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1.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34.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35.xml" ContentType="application/vnd.openxmlformats-officedocument.spreadsheetml.worksheet+xml"/>
  <Override PartName="/xl/worksheets/sheet18.xml" ContentType="application/vnd.openxmlformats-officedocument.spreadsheetml.worksheet+xml"/>
  <Override PartName="/xl/worksheets/sheet20.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19.xml" ContentType="application/vnd.openxmlformats-officedocument.spreadsheetml.worksheet+xml"/>
  <Override PartName="/xl/worksheets/sheet28.xml" ContentType="application/vnd.openxmlformats-officedocument.spreadsheetml.worksheet+xml"/>
  <Override PartName="/xl/worksheets/sheet26.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7.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3"/>
  <workbookPr defaultThemeVersion="124226"/>
  <mc:AlternateContent xmlns:mc="http://schemas.openxmlformats.org/markup-compatibility/2006">
    <mc:Choice Requires="x15">
      <x15ac:absPath xmlns:x15ac="http://schemas.microsoft.com/office/spreadsheetml/2010/11/ac" url="S:\UASF2\CONSOLIDACIONES\2020\FUNCIONAL\"/>
    </mc:Choice>
  </mc:AlternateContent>
  <xr:revisionPtr revIDLastSave="0" documentId="13_ncr:1_{DE5E6242-1725-4D6E-B10C-2EA7D7DA3525}" xr6:coauthVersionLast="36" xr6:coauthVersionMax="36" xr10:uidLastSave="{00000000-0000-0000-0000-000000000000}"/>
  <bookViews>
    <workbookView xWindow="-20" yWindow="5580" windowWidth="20700" windowHeight="4550" tabRatio="835" xr2:uid="{00000000-000D-0000-FFFF-FFFF00000000}"/>
  </bookViews>
  <sheets>
    <sheet name="Portada" sheetId="73" r:id="rId1"/>
    <sheet name="Entidades" sheetId="74" r:id="rId2"/>
    <sheet name="Histórico" sheetId="61" r:id="rId3"/>
    <sheet name="Histórico (sin diferencial)" sheetId="62" r:id="rId4"/>
    <sheet name="Funcional Total" sheetId="75" r:id="rId5"/>
    <sheet name="Portada 1" sheetId="63" r:id="rId6"/>
    <sheet name="1-SER.PUB.GENER." sheetId="76" r:id="rId7"/>
    <sheet name="1.1-Asuntos financie." sheetId="77" r:id="rId8"/>
    <sheet name="1.2-Asuntos Legisl." sheetId="10" r:id="rId9"/>
    <sheet name="1.3-Servicios Gener." sheetId="6" r:id="rId10"/>
    <sheet name="1.4-Inv y D.R  con SPG" sheetId="7" r:id="rId11"/>
    <sheet name="1.5-Transac. Deuda Pública" sheetId="9" r:id="rId12"/>
    <sheet name="1.6-Servicios Electo." sheetId="8" r:id="rId13"/>
    <sheet name="Portada 2" sheetId="64" r:id="rId14"/>
    <sheet name="2- Orden Públ. y Segur." sheetId="11" r:id="rId15"/>
    <sheet name="2.1-Servi. Policía" sheetId="12" r:id="rId16"/>
    <sheet name="2.2-Justicia" sheetId="13" r:id="rId17"/>
    <sheet name="2.3-Centros de Reclus." sheetId="14" r:id="rId18"/>
    <sheet name="2.4-Protec. Incen y Ot Event" sheetId="15" r:id="rId19"/>
    <sheet name="2.5-Ord Púb y Seg No Espe." sheetId="16" r:id="rId20"/>
    <sheet name="Portada 3" sheetId="65" r:id="rId21"/>
    <sheet name="3-Asuntos Económicos" sheetId="17" r:id="rId22"/>
    <sheet name="3.1- Asun.Econ, Com.y Laboral" sheetId="19" r:id="rId23"/>
    <sheet name="3.2-Agr, Gan, Silvi, Pes y Caza" sheetId="20" r:id="rId24"/>
    <sheet name="3.3-Combust y Energía" sheetId="21" r:id="rId25"/>
    <sheet name="3.5-Transporte" sheetId="23" r:id="rId26"/>
    <sheet name="3.6-Comunic." sheetId="25" r:id="rId27"/>
    <sheet name="3.7-Turis. y Otras Indu." sheetId="24" r:id="rId28"/>
    <sheet name="3.8-Asuntos Econ No Especi." sheetId="26" r:id="rId29"/>
    <sheet name="Portada 4" sheetId="66" r:id="rId30"/>
    <sheet name="4- Protec. Medio Ambiente " sheetId="27" r:id="rId31"/>
    <sheet name="4.1-Prot Diver. Biol y Paisa." sheetId="29" r:id="rId32"/>
    <sheet name="4.2-Prot Medio Amb No Espec." sheetId="30" r:id="rId33"/>
    <sheet name="Portada 5" sheetId="67" r:id="rId34"/>
    <sheet name="5-Vivie.y Ot. Serv Comunit" sheetId="31" r:id="rId35"/>
    <sheet name="5.1-Urbanización" sheetId="32" r:id="rId36"/>
    <sheet name="5.2-Desarrollo Comunitario" sheetId="33" r:id="rId37"/>
    <sheet name="5.3-Abastec. de Agua" sheetId="35" r:id="rId38"/>
    <sheet name="5.4-Viv y Ot. Serv Com No Espec" sheetId="36" r:id="rId39"/>
    <sheet name="Portada 6" sheetId="68" r:id="rId40"/>
    <sheet name="6- Salud" sheetId="38" r:id="rId41"/>
    <sheet name="6.1-Servi. Hospit" sheetId="40" r:id="rId42"/>
    <sheet name="6.2-Servi. Salud Pública" sheetId="41" r:id="rId43"/>
    <sheet name="6.3-IyD Relaci. con la Salud " sheetId="39" r:id="rId44"/>
    <sheet name="6.4-Serv Salud No Espec." sheetId="42" r:id="rId45"/>
    <sheet name="Portada 7" sheetId="69" r:id="rId46"/>
    <sheet name="7-Serv Rec, Dep, Cul y Relig." sheetId="55" r:id="rId47"/>
    <sheet name="7.1-Serv Recre. y Deport." sheetId="56" r:id="rId48"/>
    <sheet name="7.2-Servicios Culturales" sheetId="57" r:id="rId49"/>
    <sheet name="7.3-Serv.Edit, Radio y Telev." sheetId="58" r:id="rId50"/>
    <sheet name="7.4-Ser Dep, Cul y Rel No Espe." sheetId="59" r:id="rId51"/>
    <sheet name="7.5 Inves y Des relac esparc" sheetId="78" r:id="rId52"/>
    <sheet name="Portada 8" sheetId="70" r:id="rId53"/>
    <sheet name="8-Educación" sheetId="43" r:id="rId54"/>
    <sheet name="8.2-Ense. PostSec No Terc o Par" sheetId="45" r:id="rId55"/>
    <sheet name="8.3-Ense.Tercia o Universit" sheetId="46" r:id="rId56"/>
    <sheet name="8.4-Ens No Atrib a Nin. Nivel" sheetId="47" r:id="rId57"/>
    <sheet name="8.5-Ense. No Especif." sheetId="48" r:id="rId58"/>
    <sheet name="Portada 9" sheetId="71" r:id="rId59"/>
    <sheet name="9-Protección Social" sheetId="50" r:id="rId60"/>
    <sheet name="9.1-Pensiones" sheetId="51" r:id="rId61"/>
    <sheet name="9.2-Ayuda a Familias" sheetId="52" r:id="rId62"/>
    <sheet name="9.3-Exc Social No Espec." sheetId="53" r:id="rId63"/>
    <sheet name="9.4-Protec.Social No Especi." sheetId="54" r:id="rId64"/>
  </sheets>
  <externalReferences>
    <externalReference r:id="rId65"/>
  </externalReferences>
  <definedNames>
    <definedName name="Agrupamiento" localSheetId="7">'1.1-Asuntos financie.'!$A$6</definedName>
    <definedName name="Agrupamiento" localSheetId="8">'1.2-Asuntos Legisl.'!#REF!</definedName>
    <definedName name="Agrupamiento" localSheetId="9">'1.3-Servicios Gener.'!$A$6</definedName>
    <definedName name="Agrupamiento" localSheetId="10">'1.4-Inv y D.R  con SPG'!$A$3</definedName>
    <definedName name="Agrupamiento" localSheetId="11">'1.5-Transac. Deuda Pública'!#REF!</definedName>
    <definedName name="Agrupamiento" localSheetId="12">'1.6-Servicios Electo.'!#REF!</definedName>
    <definedName name="Agrupamiento" localSheetId="6">'1-SER.PUB.GENER.'!$A$6</definedName>
    <definedName name="Agrupamiento" localSheetId="14">'2- Orden Públ. y Segur.'!#REF!</definedName>
    <definedName name="Agrupamiento" localSheetId="15">'2.1-Servi. Policía'!$A$6</definedName>
    <definedName name="Agrupamiento" localSheetId="16">'2.2-Justicia'!#REF!</definedName>
    <definedName name="Agrupamiento" localSheetId="17">'2.3-Centros de Reclus.'!#REF!</definedName>
    <definedName name="Agrupamiento" localSheetId="18">'2.4-Protec. Incen y Ot Event'!#REF!</definedName>
    <definedName name="Agrupamiento" localSheetId="19">'2.5-Ord Púb y Seg No Espe.'!#REF!</definedName>
    <definedName name="Agrupamiento" localSheetId="22">'3.1- Asun.Econ, Com.y Laboral'!$B$6</definedName>
    <definedName name="Agrupamiento" localSheetId="23">'3.2-Agr, Gan, Silvi, Pes y Caza'!$B$6</definedName>
    <definedName name="Agrupamiento" localSheetId="24">'3.3-Combust y Energía'!$A$6</definedName>
    <definedName name="Agrupamiento" localSheetId="25">'3.5-Transporte'!$B$6</definedName>
    <definedName name="Agrupamiento" localSheetId="26">'3.6-Comunic.'!$A$6</definedName>
    <definedName name="Agrupamiento" localSheetId="27">'3.7-Turis. y Otras Indu.'!$A$6</definedName>
    <definedName name="Agrupamiento" localSheetId="28">'3.8-Asuntos Econ No Especi.'!$A$6</definedName>
    <definedName name="Agrupamiento" localSheetId="21">'3-Asuntos Económicos'!$B$6</definedName>
    <definedName name="Agrupamiento" localSheetId="30">'4- Protec. Medio Ambiente '!$A$6</definedName>
    <definedName name="Agrupamiento" localSheetId="31">'4.1-Prot Diver. Biol y Paisa.'!$A$6</definedName>
    <definedName name="Agrupamiento" localSheetId="32">'4.2-Prot Medio Amb No Espec.'!$A$6</definedName>
    <definedName name="Agrupamiento" localSheetId="35">'5.1-Urbanización'!$A$6</definedName>
    <definedName name="Agrupamiento" localSheetId="36">'5.2-Desarrollo Comunitario'!$A$6</definedName>
    <definedName name="Agrupamiento" localSheetId="37">'5.3-Abastec. de Agua'!$A$6</definedName>
    <definedName name="Agrupamiento" localSheetId="38">'5.4-Viv y Ot. Serv Com No Espec'!$A$6</definedName>
    <definedName name="Agrupamiento" localSheetId="34">'5-Vivie.y Ot. Serv Comunit'!$A$6</definedName>
    <definedName name="Agrupamiento" localSheetId="40">'6- Salud'!$A$6</definedName>
    <definedName name="Agrupamiento" localSheetId="41">'6.1-Servi. Hospit'!$A$6</definedName>
    <definedName name="Agrupamiento" localSheetId="42">'6.2-Servi. Salud Pública'!$A$6</definedName>
    <definedName name="Agrupamiento" localSheetId="43">'6.3-IyD Relaci. con la Salud '!$A$6</definedName>
    <definedName name="Agrupamiento" localSheetId="44">'6.4-Serv Salud No Espec.'!$A$6</definedName>
    <definedName name="Agrupamiento" localSheetId="47">'7.1-Serv Recre. y Deport.'!$A$6</definedName>
    <definedName name="Agrupamiento" localSheetId="48">'7.2-Servicios Culturales'!$B$6</definedName>
    <definedName name="Agrupamiento" localSheetId="49">'7.3-Serv.Edit, Radio y Telev.'!$A$6</definedName>
    <definedName name="Agrupamiento" localSheetId="50">'7.4-Ser Dep, Cul y Rel No Espe.'!$A$6</definedName>
    <definedName name="Agrupamiento" localSheetId="51">'7.5 Inves y Des relac esparc'!$A$6</definedName>
    <definedName name="Agrupamiento" localSheetId="46">'7-Serv Rec, Dep, Cul y Relig.'!$A$6</definedName>
    <definedName name="Agrupamiento" localSheetId="54">'8.2-Ense. PostSec No Terc o Par'!$A$6</definedName>
    <definedName name="Agrupamiento" localSheetId="55">'8.3-Ense.Tercia o Universit'!$A$6</definedName>
    <definedName name="Agrupamiento" localSheetId="56">'8.4-Ens No Atrib a Nin. Nivel'!$A$6</definedName>
    <definedName name="Agrupamiento" localSheetId="57">'8.5-Ense. No Especif.'!$A$6</definedName>
    <definedName name="Agrupamiento" localSheetId="53">'8-Educación'!$A$6</definedName>
    <definedName name="Agrupamiento" localSheetId="60">'9.1-Pensiones'!$A$6</definedName>
    <definedName name="Agrupamiento" localSheetId="61">'9.2-Ayuda a Familias'!$A$6</definedName>
    <definedName name="Agrupamiento" localSheetId="62">'9.3-Exc Social No Espec.'!$A$6</definedName>
    <definedName name="Agrupamiento" localSheetId="63">'9.4-Protec.Social No Especi.'!$A$6</definedName>
    <definedName name="Agrupamiento" localSheetId="59">'9-Protección Social'!$A$6</definedName>
    <definedName name="Agrupamiento" localSheetId="1">#REF!</definedName>
    <definedName name="Agrupamiento" localSheetId="4">'Funcional Total'!$B$6</definedName>
    <definedName name="Agrupamiento" localSheetId="5">#REF!</definedName>
    <definedName name="Agrupamiento" localSheetId="13">#REF!</definedName>
    <definedName name="Agrupamiento" localSheetId="20">#REF!</definedName>
    <definedName name="Agrupamiento" localSheetId="29">#REF!</definedName>
    <definedName name="Agrupamiento" localSheetId="33">#REF!</definedName>
    <definedName name="Agrupamiento" localSheetId="39">#REF!</definedName>
    <definedName name="Agrupamiento" localSheetId="45">#REF!</definedName>
    <definedName name="Agrupamiento" localSheetId="52">#REF!</definedName>
    <definedName name="Agrupamiento" localSheetId="58">#REF!</definedName>
    <definedName name="Agrupamiento">#REF!</definedName>
    <definedName name="Anno" localSheetId="7">'1.1-Asuntos financie.'!$A$7</definedName>
    <definedName name="Anno" localSheetId="8">'1.2-Asuntos Legisl.'!#REF!</definedName>
    <definedName name="Anno" localSheetId="9">'1.3-Servicios Gener.'!$A$7</definedName>
    <definedName name="Anno" localSheetId="10">'1.4-Inv y D.R  con SPG'!$A$4</definedName>
    <definedName name="Anno" localSheetId="11">'1.5-Transac. Deuda Pública'!#REF!</definedName>
    <definedName name="Anno" localSheetId="12">'1.6-Servicios Electo.'!#REF!</definedName>
    <definedName name="Anno" localSheetId="6">'1-SER.PUB.GENER.'!$A$7</definedName>
    <definedName name="Anno" localSheetId="14">'2- Orden Públ. y Segur.'!#REF!</definedName>
    <definedName name="Anno" localSheetId="15">'2.1-Servi. Policía'!$A$7</definedName>
    <definedName name="Anno" localSheetId="16">'2.2-Justicia'!#REF!</definedName>
    <definedName name="Anno" localSheetId="17">'2.3-Centros de Reclus.'!#REF!</definedName>
    <definedName name="Anno" localSheetId="18">'2.4-Protec. Incen y Ot Event'!#REF!</definedName>
    <definedName name="Anno" localSheetId="19">'2.5-Ord Púb y Seg No Espe.'!#REF!</definedName>
    <definedName name="Anno" localSheetId="22">'3.1- Asun.Econ, Com.y Laboral'!$B$7</definedName>
    <definedName name="Anno" localSheetId="23">'3.2-Agr, Gan, Silvi, Pes y Caza'!$B$7</definedName>
    <definedName name="Anno" localSheetId="24">'3.3-Combust y Energía'!$A$7</definedName>
    <definedName name="Anno" localSheetId="25">'3.5-Transporte'!$B$7</definedName>
    <definedName name="Anno" localSheetId="26">'3.6-Comunic.'!$A$7</definedName>
    <definedName name="Anno" localSheetId="27">'3.7-Turis. y Otras Indu.'!$A$7</definedName>
    <definedName name="Anno" localSheetId="28">'3.8-Asuntos Econ No Especi.'!$A$7</definedName>
    <definedName name="Anno" localSheetId="21">'3-Asuntos Económicos'!$B$7</definedName>
    <definedName name="Anno" localSheetId="30">'4- Protec. Medio Ambiente '!$A$7</definedName>
    <definedName name="Anno" localSheetId="31">'4.1-Prot Diver. Biol y Paisa.'!$A$7</definedName>
    <definedName name="Anno" localSheetId="32">'4.2-Prot Medio Amb No Espec.'!$A$7</definedName>
    <definedName name="Anno" localSheetId="35">'5.1-Urbanización'!$A$7</definedName>
    <definedName name="Anno" localSheetId="36">'5.2-Desarrollo Comunitario'!$A$7</definedName>
    <definedName name="Anno" localSheetId="37">'5.3-Abastec. de Agua'!$A$7</definedName>
    <definedName name="Anno" localSheetId="38">'5.4-Viv y Ot. Serv Com No Espec'!$A$7</definedName>
    <definedName name="Anno" localSheetId="34">'5-Vivie.y Ot. Serv Comunit'!$A$7</definedName>
    <definedName name="Anno" localSheetId="40">'6- Salud'!$A$7</definedName>
    <definedName name="Anno" localSheetId="41">'6.1-Servi. Hospit'!$A$7</definedName>
    <definedName name="Anno" localSheetId="42">'6.2-Servi. Salud Pública'!$A$7</definedName>
    <definedName name="Anno" localSheetId="43">'6.3-IyD Relaci. con la Salud '!$A$7</definedName>
    <definedName name="Anno" localSheetId="44">'6.4-Serv Salud No Espec.'!$A$7</definedName>
    <definedName name="Anno" localSheetId="47">'7.1-Serv Recre. y Deport.'!$A$7</definedName>
    <definedName name="Anno" localSheetId="48">'7.2-Servicios Culturales'!$B$7</definedName>
    <definedName name="Anno" localSheetId="49">'7.3-Serv.Edit, Radio y Telev.'!$A$7</definedName>
    <definedName name="Anno" localSheetId="50">'7.4-Ser Dep, Cul y Rel No Espe.'!$A$7</definedName>
    <definedName name="Anno" localSheetId="51">'7.5 Inves y Des relac esparc'!$A$7</definedName>
    <definedName name="Anno" localSheetId="46">'7-Serv Rec, Dep, Cul y Relig.'!$A$7</definedName>
    <definedName name="Anno" localSheetId="54">'8.2-Ense. PostSec No Terc o Par'!$A$7</definedName>
    <definedName name="Anno" localSheetId="55">'8.3-Ense.Tercia o Universit'!$A$7</definedName>
    <definedName name="Anno" localSheetId="56">'8.4-Ens No Atrib a Nin. Nivel'!$A$7</definedName>
    <definedName name="Anno" localSheetId="57">'8.5-Ense. No Especif.'!$A$7</definedName>
    <definedName name="Anno" localSheetId="53">'8-Educación'!$A$7</definedName>
    <definedName name="Anno" localSheetId="60">'9.1-Pensiones'!$A$7</definedName>
    <definedName name="Anno" localSheetId="61">'9.2-Ayuda a Familias'!$A$7</definedName>
    <definedName name="Anno" localSheetId="62">'9.3-Exc Social No Espec.'!$A$7</definedName>
    <definedName name="Anno" localSheetId="63">'9.4-Protec.Social No Especi.'!$A$7</definedName>
    <definedName name="Anno" localSheetId="59">'9-Protección Social'!$A$7</definedName>
    <definedName name="Anno" localSheetId="1">#REF!</definedName>
    <definedName name="Anno" localSheetId="4">'Funcional Total'!$B$7</definedName>
    <definedName name="Anno" localSheetId="5">#REF!</definedName>
    <definedName name="Anno" localSheetId="13">#REF!</definedName>
    <definedName name="Anno" localSheetId="20">#REF!</definedName>
    <definedName name="Anno" localSheetId="29">#REF!</definedName>
    <definedName name="Anno" localSheetId="33">#REF!</definedName>
    <definedName name="Anno" localSheetId="39">#REF!</definedName>
    <definedName name="Anno" localSheetId="45">#REF!</definedName>
    <definedName name="Anno" localSheetId="52">#REF!</definedName>
    <definedName name="Anno" localSheetId="58">#REF!</definedName>
    <definedName name="Anno">#REF!</definedName>
    <definedName name="_xlnm.Print_Area" localSheetId="14">'2- Orden Públ. y Segur.'!#REF!</definedName>
    <definedName name="_xlnm.Print_Area" localSheetId="23">'3.2-Agr, Gan, Silvi, Pes y Caza'!$A$1:$P$64</definedName>
    <definedName name="_xlnm.Print_Area" localSheetId="24">'3.3-Combust y Energía'!$A$1:$I$54</definedName>
    <definedName name="_xlnm.Print_Area" localSheetId="42">'6.2-Servi. Salud Pública'!$A$1:$K$54</definedName>
    <definedName name="_xlnm.Print_Area" localSheetId="43">'6.3-IyD Relaci. con la Salud '!$A$1:$D$47</definedName>
    <definedName name="_xlnm.Print_Area" localSheetId="46">'7-Serv Rec, Dep, Cul y Relig.'!$A$1:$F$55</definedName>
    <definedName name="_xlnm.Print_Area" localSheetId="55">'8.3-Ense.Tercia o Universit'!$A$1:$I$53</definedName>
    <definedName name="_xlnm.Print_Area" localSheetId="59">'9-Protección Social'!$A$1:$F$64</definedName>
    <definedName name="_xlnm.Print_Area" localSheetId="1">Entidades!$A$1:$C$269</definedName>
    <definedName name="_xlnm.Print_Area" localSheetId="4">'Funcional Total'!$A$5:$AQ$115</definedName>
    <definedName name="_xlnm.Print_Area" localSheetId="2">Histórico!$A$1:$T$231</definedName>
    <definedName name="_xlnm.Print_Area" localSheetId="3">'Histórico (sin diferencial)'!$A$1:$O$234</definedName>
    <definedName name="DETALLE" localSheetId="7">'1.1-Asuntos financie.'!$A$10</definedName>
    <definedName name="DETALLE" localSheetId="8">'1.2-Asuntos Legisl.'!#REF!</definedName>
    <definedName name="DETALLE" localSheetId="9">'1.3-Servicios Gener.'!$A$10</definedName>
    <definedName name="DETALLE" localSheetId="10">'1.4-Inv y D.R  con SPG'!$A$7</definedName>
    <definedName name="DETALLE" localSheetId="11">'1.5-Transac. Deuda Pública'!#REF!</definedName>
    <definedName name="DETALLE" localSheetId="12">'1.6-Servicios Electo.'!#REF!</definedName>
    <definedName name="DETALLE" localSheetId="6">'1-SER.PUB.GENER.'!$A$10</definedName>
    <definedName name="DETALLE" localSheetId="14">'2- Orden Públ. y Segur.'!#REF!</definedName>
    <definedName name="DETALLE" localSheetId="15">'2.1-Servi. Policía'!$A$10</definedName>
    <definedName name="DETALLE" localSheetId="16">'2.2-Justicia'!#REF!</definedName>
    <definedName name="DETALLE" localSheetId="17">'2.3-Centros de Reclus.'!#REF!</definedName>
    <definedName name="DETALLE" localSheetId="18">'2.4-Protec. Incen y Ot Event'!#REF!</definedName>
    <definedName name="DETALLE" localSheetId="19">'2.5-Ord Púb y Seg No Espe.'!#REF!</definedName>
    <definedName name="DETALLE" localSheetId="22">'3.1- Asun.Econ, Com.y Laboral'!#REF!</definedName>
    <definedName name="DETALLE" localSheetId="23">'3.2-Agr, Gan, Silvi, Pes y Caza'!#REF!</definedName>
    <definedName name="DETALLE" localSheetId="24">'3.3-Combust y Energía'!$A$10</definedName>
    <definedName name="DETALLE" localSheetId="25">'3.5-Transporte'!#REF!</definedName>
    <definedName name="DETALLE" localSheetId="26">'3.6-Comunic.'!#REF!</definedName>
    <definedName name="DETALLE" localSheetId="27">'3.7-Turis. y Otras Indu.'!#REF!</definedName>
    <definedName name="DETALLE" localSheetId="28">'3.8-Asuntos Econ No Especi.'!$A$10</definedName>
    <definedName name="DETALLE" localSheetId="21">'3-Asuntos Económicos'!#REF!</definedName>
    <definedName name="DETALLE" localSheetId="30">'4- Protec. Medio Ambiente '!#REF!</definedName>
    <definedName name="DETALLE" localSheetId="31">'4.1-Prot Diver. Biol y Paisa.'!#REF!</definedName>
    <definedName name="DETALLE" localSheetId="32">'4.2-Prot Medio Amb No Espec.'!#REF!</definedName>
    <definedName name="DETALLE" localSheetId="35">'5.1-Urbanización'!$A$10</definedName>
    <definedName name="DETALLE" localSheetId="36">'5.2-Desarrollo Comunitario'!#REF!</definedName>
    <definedName name="DETALLE" localSheetId="37">'5.3-Abastec. de Agua'!$A$10</definedName>
    <definedName name="DETALLE" localSheetId="38">'5.4-Viv y Ot. Serv Com No Espec'!$A$10</definedName>
    <definedName name="DETALLE" localSheetId="34">'5-Vivie.y Ot. Serv Comunit'!$A$10</definedName>
    <definedName name="DETALLE" localSheetId="40">'6- Salud'!$A$10</definedName>
    <definedName name="DETALLE" localSheetId="41">'6.1-Servi. Hospit'!$A$10</definedName>
    <definedName name="DETALLE" localSheetId="42">'6.2-Servi. Salud Pública'!$A$10</definedName>
    <definedName name="DETALLE" localSheetId="43">'6.3-IyD Relaci. con la Salud '!#REF!</definedName>
    <definedName name="DETALLE" localSheetId="44">'6.4-Serv Salud No Espec.'!$A$10</definedName>
    <definedName name="DETALLE" localSheetId="47">'7.1-Serv Recre. y Deport.'!$A$10</definedName>
    <definedName name="DETALLE" localSheetId="48">'7.2-Servicios Culturales'!$A$10</definedName>
    <definedName name="DETALLE" localSheetId="49">'7.3-Serv.Edit, Radio y Telev.'!#REF!</definedName>
    <definedName name="DETALLE" localSheetId="50">'7.4-Ser Dep, Cul y Rel No Espe.'!#REF!</definedName>
    <definedName name="DETALLE" localSheetId="51">'7.5 Inves y Des relac esparc'!$A$10</definedName>
    <definedName name="DETALLE" localSheetId="46">'7-Serv Rec, Dep, Cul y Relig.'!#REF!</definedName>
    <definedName name="DETALLE" localSheetId="54">'8.2-Ense. PostSec No Terc o Par'!#REF!</definedName>
    <definedName name="DETALLE" localSheetId="55">'8.3-Ense.Tercia o Universit'!$A$10</definedName>
    <definedName name="DETALLE" localSheetId="56">'8.4-Ens No Atrib a Nin. Nivel'!#REF!</definedName>
    <definedName name="DETALLE" localSheetId="57">'8.5-Ense. No Especif.'!$A$10</definedName>
    <definedName name="DETALLE" localSheetId="53">'8-Educación'!$A$10</definedName>
    <definedName name="DETALLE" localSheetId="60">'9.1-Pensiones'!$A$10</definedName>
    <definedName name="DETALLE" localSheetId="61">'9.2-Ayuda a Familias'!#REF!</definedName>
    <definedName name="DETALLE" localSheetId="62">'9.3-Exc Social No Espec.'!#REF!</definedName>
    <definedName name="DETALLE" localSheetId="63">'9.4-Protec.Social No Especi.'!#REF!</definedName>
    <definedName name="DETALLE" localSheetId="59">'9-Protección Social'!$A$10</definedName>
    <definedName name="DETALLE" localSheetId="1">#REF!</definedName>
    <definedName name="DETALLE" localSheetId="4">'Funcional Total'!$A$10</definedName>
    <definedName name="DETALLE" localSheetId="2">#REF!</definedName>
    <definedName name="DETALLE" localSheetId="3">#REF!</definedName>
    <definedName name="DETALLE" localSheetId="5">#REF!</definedName>
    <definedName name="DETALLE" localSheetId="13">#REF!</definedName>
    <definedName name="DETALLE" localSheetId="20">#REF!</definedName>
    <definedName name="DETALLE" localSheetId="29">#REF!</definedName>
    <definedName name="DETALLE" localSheetId="33">#REF!</definedName>
    <definedName name="DETALLE" localSheetId="39">#REF!</definedName>
    <definedName name="DETALLE" localSheetId="45">#REF!</definedName>
    <definedName name="DETALLE" localSheetId="52">#REF!</definedName>
    <definedName name="DETALLE" localSheetId="58">#REF!</definedName>
    <definedName name="DETALLE">#REF!</definedName>
    <definedName name="Detalle0" localSheetId="7">'1.1-Asuntos financie.'!$A$11</definedName>
    <definedName name="Detalle0" localSheetId="8">'1.2-Asuntos Legisl.'!#REF!</definedName>
    <definedName name="Detalle0" localSheetId="9">'1.3-Servicios Gener.'!$A$11</definedName>
    <definedName name="Detalle0" localSheetId="10">'1.4-Inv y D.R  con SPG'!$A$8</definedName>
    <definedName name="Detalle0" localSheetId="11">'1.5-Transac. Deuda Pública'!#REF!</definedName>
    <definedName name="Detalle0" localSheetId="12">'1.6-Servicios Electo.'!#REF!</definedName>
    <definedName name="Detalle0" localSheetId="6">'1-SER.PUB.GENER.'!$A$11</definedName>
    <definedName name="Detalle0" localSheetId="14">'2- Orden Públ. y Segur.'!#REF!</definedName>
    <definedName name="Detalle0" localSheetId="15">'2.1-Servi. Policía'!$A$11</definedName>
    <definedName name="Detalle0" localSheetId="16">'2.2-Justicia'!#REF!</definedName>
    <definedName name="Detalle0" localSheetId="17">'2.3-Centros de Reclus.'!#REF!</definedName>
    <definedName name="Detalle0" localSheetId="18">'2.4-Protec. Incen y Ot Event'!#REF!</definedName>
    <definedName name="Detalle0" localSheetId="19">'2.5-Ord Púb y Seg No Espe.'!#REF!</definedName>
    <definedName name="Detalle0" localSheetId="22">'3.1- Asun.Econ, Com.y Laboral'!#REF!</definedName>
    <definedName name="Detalle0" localSheetId="23">'3.2-Agr, Gan, Silvi, Pes y Caza'!#REF!</definedName>
    <definedName name="Detalle0" localSheetId="24">'3.3-Combust y Energía'!$A$11</definedName>
    <definedName name="Detalle0" localSheetId="25">'3.5-Transporte'!#REF!</definedName>
    <definedName name="Detalle0" localSheetId="26">'3.6-Comunic.'!#REF!</definedName>
    <definedName name="Detalle0" localSheetId="27">'3.7-Turis. y Otras Indu.'!#REF!</definedName>
    <definedName name="Detalle0" localSheetId="28">'3.8-Asuntos Econ No Especi.'!$A$11</definedName>
    <definedName name="Detalle0" localSheetId="21">'3-Asuntos Económicos'!#REF!</definedName>
    <definedName name="Detalle0" localSheetId="30">'4- Protec. Medio Ambiente '!#REF!</definedName>
    <definedName name="Detalle0" localSheetId="31">'4.1-Prot Diver. Biol y Paisa.'!#REF!</definedName>
    <definedName name="Detalle0" localSheetId="32">'4.2-Prot Medio Amb No Espec.'!#REF!</definedName>
    <definedName name="Detalle0" localSheetId="35">'5.1-Urbanización'!$A$11</definedName>
    <definedName name="Detalle0" localSheetId="36">'5.2-Desarrollo Comunitario'!#REF!</definedName>
    <definedName name="Detalle0" localSheetId="37">'5.3-Abastec. de Agua'!$A$13</definedName>
    <definedName name="Detalle0" localSheetId="38">'5.4-Viv y Ot. Serv Com No Espec'!$A$12</definedName>
    <definedName name="Detalle0" localSheetId="34">'5-Vivie.y Ot. Serv Comunit'!$A$12</definedName>
    <definedName name="Detalle0" localSheetId="40">'6- Salud'!$A$13</definedName>
    <definedName name="Detalle0" localSheetId="41">'6.1-Servi. Hospit'!$A$13</definedName>
    <definedName name="Detalle0" localSheetId="42">'6.2-Servi. Salud Pública'!$A$11</definedName>
    <definedName name="Detalle0" localSheetId="43">'6.3-IyD Relaci. con la Salud '!#REF!</definedName>
    <definedName name="Detalle0" localSheetId="44">'6.4-Serv Salud No Espec.'!$A$11</definedName>
    <definedName name="Detalle0" localSheetId="47">'7.1-Serv Recre. y Deport.'!$A$11</definedName>
    <definedName name="Detalle0" localSheetId="48">'7.2-Servicios Culturales'!$A$11</definedName>
    <definedName name="Detalle0" localSheetId="49">'7.3-Serv.Edit, Radio y Telev.'!#REF!</definedName>
    <definedName name="Detalle0" localSheetId="50">'7.4-Ser Dep, Cul y Rel No Espe.'!#REF!</definedName>
    <definedName name="Detalle0" localSheetId="51">'7.5 Inves y Des relac esparc'!$A$11</definedName>
    <definedName name="Detalle0" localSheetId="46">'7-Serv Rec, Dep, Cul y Relig.'!#REF!</definedName>
    <definedName name="Detalle0" localSheetId="54">'8.2-Ense. PostSec No Terc o Par'!#REF!</definedName>
    <definedName name="Detalle0" localSheetId="55">'8.3-Ense.Tercia o Universit'!$A$11</definedName>
    <definedName name="Detalle0" localSheetId="56">'8.4-Ens No Atrib a Nin. Nivel'!#REF!</definedName>
    <definedName name="Detalle0" localSheetId="57">'8.5-Ense. No Especif.'!$A$11</definedName>
    <definedName name="Detalle0" localSheetId="53">'8-Educación'!$A$13</definedName>
    <definedName name="Detalle0" localSheetId="60">'9.1-Pensiones'!$A$11</definedName>
    <definedName name="Detalle0" localSheetId="61">'9.2-Ayuda a Familias'!#REF!</definedName>
    <definedName name="Detalle0" localSheetId="62">'9.3-Exc Social No Espec.'!#REF!</definedName>
    <definedName name="Detalle0" localSheetId="63">'9.4-Protec.Social No Especi.'!#REF!</definedName>
    <definedName name="Detalle0" localSheetId="59">'9-Protección Social'!$A$12</definedName>
    <definedName name="Detalle0" localSheetId="1">#REF!</definedName>
    <definedName name="Detalle0" localSheetId="4">'Funcional Total'!#REF!</definedName>
    <definedName name="Detalle0" localSheetId="2">#REF!</definedName>
    <definedName name="Detalle0" localSheetId="3">#REF!</definedName>
    <definedName name="Detalle0" localSheetId="5">#REF!</definedName>
    <definedName name="Detalle0" localSheetId="13">#REF!</definedName>
    <definedName name="Detalle0" localSheetId="20">#REF!</definedName>
    <definedName name="Detalle0" localSheetId="29">#REF!</definedName>
    <definedName name="Detalle0" localSheetId="33">#REF!</definedName>
    <definedName name="Detalle0" localSheetId="39">#REF!</definedName>
    <definedName name="Detalle0" localSheetId="45">#REF!</definedName>
    <definedName name="Detalle0" localSheetId="52">#REF!</definedName>
    <definedName name="Detalle0" localSheetId="58">#REF!</definedName>
    <definedName name="Detalle0">#REF!</definedName>
    <definedName name="Detalle1" localSheetId="7">'1.1-Asuntos financie.'!#REF!</definedName>
    <definedName name="Detalle1" localSheetId="8">'1.2-Asuntos Legisl.'!#REF!</definedName>
    <definedName name="Detalle1" localSheetId="9">'1.3-Servicios Gener.'!#REF!</definedName>
    <definedName name="Detalle1" localSheetId="10">'1.4-Inv y D.R  con SPG'!#REF!</definedName>
    <definedName name="Detalle1" localSheetId="11">'1.5-Transac. Deuda Pública'!#REF!</definedName>
    <definedName name="Detalle1" localSheetId="12">'1.6-Servicios Electo.'!#REF!</definedName>
    <definedName name="Detalle1" localSheetId="6">'1-SER.PUB.GENER.'!#REF!</definedName>
    <definedName name="Detalle1" localSheetId="14">'2- Orden Públ. y Segur.'!#REF!</definedName>
    <definedName name="Detalle1" localSheetId="15">'2.1-Servi. Policía'!#REF!</definedName>
    <definedName name="Detalle1" localSheetId="16">'2.2-Justicia'!#REF!</definedName>
    <definedName name="Detalle1" localSheetId="17">'2.3-Centros de Reclus.'!#REF!</definedName>
    <definedName name="Detalle1" localSheetId="18">'2.4-Protec. Incen y Ot Event'!#REF!</definedName>
    <definedName name="Detalle1" localSheetId="19">'2.5-Ord Púb y Seg No Espe.'!#REF!</definedName>
    <definedName name="Detalle1" localSheetId="22">'3.1- Asun.Econ, Com.y Laboral'!#REF!</definedName>
    <definedName name="Detalle1" localSheetId="23">'3.2-Agr, Gan, Silvi, Pes y Caza'!#REF!</definedName>
    <definedName name="Detalle1" localSheetId="24">'3.3-Combust y Energía'!#REF!</definedName>
    <definedName name="Detalle1" localSheetId="25">'3.5-Transporte'!#REF!</definedName>
    <definedName name="Detalle1" localSheetId="26">'3.6-Comunic.'!#REF!</definedName>
    <definedName name="Detalle1" localSheetId="27">'3.7-Turis. y Otras Indu.'!#REF!</definedName>
    <definedName name="Detalle1" localSheetId="28">'3.8-Asuntos Econ No Especi.'!#REF!</definedName>
    <definedName name="Detalle1" localSheetId="21">'3-Asuntos Económicos'!#REF!</definedName>
    <definedName name="Detalle1" localSheetId="30">'4- Protec. Medio Ambiente '!#REF!</definedName>
    <definedName name="Detalle1" localSheetId="31">'4.1-Prot Diver. Biol y Paisa.'!#REF!</definedName>
    <definedName name="Detalle1" localSheetId="32">'4.2-Prot Medio Amb No Espec.'!#REF!</definedName>
    <definedName name="Detalle1" localSheetId="35">'5.1-Urbanización'!#REF!</definedName>
    <definedName name="Detalle1" localSheetId="36">'5.2-Desarrollo Comunitario'!#REF!</definedName>
    <definedName name="Detalle1" localSheetId="37">'5.3-Abastec. de Agua'!#REF!</definedName>
    <definedName name="Detalle1" localSheetId="38">'5.4-Viv y Ot. Serv Com No Espec'!#REF!</definedName>
    <definedName name="Detalle1" localSheetId="34">'5-Vivie.y Ot. Serv Comunit'!#REF!</definedName>
    <definedName name="Detalle1" localSheetId="40">'6- Salud'!#REF!</definedName>
    <definedName name="Detalle1" localSheetId="41">'6.1-Servi. Hospit'!#REF!</definedName>
    <definedName name="Detalle1" localSheetId="42">'6.2-Servi. Salud Pública'!#REF!</definedName>
    <definedName name="Detalle1" localSheetId="43">'6.3-IyD Relaci. con la Salud '!#REF!</definedName>
    <definedName name="Detalle1" localSheetId="44">'6.4-Serv Salud No Espec.'!#REF!</definedName>
    <definedName name="Detalle1" localSheetId="47">'7.1-Serv Recre. y Deport.'!#REF!</definedName>
    <definedName name="Detalle1" localSheetId="48">'7.2-Servicios Culturales'!#REF!</definedName>
    <definedName name="Detalle1" localSheetId="49">'7.3-Serv.Edit, Radio y Telev.'!#REF!</definedName>
    <definedName name="Detalle1" localSheetId="50">'7.4-Ser Dep, Cul y Rel No Espe.'!#REF!</definedName>
    <definedName name="Detalle1" localSheetId="51">'7.5 Inves y Des relac esparc'!#REF!</definedName>
    <definedName name="Detalle1" localSheetId="46">'7-Serv Rec, Dep, Cul y Relig.'!#REF!</definedName>
    <definedName name="Detalle1" localSheetId="54">'8.2-Ense. PostSec No Terc o Par'!#REF!</definedName>
    <definedName name="Detalle1" localSheetId="55">'8.3-Ense.Tercia o Universit'!#REF!</definedName>
    <definedName name="Detalle1" localSheetId="56">'8.4-Ens No Atrib a Nin. Nivel'!#REF!</definedName>
    <definedName name="Detalle1" localSheetId="57">'8.5-Ense. No Especif.'!#REF!</definedName>
    <definedName name="Detalle1" localSheetId="53">'8-Educación'!#REF!</definedName>
    <definedName name="Detalle1" localSheetId="60">'9.1-Pensiones'!#REF!</definedName>
    <definedName name="Detalle1" localSheetId="61">'9.2-Ayuda a Familias'!#REF!</definedName>
    <definedName name="Detalle1" localSheetId="62">'9.3-Exc Social No Espec.'!#REF!</definedName>
    <definedName name="Detalle1" localSheetId="63">'9.4-Protec.Social No Especi.'!#REF!</definedName>
    <definedName name="Detalle1" localSheetId="59">'9-Protección Social'!#REF!</definedName>
    <definedName name="Detalle1" localSheetId="1">#REF!</definedName>
    <definedName name="Detalle1" localSheetId="4">'Funcional Total'!#REF!</definedName>
    <definedName name="Detalle1" localSheetId="2">#REF!</definedName>
    <definedName name="Detalle1" localSheetId="3">#REF!</definedName>
    <definedName name="Detalle1" localSheetId="5">#REF!</definedName>
    <definedName name="Detalle1" localSheetId="13">#REF!</definedName>
    <definedName name="Detalle1" localSheetId="20">#REF!</definedName>
    <definedName name="Detalle1" localSheetId="29">#REF!</definedName>
    <definedName name="Detalle1" localSheetId="33">#REF!</definedName>
    <definedName name="Detalle1" localSheetId="39">#REF!</definedName>
    <definedName name="Detalle1" localSheetId="45">#REF!</definedName>
    <definedName name="Detalle1" localSheetId="52">#REF!</definedName>
    <definedName name="Detalle1" localSheetId="58">#REF!</definedName>
    <definedName name="Detalle1">#REF!</definedName>
    <definedName name="Detalle2" localSheetId="7">'1.1-Asuntos financie.'!#REF!</definedName>
    <definedName name="Detalle2" localSheetId="8">'1.2-Asuntos Legisl.'!#REF!</definedName>
    <definedName name="Detalle2" localSheetId="9">'1.3-Servicios Gener.'!#REF!</definedName>
    <definedName name="Detalle2" localSheetId="10">'1.4-Inv y D.R  con SPG'!#REF!</definedName>
    <definedName name="Detalle2" localSheetId="11">'1.5-Transac. Deuda Pública'!#REF!</definedName>
    <definedName name="Detalle2" localSheetId="12">'1.6-Servicios Electo.'!#REF!</definedName>
    <definedName name="Detalle2" localSheetId="6">'1-SER.PUB.GENER.'!#REF!</definedName>
    <definedName name="Detalle2" localSheetId="14">'2- Orden Públ. y Segur.'!#REF!</definedName>
    <definedName name="Detalle2" localSheetId="15">'2.1-Servi. Policía'!#REF!</definedName>
    <definedName name="Detalle2" localSheetId="16">'2.2-Justicia'!#REF!</definedName>
    <definedName name="Detalle2" localSheetId="17">'2.3-Centros de Reclus.'!#REF!</definedName>
    <definedName name="Detalle2" localSheetId="18">'2.4-Protec. Incen y Ot Event'!#REF!</definedName>
    <definedName name="Detalle2" localSheetId="19">'2.5-Ord Púb y Seg No Espe.'!#REF!</definedName>
    <definedName name="Detalle2" localSheetId="22">'3.1- Asun.Econ, Com.y Laboral'!#REF!</definedName>
    <definedName name="Detalle2" localSheetId="23">'3.2-Agr, Gan, Silvi, Pes y Caza'!#REF!</definedName>
    <definedName name="Detalle2" localSheetId="24">'3.3-Combust y Energía'!#REF!</definedName>
    <definedName name="Detalle2" localSheetId="25">'3.5-Transporte'!#REF!</definedName>
    <definedName name="Detalle2" localSheetId="26">'3.6-Comunic.'!#REF!</definedName>
    <definedName name="Detalle2" localSheetId="27">'3.7-Turis. y Otras Indu.'!#REF!</definedName>
    <definedName name="Detalle2" localSheetId="28">'3.8-Asuntos Econ No Especi.'!#REF!</definedName>
    <definedName name="Detalle2" localSheetId="21">'3-Asuntos Económicos'!#REF!</definedName>
    <definedName name="Detalle2" localSheetId="30">'4- Protec. Medio Ambiente '!#REF!</definedName>
    <definedName name="Detalle2" localSheetId="31">'4.1-Prot Diver. Biol y Paisa.'!#REF!</definedName>
    <definedName name="Detalle2" localSheetId="32">'4.2-Prot Medio Amb No Espec.'!#REF!</definedName>
    <definedName name="Detalle2" localSheetId="35">'5.1-Urbanización'!#REF!</definedName>
    <definedName name="Detalle2" localSheetId="36">'5.2-Desarrollo Comunitario'!#REF!</definedName>
    <definedName name="Detalle2" localSheetId="37">'5.3-Abastec. de Agua'!#REF!</definedName>
    <definedName name="Detalle2" localSheetId="38">'5.4-Viv y Ot. Serv Com No Espec'!#REF!</definedName>
    <definedName name="Detalle2" localSheetId="34">'5-Vivie.y Ot. Serv Comunit'!#REF!</definedName>
    <definedName name="Detalle2" localSheetId="40">'6- Salud'!#REF!</definedName>
    <definedName name="Detalle2" localSheetId="41">'6.1-Servi. Hospit'!#REF!</definedName>
    <definedName name="Detalle2" localSheetId="42">'6.2-Servi. Salud Pública'!#REF!</definedName>
    <definedName name="Detalle2" localSheetId="43">'6.3-IyD Relaci. con la Salud '!#REF!</definedName>
    <definedName name="Detalle2" localSheetId="44">'6.4-Serv Salud No Espec.'!#REF!</definedName>
    <definedName name="Detalle2" localSheetId="47">'7.1-Serv Recre. y Deport.'!#REF!</definedName>
    <definedName name="Detalle2" localSheetId="48">'7.2-Servicios Culturales'!#REF!</definedName>
    <definedName name="Detalle2" localSheetId="49">'7.3-Serv.Edit, Radio y Telev.'!#REF!</definedName>
    <definedName name="Detalle2" localSheetId="50">'7.4-Ser Dep, Cul y Rel No Espe.'!#REF!</definedName>
    <definedName name="Detalle2" localSheetId="51">'7.5 Inves y Des relac esparc'!#REF!</definedName>
    <definedName name="Detalle2" localSheetId="46">'7-Serv Rec, Dep, Cul y Relig.'!#REF!</definedName>
    <definedName name="Detalle2" localSheetId="54">'8.2-Ense. PostSec No Terc o Par'!#REF!</definedName>
    <definedName name="Detalle2" localSheetId="55">'8.3-Ense.Tercia o Universit'!#REF!</definedName>
    <definedName name="Detalle2" localSheetId="56">'8.4-Ens No Atrib a Nin. Nivel'!#REF!</definedName>
    <definedName name="Detalle2" localSheetId="57">'8.5-Ense. No Especif.'!#REF!</definedName>
    <definedName name="Detalle2" localSheetId="53">'8-Educación'!#REF!</definedName>
    <definedName name="Detalle2" localSheetId="60">'9.1-Pensiones'!#REF!</definedName>
    <definedName name="Detalle2" localSheetId="61">'9.2-Ayuda a Familias'!#REF!</definedName>
    <definedName name="Detalle2" localSheetId="62">'9.3-Exc Social No Espec.'!#REF!</definedName>
    <definedName name="Detalle2" localSheetId="63">'9.4-Protec.Social No Especi.'!#REF!</definedName>
    <definedName name="Detalle2" localSheetId="59">'9-Protección Social'!#REF!</definedName>
    <definedName name="Detalle2" localSheetId="1">[1]CONSOLIDADO!#REF!</definedName>
    <definedName name="Detalle2" localSheetId="4">'Funcional Total'!#REF!</definedName>
    <definedName name="Detalle2" localSheetId="2">[1]CONSOLIDADO!#REF!</definedName>
    <definedName name="Detalle2" localSheetId="3">[1]CONSOLIDADO!#REF!</definedName>
    <definedName name="Detalle2" localSheetId="5">#REF!</definedName>
    <definedName name="Detalle2" localSheetId="13">#REF!</definedName>
    <definedName name="Detalle2" localSheetId="20">#REF!</definedName>
    <definedName name="Detalle2" localSheetId="29">[1]CONSOLIDADO!#REF!</definedName>
    <definedName name="Detalle2" localSheetId="33">#REF!</definedName>
    <definedName name="Detalle2" localSheetId="39">[1]CONSOLIDADO!#REF!</definedName>
    <definedName name="Detalle2" localSheetId="45">[1]CONSOLIDADO!#REF!</definedName>
    <definedName name="Detalle2" localSheetId="52">[1]CONSOLIDADO!#REF!</definedName>
    <definedName name="Detalle2" localSheetId="58">#REF!</definedName>
    <definedName name="Detalle2">#REF!</definedName>
    <definedName name="FORMATO_ABAJO" localSheetId="7">'1.1-Asuntos financie.'!$A$50</definedName>
    <definedName name="FORMATO_ABAJO" localSheetId="8">'1.2-Asuntos Legisl.'!#REF!</definedName>
    <definedName name="FORMATO_ABAJO" localSheetId="9">'1.3-Servicios Gener.'!$A$54</definedName>
    <definedName name="FORMATO_ABAJO" localSheetId="10">'1.4-Inv y D.R  con SPG'!$A$50</definedName>
    <definedName name="FORMATO_ABAJO" localSheetId="11">'1.5-Transac. Deuda Pública'!#REF!</definedName>
    <definedName name="FORMATO_ABAJO" localSheetId="12">'1.6-Servicios Electo.'!#REF!</definedName>
    <definedName name="FORMATO_ABAJO" localSheetId="6">'1-SER.PUB.GENER.'!#REF!</definedName>
    <definedName name="FORMATO_ABAJO" localSheetId="14">'2- Orden Públ. y Segur.'!#REF!</definedName>
    <definedName name="FORMATO_ABAJO" localSheetId="15">'2.1-Servi. Policía'!$A$44</definedName>
    <definedName name="FORMATO_ABAJO" localSheetId="16">'2.2-Justicia'!#REF!</definedName>
    <definedName name="FORMATO_ABAJO" localSheetId="17">'2.3-Centros de Reclus.'!#REF!</definedName>
    <definedName name="FORMATO_ABAJO" localSheetId="18">'2.4-Protec. Incen y Ot Event'!#REF!</definedName>
    <definedName name="FORMATO_ABAJO" localSheetId="19">'2.5-Ord Púb y Seg No Espe.'!#REF!</definedName>
    <definedName name="FORMATO_ABAJO" localSheetId="22">'3.1- Asun.Econ, Com.y Laboral'!#REF!</definedName>
    <definedName name="FORMATO_ABAJO" localSheetId="23">'3.2-Agr, Gan, Silvi, Pes y Caza'!$A$61</definedName>
    <definedName name="FORMATO_ABAJO" localSheetId="24">'3.3-Combust y Energía'!$A$50</definedName>
    <definedName name="FORMATO_ABAJO" localSheetId="25">'3.5-Transporte'!#REF!</definedName>
    <definedName name="FORMATO_ABAJO" localSheetId="26">'3.6-Comunic.'!#REF!</definedName>
    <definedName name="FORMATO_ABAJO" localSheetId="27">'3.7-Turis. y Otras Indu.'!#REF!</definedName>
    <definedName name="FORMATO_ABAJO" localSheetId="28">'3.8-Asuntos Econ No Especi.'!$A$52</definedName>
    <definedName name="FORMATO_ABAJO" localSheetId="21">'3-Asuntos Económicos'!#REF!</definedName>
    <definedName name="FORMATO_ABAJO" localSheetId="30">'4- Protec. Medio Ambiente '!#REF!</definedName>
    <definedName name="FORMATO_ABAJO" localSheetId="31">'4.1-Prot Diver. Biol y Paisa.'!#REF!</definedName>
    <definedName name="FORMATO_ABAJO" localSheetId="32">'4.2-Prot Medio Amb No Espec.'!#REF!</definedName>
    <definedName name="FORMATO_ABAJO" localSheetId="35">'5.1-Urbanización'!$A$48</definedName>
    <definedName name="FORMATO_ABAJO" localSheetId="36">'5.2-Desarrollo Comunitario'!#REF!</definedName>
    <definedName name="FORMATO_ABAJO" localSheetId="37">'5.3-Abastec. de Agua'!#REF!</definedName>
    <definedName name="FORMATO_ABAJO" localSheetId="38">'5.4-Viv y Ot. Serv Com No Espec'!$A$48</definedName>
    <definedName name="FORMATO_ABAJO" localSheetId="34">'5-Vivie.y Ot. Serv Comunit'!$A$66</definedName>
    <definedName name="FORMATO_ABAJO" localSheetId="40">'6- Salud'!$A$57</definedName>
    <definedName name="FORMATO_ABAJO" localSheetId="41">'6.1-Servi. Hospit'!$A$47</definedName>
    <definedName name="FORMATO_ABAJO" localSheetId="42">'6.2-Servi. Salud Pública'!$A$54</definedName>
    <definedName name="FORMATO_ABAJO" localSheetId="43">'6.3-IyD Relaci. con la Salud '!#REF!</definedName>
    <definedName name="FORMATO_ABAJO" localSheetId="44">'6.4-Serv Salud No Espec.'!$A$44</definedName>
    <definedName name="FORMATO_ABAJO" localSheetId="47">'7.1-Serv Recre. y Deport.'!#REF!</definedName>
    <definedName name="FORMATO_ABAJO" localSheetId="48">'7.2-Servicios Culturales'!#REF!</definedName>
    <definedName name="FORMATO_ABAJO" localSheetId="49">'7.3-Serv.Edit, Radio y Telev.'!#REF!</definedName>
    <definedName name="FORMATO_ABAJO" localSheetId="50">'7.4-Ser Dep, Cul y Rel No Espe.'!#REF!</definedName>
    <definedName name="FORMATO_ABAJO" localSheetId="51">'7.5 Inves y Des relac esparc'!$A$44</definedName>
    <definedName name="FORMATO_ABAJO" localSheetId="46">'7-Serv Rec, Dep, Cul y Relig.'!#REF!</definedName>
    <definedName name="FORMATO_ABAJO" localSheetId="54">'8.2-Ense. PostSec No Terc o Par'!#REF!</definedName>
    <definedName name="FORMATO_ABAJO" localSheetId="55">'8.3-Ense.Tercia o Universit'!$A$46</definedName>
    <definedName name="FORMATO_ABAJO" localSheetId="56">'8.4-Ens No Atrib a Nin. Nivel'!#REF!</definedName>
    <definedName name="FORMATO_ABAJO" localSheetId="57">'8.5-Ense. No Especif.'!$A$54</definedName>
    <definedName name="FORMATO_ABAJO" localSheetId="53">'8-Educación'!$A$55</definedName>
    <definedName name="FORMATO_ABAJO" localSheetId="60">'9.1-Pensiones'!$A$46</definedName>
    <definedName name="FORMATO_ABAJO" localSheetId="61">'9.2-Ayuda a Familias'!#REF!</definedName>
    <definedName name="FORMATO_ABAJO" localSheetId="62">'9.3-Exc Social No Espec.'!#REF!</definedName>
    <definedName name="FORMATO_ABAJO" localSheetId="63">'9.4-Protec.Social No Especi.'!#REF!</definedName>
    <definedName name="FORMATO_ABAJO" localSheetId="59">'9-Protección Social'!#REF!</definedName>
    <definedName name="FORMATO_ABAJO" localSheetId="1">#REF!</definedName>
    <definedName name="FORMATO_ABAJO" localSheetId="4">'Funcional Total'!#REF!</definedName>
    <definedName name="FORMATO_ABAJO" localSheetId="2">#REF!</definedName>
    <definedName name="FORMATO_ABAJO" localSheetId="3">#REF!</definedName>
    <definedName name="FORMATO_ABAJO" localSheetId="5">#REF!</definedName>
    <definedName name="FORMATO_ABAJO" localSheetId="13">#REF!</definedName>
    <definedName name="FORMATO_ABAJO" localSheetId="20">#REF!</definedName>
    <definedName name="FORMATO_ABAJO" localSheetId="29">#REF!</definedName>
    <definedName name="FORMATO_ABAJO" localSheetId="33">#REF!</definedName>
    <definedName name="FORMATO_ABAJO" localSheetId="39">#REF!</definedName>
    <definedName name="FORMATO_ABAJO" localSheetId="45">#REF!</definedName>
    <definedName name="FORMATO_ABAJO" localSheetId="52">#REF!</definedName>
    <definedName name="FORMATO_ABAJO" localSheetId="58">#REF!</definedName>
    <definedName name="FORMATO_ABAJO">#REF!</definedName>
    <definedName name="Print_Titles" localSheetId="7">'1.1-Asuntos financie.'!$A:$A,'1.1-Asuntos financie.'!$1:$10</definedName>
    <definedName name="Print_Titles" localSheetId="8">'1.2-Asuntos Legisl.'!$A:$A,'1.2-Asuntos Legisl.'!$1:$10</definedName>
    <definedName name="Print_Titles" localSheetId="9">'1.3-Servicios Gener.'!$A:$A,'1.3-Servicios Gener.'!$1:$10</definedName>
    <definedName name="Print_Titles" localSheetId="10">'1.4-Inv y D.R  con SPG'!$A:$A,'1.4-Inv y D.R  con SPG'!$1:$7</definedName>
    <definedName name="Print_Titles" localSheetId="11">'1.5-Transac. Deuda Pública'!$A:$A,'1.5-Transac. Deuda Pública'!$1:$10</definedName>
    <definedName name="Print_Titles" localSheetId="12">'1.6-Servicios Electo.'!$A:$A,'1.6-Servicios Electo.'!$1:$10</definedName>
    <definedName name="Print_Titles" localSheetId="6">'1-SER.PUB.GENER.'!$A:$A,'1-SER.PUB.GENER.'!$1:$10</definedName>
    <definedName name="Print_Titles" localSheetId="14">'2- Orden Públ. y Segur.'!$A:$A,'2- Orden Públ. y Segur.'!$1:$10</definedName>
    <definedName name="Print_Titles" localSheetId="15">'2.1-Servi. Policía'!$A:$A,'2.1-Servi. Policía'!$1:$10</definedName>
    <definedName name="Print_Titles" localSheetId="16">'2.2-Justicia'!$A:$A,'2.2-Justicia'!$1:$10</definedName>
    <definedName name="Print_Titles" localSheetId="17">'2.3-Centros de Reclus.'!$A:$A,'2.3-Centros de Reclus.'!$1:$10</definedName>
    <definedName name="Print_Titles" localSheetId="18">'2.4-Protec. Incen y Ot Event'!$A:$A,'2.4-Protec. Incen y Ot Event'!$1:$10</definedName>
    <definedName name="Print_Titles" localSheetId="19">'2.5-Ord Púb y Seg No Espe.'!$A:$A,'2.5-Ord Púb y Seg No Espe.'!$1:$10</definedName>
    <definedName name="Print_Titles" localSheetId="22">'3.1- Asun.Econ, Com.y Laboral'!$A:$A,'3.1- Asun.Econ, Com.y Laboral'!$1:$10</definedName>
    <definedName name="Print_Titles" localSheetId="23">'3.2-Agr, Gan, Silvi, Pes y Caza'!$A:$A,'3.2-Agr, Gan, Silvi, Pes y Caza'!$1:$10</definedName>
    <definedName name="Print_Titles" localSheetId="24">'3.3-Combust y Energía'!$A:$A,'3.3-Combust y Energía'!$1:$10</definedName>
    <definedName name="Print_Titles" localSheetId="25">'3.5-Transporte'!$A:$A,'3.5-Transporte'!$1:$11</definedName>
    <definedName name="Print_Titles" localSheetId="26">'3.6-Comunic.'!$A:$A,'3.6-Comunic.'!$1:$10</definedName>
    <definedName name="Print_Titles" localSheetId="27">'3.7-Turis. y Otras Indu.'!$A:$A,'3.7-Turis. y Otras Indu.'!$1:$10</definedName>
    <definedName name="Print_Titles" localSheetId="28">'3.8-Asuntos Econ No Especi.'!$A:$A,'3.8-Asuntos Econ No Especi.'!$1:$10</definedName>
    <definedName name="Print_Titles" localSheetId="21">'3-Asuntos Económicos'!$A:$A,'3-Asuntos Económicos'!$1:$10</definedName>
    <definedName name="Print_Titles" localSheetId="30">'4- Protec. Medio Ambiente '!$A:$A,'4- Protec. Medio Ambiente '!$1:$10</definedName>
    <definedName name="Print_Titles" localSheetId="31">'4.1-Prot Diver. Biol y Paisa.'!$A:$A,'4.1-Prot Diver. Biol y Paisa.'!$1:$10</definedName>
    <definedName name="Print_Titles" localSheetId="32">'4.2-Prot Medio Amb No Espec.'!$A:$A,'4.2-Prot Medio Amb No Espec.'!$1:$10</definedName>
    <definedName name="Print_Titles" localSheetId="35">'5.1-Urbanización'!$A:$A,'5.1-Urbanización'!$1:$10</definedName>
    <definedName name="Print_Titles" localSheetId="36">'5.2-Desarrollo Comunitario'!$A:$A,'5.2-Desarrollo Comunitario'!$1:$10</definedName>
    <definedName name="Print_Titles" localSheetId="37">'5.3-Abastec. de Agua'!$A:$A,'5.3-Abastec. de Agua'!$1:$10</definedName>
    <definedName name="Print_Titles" localSheetId="38">'5.4-Viv y Ot. Serv Com No Espec'!$A:$A,'5.4-Viv y Ot. Serv Com No Espec'!$1:$10</definedName>
    <definedName name="Print_Titles" localSheetId="34">'5-Vivie.y Ot. Serv Comunit'!$A:$A,'5-Vivie.y Ot. Serv Comunit'!$1:$10</definedName>
    <definedName name="Print_Titles" localSheetId="40">'6- Salud'!$A:$A,'6- Salud'!$1:$10</definedName>
    <definedName name="Print_Titles" localSheetId="41">'6.1-Servi. Hospit'!$A:$A,'6.1-Servi. Hospit'!$1:$10</definedName>
    <definedName name="Print_Titles" localSheetId="42">'6.2-Servi. Salud Pública'!$A:$A,'6.2-Servi. Salud Pública'!$1:$10</definedName>
    <definedName name="Print_Titles" localSheetId="43">'6.3-IyD Relaci. con la Salud '!$A:$A,'6.3-IyD Relaci. con la Salud '!$1:$10</definedName>
    <definedName name="Print_Titles" localSheetId="44">'6.4-Serv Salud No Espec.'!$A:$A,'6.4-Serv Salud No Espec.'!$1:$10</definedName>
    <definedName name="Print_Titles" localSheetId="47">'7.1-Serv Recre. y Deport.'!$A:$A,'7.1-Serv Recre. y Deport.'!$1:$10</definedName>
    <definedName name="Print_Titles" localSheetId="48">'7.2-Servicios Culturales'!$A:$A,'7.2-Servicios Culturales'!$1:$10</definedName>
    <definedName name="Print_Titles" localSheetId="49">'7.3-Serv.Edit, Radio y Telev.'!$A:$A,'7.3-Serv.Edit, Radio y Telev.'!$1:$10</definedName>
    <definedName name="Print_Titles" localSheetId="50">'7.4-Ser Dep, Cul y Rel No Espe.'!$A:$A,'7.4-Ser Dep, Cul y Rel No Espe.'!$1:$10</definedName>
    <definedName name="Print_Titles" localSheetId="51">'7.5 Inves y Des relac esparc'!$A:$A,'7.5 Inves y Des relac esparc'!$1:$10</definedName>
    <definedName name="Print_Titles" localSheetId="46">'7-Serv Rec, Dep, Cul y Relig.'!$A:$A,'7-Serv Rec, Dep, Cul y Relig.'!$1:$10</definedName>
    <definedName name="Print_Titles" localSheetId="54">'8.2-Ense. PostSec No Terc o Par'!$A:$A,'8.2-Ense. PostSec No Terc o Par'!$1:$10</definedName>
    <definedName name="Print_Titles" localSheetId="55">'8.3-Ense.Tercia o Universit'!$A:$A,'8.3-Ense.Tercia o Universit'!$1:$10</definedName>
    <definedName name="Print_Titles" localSheetId="56">'8.4-Ens No Atrib a Nin. Nivel'!$A:$A,'8.4-Ens No Atrib a Nin. Nivel'!$1:$10</definedName>
    <definedName name="Print_Titles" localSheetId="57">'8.5-Ense. No Especif.'!$A:$A,'8.5-Ense. No Especif.'!$1:$10</definedName>
    <definedName name="Print_Titles" localSheetId="53">'8-Educación'!$A:$A,'8-Educación'!$1:$10</definedName>
    <definedName name="Print_Titles" localSheetId="60">'9.1-Pensiones'!$A:$A,'9.1-Pensiones'!$1:$10</definedName>
    <definedName name="Print_Titles" localSheetId="61">'9.2-Ayuda a Familias'!$A:$A,'9.2-Ayuda a Familias'!$1:$10</definedName>
    <definedName name="Print_Titles" localSheetId="62">'9.3-Exc Social No Espec.'!$A:$A,'9.3-Exc Social No Espec.'!$1:$10</definedName>
    <definedName name="Print_Titles" localSheetId="63">'9.4-Protec.Social No Especi.'!$A:$A,'9.4-Protec.Social No Especi.'!$1:$10</definedName>
    <definedName name="Print_Titles" localSheetId="59">'9-Protección Social'!$A:$A,'9-Protección Social'!$1:$10</definedName>
    <definedName name="Print_Titles" localSheetId="4">'Funcional Total'!$A:$A,'Funcional Total'!$1:$11</definedName>
    <definedName name="Titulo" localSheetId="7">'1.1-Asuntos financie.'!$A$5</definedName>
    <definedName name="Titulo" localSheetId="8">'1.2-Asuntos Legisl.'!#REF!</definedName>
    <definedName name="Titulo" localSheetId="9">'1.3-Servicios Gener.'!$A$5</definedName>
    <definedName name="Titulo" localSheetId="10">'1.4-Inv y D.R  con SPG'!$A$2</definedName>
    <definedName name="Titulo" localSheetId="11">'1.5-Transac. Deuda Pública'!#REF!</definedName>
    <definedName name="Titulo" localSheetId="12">'1.6-Servicios Electo.'!#REF!</definedName>
    <definedName name="Titulo" localSheetId="6">'1-SER.PUB.GENER.'!$A$5</definedName>
    <definedName name="Titulo" localSheetId="14">'2- Orden Públ. y Segur.'!#REF!</definedName>
    <definedName name="Titulo" localSheetId="15">'2.1-Servi. Policía'!$A$5</definedName>
    <definedName name="Titulo" localSheetId="16">'2.2-Justicia'!#REF!</definedName>
    <definedName name="Titulo" localSheetId="17">'2.3-Centros de Reclus.'!#REF!</definedName>
    <definedName name="Titulo" localSheetId="18">'2.4-Protec. Incen y Ot Event'!#REF!</definedName>
    <definedName name="Titulo" localSheetId="19">'2.5-Ord Púb y Seg No Espe.'!#REF!</definedName>
    <definedName name="Titulo" localSheetId="22">'3.1- Asun.Econ, Com.y Laboral'!$B$5</definedName>
    <definedName name="Titulo" localSheetId="23">'3.2-Agr, Gan, Silvi, Pes y Caza'!$B$5</definedName>
    <definedName name="Titulo" localSheetId="24">'3.3-Combust y Energía'!$A$5</definedName>
    <definedName name="Titulo" localSheetId="25">'3.5-Transporte'!$B$5</definedName>
    <definedName name="Titulo" localSheetId="26">'3.6-Comunic.'!$A$5</definedName>
    <definedName name="Titulo" localSheetId="27">'3.7-Turis. y Otras Indu.'!$A$5</definedName>
    <definedName name="Titulo" localSheetId="28">'3.8-Asuntos Econ No Especi.'!$A$5</definedName>
    <definedName name="Titulo" localSheetId="21">'3-Asuntos Económicos'!$B$5</definedName>
    <definedName name="Titulo" localSheetId="30">'4- Protec. Medio Ambiente '!$A$5</definedName>
    <definedName name="Titulo" localSheetId="31">'4.1-Prot Diver. Biol y Paisa.'!$A$5</definedName>
    <definedName name="Titulo" localSheetId="32">'4.2-Prot Medio Amb No Espec.'!$A$5</definedName>
    <definedName name="Titulo" localSheetId="35">'5.1-Urbanización'!$A$5</definedName>
    <definedName name="Titulo" localSheetId="36">'5.2-Desarrollo Comunitario'!$A$5</definedName>
    <definedName name="Titulo" localSheetId="37">'5.3-Abastec. de Agua'!$A$5</definedName>
    <definedName name="Titulo" localSheetId="38">'5.4-Viv y Ot. Serv Com No Espec'!$A$5</definedName>
    <definedName name="Titulo" localSheetId="34">'5-Vivie.y Ot. Serv Comunit'!$A$5</definedName>
    <definedName name="Titulo" localSheetId="40">'6- Salud'!$A$5</definedName>
    <definedName name="Titulo" localSheetId="41">'6.1-Servi. Hospit'!$A$5</definedName>
    <definedName name="Titulo" localSheetId="42">'6.2-Servi. Salud Pública'!$A$5</definedName>
    <definedName name="Titulo" localSheetId="43">'6.3-IyD Relaci. con la Salud '!$A$5</definedName>
    <definedName name="Titulo" localSheetId="44">'6.4-Serv Salud No Espec.'!$A$5</definedName>
    <definedName name="Titulo" localSheetId="47">'7.1-Serv Recre. y Deport.'!$A$5</definedName>
    <definedName name="Titulo" localSheetId="48">'7.2-Servicios Culturales'!$B$5</definedName>
    <definedName name="Titulo" localSheetId="49">'7.3-Serv.Edit, Radio y Telev.'!$A$5</definedName>
    <definedName name="Titulo" localSheetId="50">'7.4-Ser Dep, Cul y Rel No Espe.'!$A$5</definedName>
    <definedName name="Titulo" localSheetId="51">'7.5 Inves y Des relac esparc'!$A$5</definedName>
    <definedName name="Titulo" localSheetId="46">'7-Serv Rec, Dep, Cul y Relig.'!$A$5</definedName>
    <definedName name="Titulo" localSheetId="54">'8.2-Ense. PostSec No Terc o Par'!$A$5</definedName>
    <definedName name="Titulo" localSheetId="55">'8.3-Ense.Tercia o Universit'!$A$5</definedName>
    <definedName name="Titulo" localSheetId="56">'8.4-Ens No Atrib a Nin. Nivel'!$A$5</definedName>
    <definedName name="Titulo" localSheetId="57">'8.5-Ense. No Especif.'!$A$5</definedName>
    <definedName name="Titulo" localSheetId="53">'8-Educación'!$A$5</definedName>
    <definedName name="Titulo" localSheetId="60">'9.1-Pensiones'!$A$5</definedName>
    <definedName name="Titulo" localSheetId="61">'9.2-Ayuda a Familias'!$A$5</definedName>
    <definedName name="Titulo" localSheetId="62">'9.3-Exc Social No Espec.'!$A$5</definedName>
    <definedName name="Titulo" localSheetId="63">'9.4-Protec.Social No Especi.'!$A$5</definedName>
    <definedName name="Titulo" localSheetId="59">'9-Protección Social'!$A$5</definedName>
    <definedName name="Titulo" localSheetId="1">#REF!</definedName>
    <definedName name="Titulo" localSheetId="4">'Funcional Total'!$B$5</definedName>
    <definedName name="Titulo" localSheetId="2">#REF!</definedName>
    <definedName name="Titulo" localSheetId="3">#REF!</definedName>
    <definedName name="Titulo" localSheetId="5">#REF!</definedName>
    <definedName name="Titulo" localSheetId="13">#REF!</definedName>
    <definedName name="Titulo" localSheetId="20">#REF!</definedName>
    <definedName name="Titulo" localSheetId="29">#REF!</definedName>
    <definedName name="Titulo" localSheetId="33">#REF!</definedName>
    <definedName name="Titulo" localSheetId="39">#REF!</definedName>
    <definedName name="Titulo" localSheetId="45">#REF!</definedName>
    <definedName name="Titulo" localSheetId="52">#REF!</definedName>
    <definedName name="Titulo" localSheetId="58">#REF!</definedName>
    <definedName name="Titulo">#REF!</definedName>
    <definedName name="_xlnm.Print_Titles" localSheetId="22">'3.1- Asun.Econ, Com.y Laboral'!$A:$A,'3.1- Asun.Econ, Com.y Laboral'!$1:$10</definedName>
    <definedName name="_xlnm.Print_Titles" localSheetId="23">'3.2-Agr, Gan, Silvi, Pes y Caza'!$A:$A,'3.2-Agr, Gan, Silvi, Pes y Caza'!$1:$10</definedName>
    <definedName name="_xlnm.Print_Titles" localSheetId="25">'3.5-Transporte'!$A:$A,'3.5-Transporte'!$1:$11</definedName>
    <definedName name="_xlnm.Print_Titles" localSheetId="21">'3-Asuntos Económicos'!$A:$A,'3-Asuntos Económicos'!$1:$11</definedName>
    <definedName name="_xlnm.Print_Titles" localSheetId="48">'7.2-Servicios Culturales'!$A:$A,'7.2-Servicios Culturales'!$1:$11</definedName>
    <definedName name="_xlnm.Print_Titles" localSheetId="1">Entidades!$1:$1</definedName>
    <definedName name="_xlnm.Print_Titles" localSheetId="4">'Funcional Total'!$A:$A</definedName>
    <definedName name="_xlnm.Print_Titles" localSheetId="2">Histórico!$A:$A</definedName>
    <definedName name="_xlnm.Print_Titles" localSheetId="3">'Histórico (sin diferencial)'!$A:$A</definedName>
    <definedName name="UnidadMonetaria" localSheetId="7">'1.1-Asuntos financie.'!$A$8</definedName>
    <definedName name="UnidadMonetaria" localSheetId="8">'1.2-Asuntos Legisl.'!#REF!</definedName>
    <definedName name="UnidadMonetaria" localSheetId="9">'1.3-Servicios Gener.'!$A$8</definedName>
    <definedName name="UnidadMonetaria" localSheetId="10">'1.4-Inv y D.R  con SPG'!$A$5</definedName>
    <definedName name="UnidadMonetaria" localSheetId="11">'1.5-Transac. Deuda Pública'!#REF!</definedName>
    <definedName name="UnidadMonetaria" localSheetId="12">'1.6-Servicios Electo.'!#REF!</definedName>
    <definedName name="UnidadMonetaria" localSheetId="6">'1-SER.PUB.GENER.'!$A$8</definedName>
    <definedName name="UnidadMonetaria" localSheetId="14">'2- Orden Públ. y Segur.'!#REF!</definedName>
    <definedName name="UnidadMonetaria" localSheetId="15">'2.1-Servi. Policía'!$A$8</definedName>
    <definedName name="UnidadMonetaria" localSheetId="16">'2.2-Justicia'!#REF!</definedName>
    <definedName name="UnidadMonetaria" localSheetId="17">'2.3-Centros de Reclus.'!#REF!</definedName>
    <definedName name="UnidadMonetaria" localSheetId="18">'2.4-Protec. Incen y Ot Event'!#REF!</definedName>
    <definedName name="UnidadMonetaria" localSheetId="19">'2.5-Ord Púb y Seg No Espe.'!#REF!</definedName>
    <definedName name="UnidadMonetaria" localSheetId="22">'3.1- Asun.Econ, Com.y Laboral'!$B$8</definedName>
    <definedName name="UnidadMonetaria" localSheetId="23">'3.2-Agr, Gan, Silvi, Pes y Caza'!$B$8</definedName>
    <definedName name="UnidadMonetaria" localSheetId="24">'3.3-Combust y Energía'!$A$8</definedName>
    <definedName name="UnidadMonetaria" localSheetId="25">'3.5-Transporte'!$B$8</definedName>
    <definedName name="UnidadMonetaria" localSheetId="26">'3.6-Comunic.'!$A$8</definedName>
    <definedName name="UnidadMonetaria" localSheetId="27">'3.7-Turis. y Otras Indu.'!$A$8</definedName>
    <definedName name="UnidadMonetaria" localSheetId="28">'3.8-Asuntos Econ No Especi.'!$A$8</definedName>
    <definedName name="UnidadMonetaria" localSheetId="21">'3-Asuntos Económicos'!$B$8</definedName>
    <definedName name="UnidadMonetaria" localSheetId="30">'4- Protec. Medio Ambiente '!$A$8</definedName>
    <definedName name="UnidadMonetaria" localSheetId="31">'4.1-Prot Diver. Biol y Paisa.'!$A$8</definedName>
    <definedName name="UnidadMonetaria" localSheetId="32">'4.2-Prot Medio Amb No Espec.'!$A$8</definedName>
    <definedName name="UnidadMonetaria" localSheetId="35">'5.1-Urbanización'!$A$8</definedName>
    <definedName name="UnidadMonetaria" localSheetId="36">'5.2-Desarrollo Comunitario'!$A$8</definedName>
    <definedName name="UnidadMonetaria" localSheetId="37">'5.3-Abastec. de Agua'!$A$8</definedName>
    <definedName name="UnidadMonetaria" localSheetId="38">'5.4-Viv y Ot. Serv Com No Espec'!$A$8</definedName>
    <definedName name="UnidadMonetaria" localSheetId="34">'5-Vivie.y Ot. Serv Comunit'!$A$8</definedName>
    <definedName name="UnidadMonetaria" localSheetId="40">'6- Salud'!$A$8</definedName>
    <definedName name="UnidadMonetaria" localSheetId="41">'6.1-Servi. Hospit'!$A$8</definedName>
    <definedName name="UnidadMonetaria" localSheetId="42">'6.2-Servi. Salud Pública'!$A$8</definedName>
    <definedName name="UnidadMonetaria" localSheetId="43">'6.3-IyD Relaci. con la Salud '!$A$8</definedName>
    <definedName name="UnidadMonetaria" localSheetId="44">'6.4-Serv Salud No Espec.'!$A$8</definedName>
    <definedName name="UnidadMonetaria" localSheetId="47">'7.1-Serv Recre. y Deport.'!$A$8</definedName>
    <definedName name="UnidadMonetaria" localSheetId="48">'7.2-Servicios Culturales'!$B$8</definedName>
    <definedName name="UnidadMonetaria" localSheetId="49">'7.3-Serv.Edit, Radio y Telev.'!$A$8</definedName>
    <definedName name="UnidadMonetaria" localSheetId="50">'7.4-Ser Dep, Cul y Rel No Espe.'!$A$8</definedName>
    <definedName name="UnidadMonetaria" localSheetId="51">'7.5 Inves y Des relac esparc'!$A$8</definedName>
    <definedName name="UnidadMonetaria" localSheetId="46">'7-Serv Rec, Dep, Cul y Relig.'!$A$8</definedName>
    <definedName name="UnidadMonetaria" localSheetId="54">'8.2-Ense. PostSec No Terc o Par'!$A$8</definedName>
    <definedName name="UnidadMonetaria" localSheetId="55">'8.3-Ense.Tercia o Universit'!$A$8</definedName>
    <definedName name="UnidadMonetaria" localSheetId="56">'8.4-Ens No Atrib a Nin. Nivel'!$A$8</definedName>
    <definedName name="UnidadMonetaria" localSheetId="57">'8.5-Ense. No Especif.'!$A$8</definedName>
    <definedName name="UnidadMonetaria" localSheetId="53">'8-Educación'!$A$8</definedName>
    <definedName name="UnidadMonetaria" localSheetId="60">'9.1-Pensiones'!$A$8</definedName>
    <definedName name="UnidadMonetaria" localSheetId="61">'9.2-Ayuda a Familias'!$A$8</definedName>
    <definedName name="UnidadMonetaria" localSheetId="62">'9.3-Exc Social No Espec.'!$A$8</definedName>
    <definedName name="UnidadMonetaria" localSheetId="63">'9.4-Protec.Social No Especi.'!$A$8</definedName>
    <definedName name="UnidadMonetaria" localSheetId="59">'9-Protección Social'!$A$8</definedName>
    <definedName name="UnidadMonetaria" localSheetId="1">#REF!</definedName>
    <definedName name="UnidadMonetaria" localSheetId="4">'Funcional Total'!$B$8</definedName>
    <definedName name="UnidadMonetaria" localSheetId="2">#REF!</definedName>
    <definedName name="UnidadMonetaria" localSheetId="3">#REF!</definedName>
    <definedName name="UnidadMonetaria" localSheetId="5">#REF!</definedName>
    <definedName name="UnidadMonetaria" localSheetId="13">#REF!</definedName>
    <definedName name="UnidadMonetaria" localSheetId="20">#REF!</definedName>
    <definedName name="UnidadMonetaria" localSheetId="29">#REF!</definedName>
    <definedName name="UnidadMonetaria" localSheetId="33">#REF!</definedName>
    <definedName name="UnidadMonetaria" localSheetId="39">#REF!</definedName>
    <definedName name="UnidadMonetaria" localSheetId="45">#REF!</definedName>
    <definedName name="UnidadMonetaria" localSheetId="52">#REF!</definedName>
    <definedName name="UnidadMonetaria" localSheetId="58">#REF!</definedName>
    <definedName name="UnidadMonetaria">#REF!</definedName>
  </definedNames>
  <calcPr calcId="191029"/>
</workbook>
</file>

<file path=xl/calcChain.xml><?xml version="1.0" encoding="utf-8"?>
<calcChain xmlns="http://schemas.openxmlformats.org/spreadsheetml/2006/main">
  <c r="O99" i="62" l="1"/>
  <c r="O67" i="62"/>
  <c r="O60" i="62"/>
  <c r="O53" i="62"/>
  <c r="O47" i="62"/>
  <c r="O41" i="62"/>
  <c r="O37" i="62"/>
  <c r="O27" i="62"/>
  <c r="O20" i="62"/>
  <c r="O12" i="62"/>
  <c r="O74" i="62" s="1"/>
  <c r="T52" i="61"/>
  <c r="A17" i="74" l="1"/>
  <c r="A18" i="74" s="1"/>
  <c r="A19" i="74" s="1"/>
  <c r="A22" i="74" l="1"/>
  <c r="A23" i="74" s="1"/>
  <c r="A24" i="74" s="1"/>
  <c r="A27" i="74" s="1"/>
  <c r="A30" i="74" s="1"/>
  <c r="A34" i="74" s="1"/>
  <c r="A35" i="74" s="1"/>
  <c r="A38" i="74" s="1"/>
  <c r="A39" i="74" s="1"/>
  <c r="A40" i="74" s="1"/>
  <c r="A43" i="74" s="1"/>
  <c r="A46" i="74" s="1"/>
  <c r="A49" i="74" s="1"/>
  <c r="A50" i="74" s="1"/>
  <c r="A51" i="74" s="1"/>
  <c r="A52" i="74" s="1"/>
  <c r="A53" i="74" s="1"/>
  <c r="A57" i="74" s="1"/>
  <c r="O94" i="62"/>
  <c r="O95" i="62"/>
  <c r="O96" i="62"/>
  <c r="O97" i="62"/>
  <c r="O98" i="62"/>
  <c r="O101" i="62"/>
  <c r="O102" i="62"/>
  <c r="O103" i="62"/>
  <c r="O104" i="62"/>
  <c r="O105" i="62"/>
  <c r="O106" i="62"/>
  <c r="O108" i="62"/>
  <c r="O109" i="62"/>
  <c r="O110" i="62"/>
  <c r="O111" i="62"/>
  <c r="O112" i="62"/>
  <c r="O113" i="62"/>
  <c r="O114" i="62"/>
  <c r="O115" i="62"/>
  <c r="O116" i="62"/>
  <c r="O118" i="62"/>
  <c r="O119" i="62"/>
  <c r="O120" i="62"/>
  <c r="O122" i="62"/>
  <c r="O123" i="62"/>
  <c r="O124" i="62"/>
  <c r="O125" i="62"/>
  <c r="O126" i="62"/>
  <c r="O128" i="62"/>
  <c r="O129" i="62"/>
  <c r="O130" i="62"/>
  <c r="O131" i="62"/>
  <c r="O132" i="62"/>
  <c r="O134" i="62"/>
  <c r="O135" i="62"/>
  <c r="O136" i="62"/>
  <c r="O137" i="62"/>
  <c r="O138" i="62"/>
  <c r="O139" i="62"/>
  <c r="O141" i="62"/>
  <c r="O142" i="62"/>
  <c r="O143" i="62"/>
  <c r="O144" i="62"/>
  <c r="O145" i="62"/>
  <c r="O146" i="62"/>
  <c r="O148" i="62"/>
  <c r="O149" i="62"/>
  <c r="O150" i="62"/>
  <c r="O151" i="62"/>
  <c r="O152" i="62"/>
  <c r="O155" i="62"/>
  <c r="O93" i="62"/>
  <c r="H139" i="62" l="1"/>
  <c r="I139" i="62"/>
  <c r="J139" i="62"/>
  <c r="K139" i="62"/>
  <c r="L139" i="62"/>
  <c r="M139" i="62"/>
  <c r="N139" i="62"/>
  <c r="G139" i="62"/>
  <c r="F139" i="62"/>
  <c r="E139" i="62"/>
  <c r="N217" i="62" l="1"/>
  <c r="M217" i="62"/>
  <c r="L217" i="62"/>
  <c r="K217" i="62"/>
  <c r="J217" i="62"/>
  <c r="I217" i="62"/>
  <c r="H217" i="62"/>
  <c r="G217" i="62"/>
  <c r="F217" i="62"/>
  <c r="E217" i="62"/>
  <c r="R214" i="61"/>
  <c r="Q214" i="61"/>
  <c r="P214" i="61"/>
  <c r="O214" i="61"/>
  <c r="T137" i="61"/>
  <c r="S137" i="61"/>
  <c r="R137" i="61"/>
  <c r="Q137" i="61"/>
  <c r="P137" i="61"/>
  <c r="O137" i="61"/>
  <c r="T99" i="61" l="1"/>
  <c r="T100" i="61"/>
  <c r="T101" i="61"/>
  <c r="T102" i="61"/>
  <c r="T103" i="61"/>
  <c r="T104" i="61"/>
  <c r="T107" i="61"/>
  <c r="T108" i="61"/>
  <c r="T109" i="61"/>
  <c r="T110" i="61"/>
  <c r="T111" i="61"/>
  <c r="T112" i="61"/>
  <c r="T113" i="61"/>
  <c r="T114" i="61"/>
  <c r="T117" i="61"/>
  <c r="T118" i="61"/>
  <c r="T120" i="61"/>
  <c r="T121" i="61"/>
  <c r="T122" i="61"/>
  <c r="T123" i="61"/>
  <c r="T124" i="61"/>
  <c r="T127" i="61"/>
  <c r="T128" i="61"/>
  <c r="T129" i="61"/>
  <c r="T130" i="61"/>
  <c r="T132" i="61"/>
  <c r="T133" i="61"/>
  <c r="T134" i="61"/>
  <c r="T135" i="61"/>
  <c r="T136" i="61"/>
  <c r="T140" i="61"/>
  <c r="T141" i="61"/>
  <c r="T142" i="61"/>
  <c r="T143" i="61"/>
  <c r="T144" i="61"/>
  <c r="T147" i="61"/>
  <c r="T148" i="61"/>
  <c r="T149" i="61"/>
  <c r="T150" i="61"/>
  <c r="T92" i="61"/>
  <c r="T93" i="61"/>
  <c r="T94" i="61"/>
  <c r="T95" i="61"/>
  <c r="T96" i="61"/>
  <c r="T97" i="61"/>
  <c r="T91" i="61"/>
  <c r="O220" i="62" l="1"/>
  <c r="O180" i="62"/>
  <c r="O188" i="62"/>
  <c r="O196" i="62"/>
  <c r="O204" i="62"/>
  <c r="O212" i="62"/>
  <c r="O221" i="62"/>
  <c r="O230" i="62"/>
  <c r="O193" i="62"/>
  <c r="O217" i="62"/>
  <c r="O173" i="62"/>
  <c r="O181" i="62"/>
  <c r="O189" i="62"/>
  <c r="O197" i="62"/>
  <c r="O213" i="62"/>
  <c r="O222" i="62"/>
  <c r="O233" i="62"/>
  <c r="O201" i="62"/>
  <c r="O227" i="62"/>
  <c r="O174" i="62"/>
  <c r="O182" i="62"/>
  <c r="O190" i="62"/>
  <c r="O198" i="62"/>
  <c r="O206" i="62"/>
  <c r="O214" i="62"/>
  <c r="O223" i="62"/>
  <c r="O172" i="62"/>
  <c r="O187" i="62"/>
  <c r="O175" i="62"/>
  <c r="O183" i="62"/>
  <c r="O191" i="62"/>
  <c r="O207" i="62"/>
  <c r="O215" i="62"/>
  <c r="O224" i="62"/>
  <c r="O171" i="62"/>
  <c r="O177" i="62"/>
  <c r="O209" i="62"/>
  <c r="O203" i="62"/>
  <c r="O176" i="62"/>
  <c r="O184" i="62"/>
  <c r="O192" i="62"/>
  <c r="O200" i="62"/>
  <c r="O208" i="62"/>
  <c r="O216" i="62"/>
  <c r="O226" i="62"/>
  <c r="O229" i="62"/>
  <c r="O186" i="62"/>
  <c r="O194" i="62"/>
  <c r="O202" i="62"/>
  <c r="O210" i="62"/>
  <c r="O228" i="62"/>
  <c r="O179" i="62"/>
  <c r="O219" i="62"/>
  <c r="S92" i="61"/>
  <c r="T66" i="61" l="1"/>
  <c r="T59" i="61"/>
  <c r="T46" i="61"/>
  <c r="T40" i="61"/>
  <c r="T36" i="61"/>
  <c r="T26" i="61"/>
  <c r="T126" i="61" l="1"/>
  <c r="T146" i="61"/>
  <c r="T116" i="61"/>
  <c r="T139" i="61"/>
  <c r="T106" i="61"/>
  <c r="T19" i="61"/>
  <c r="T11" i="61"/>
  <c r="T73" i="61" l="1"/>
  <c r="A58" i="74"/>
  <c r="T214" i="61" l="1"/>
  <c r="T169" i="61"/>
  <c r="T178" i="61"/>
  <c r="T187" i="61"/>
  <c r="T197" i="61"/>
  <c r="T206" i="61"/>
  <c r="T217" i="61"/>
  <c r="T226" i="61"/>
  <c r="T153" i="61"/>
  <c r="T183" i="61"/>
  <c r="T211" i="61"/>
  <c r="T205" i="61"/>
  <c r="T170" i="61"/>
  <c r="T179" i="61"/>
  <c r="T188" i="61"/>
  <c r="T198" i="61"/>
  <c r="T207" i="61"/>
  <c r="T218" i="61"/>
  <c r="T227" i="61"/>
  <c r="T191" i="61"/>
  <c r="T201" i="61"/>
  <c r="T221" i="61"/>
  <c r="T186" i="61"/>
  <c r="T171" i="61"/>
  <c r="T180" i="61"/>
  <c r="T189" i="61"/>
  <c r="T199" i="61"/>
  <c r="T209" i="61"/>
  <c r="T219" i="61"/>
  <c r="T230" i="61"/>
  <c r="T173" i="61"/>
  <c r="T177" i="61"/>
  <c r="T225" i="61"/>
  <c r="T172" i="61"/>
  <c r="T181" i="61"/>
  <c r="T190" i="61"/>
  <c r="T200" i="61"/>
  <c r="T210" i="61"/>
  <c r="T220" i="61"/>
  <c r="T168" i="61"/>
  <c r="T174" i="61"/>
  <c r="T184" i="61"/>
  <c r="T193" i="61"/>
  <c r="T203" i="61"/>
  <c r="T212" i="61"/>
  <c r="T223" i="61"/>
  <c r="T176" i="61"/>
  <c r="T185" i="61"/>
  <c r="T194" i="61"/>
  <c r="T204" i="61"/>
  <c r="T213" i="61"/>
  <c r="T224" i="61"/>
  <c r="T195" i="61"/>
  <c r="T216" i="61"/>
  <c r="M152" i="62"/>
  <c r="M151" i="62"/>
  <c r="M150" i="62"/>
  <c r="M149" i="62"/>
  <c r="M146" i="62"/>
  <c r="M145" i="62"/>
  <c r="M144" i="62"/>
  <c r="M143" i="62"/>
  <c r="M142" i="62"/>
  <c r="M138" i="62"/>
  <c r="M137" i="62"/>
  <c r="M136" i="62"/>
  <c r="M135" i="62"/>
  <c r="M132" i="62"/>
  <c r="M131" i="62"/>
  <c r="M130" i="62"/>
  <c r="M129" i="62"/>
  <c r="M126" i="62"/>
  <c r="M125" i="62"/>
  <c r="M124" i="62"/>
  <c r="M123" i="62"/>
  <c r="M120" i="62"/>
  <c r="M119" i="62"/>
  <c r="M116" i="62"/>
  <c r="M115" i="62"/>
  <c r="M114" i="62"/>
  <c r="M113" i="62"/>
  <c r="M112" i="62"/>
  <c r="M111" i="62"/>
  <c r="M110" i="62"/>
  <c r="M109" i="62"/>
  <c r="M106" i="62"/>
  <c r="M105" i="62"/>
  <c r="M104" i="62"/>
  <c r="M103" i="62"/>
  <c r="M102" i="62"/>
  <c r="M99" i="62"/>
  <c r="M98" i="62"/>
  <c r="M97" i="62"/>
  <c r="M96" i="62"/>
  <c r="M95" i="62"/>
  <c r="M94" i="62"/>
  <c r="N152" i="62"/>
  <c r="N151" i="62"/>
  <c r="N150" i="62"/>
  <c r="N149" i="62"/>
  <c r="N146" i="62"/>
  <c r="N145" i="62"/>
  <c r="N144" i="62"/>
  <c r="N143" i="62"/>
  <c r="N142" i="62"/>
  <c r="N138" i="62"/>
  <c r="N137" i="62"/>
  <c r="N136" i="62"/>
  <c r="N135" i="62"/>
  <c r="N132" i="62"/>
  <c r="N131" i="62"/>
  <c r="N130" i="62"/>
  <c r="N129" i="62"/>
  <c r="N126" i="62"/>
  <c r="N125" i="62"/>
  <c r="N124" i="62"/>
  <c r="N123" i="62"/>
  <c r="N120" i="62"/>
  <c r="N119" i="62"/>
  <c r="N116" i="62"/>
  <c r="N115" i="62"/>
  <c r="N114" i="62"/>
  <c r="N113" i="62"/>
  <c r="N112" i="62"/>
  <c r="N111" i="62"/>
  <c r="N110" i="62"/>
  <c r="N109" i="62"/>
  <c r="N106" i="62"/>
  <c r="N105" i="62"/>
  <c r="N104" i="62"/>
  <c r="N103" i="62"/>
  <c r="N102" i="62"/>
  <c r="N99" i="62"/>
  <c r="N98" i="62"/>
  <c r="N97" i="62"/>
  <c r="N96" i="62"/>
  <c r="N95" i="62"/>
  <c r="N94" i="62"/>
  <c r="N67" i="62"/>
  <c r="N148" i="62" s="1"/>
  <c r="N60" i="62"/>
  <c r="N141" i="62" s="1"/>
  <c r="N53" i="62"/>
  <c r="N47" i="62"/>
  <c r="N128" i="62" s="1"/>
  <c r="N41" i="62"/>
  <c r="N37" i="62"/>
  <c r="N118" i="62" s="1"/>
  <c r="N27" i="62"/>
  <c r="N108" i="62" s="1"/>
  <c r="N20" i="62"/>
  <c r="N101" i="62" s="1"/>
  <c r="N12" i="62"/>
  <c r="N93" i="62" s="1"/>
  <c r="S150" i="61"/>
  <c r="S149" i="61"/>
  <c r="S148" i="61"/>
  <c r="S147" i="61"/>
  <c r="S144" i="61"/>
  <c r="S143" i="61"/>
  <c r="S142" i="61"/>
  <c r="S141" i="61"/>
  <c r="S140" i="61"/>
  <c r="S136" i="61"/>
  <c r="S135" i="61"/>
  <c r="S134" i="61"/>
  <c r="S133" i="61"/>
  <c r="S130" i="61"/>
  <c r="S129" i="61"/>
  <c r="S128" i="61"/>
  <c r="S127" i="61"/>
  <c r="S124" i="61"/>
  <c r="S123" i="61"/>
  <c r="S122" i="61"/>
  <c r="S121" i="61"/>
  <c r="S120" i="61"/>
  <c r="S118" i="61"/>
  <c r="S117" i="61"/>
  <c r="S114" i="61"/>
  <c r="S113" i="61"/>
  <c r="S112" i="61"/>
  <c r="S111" i="61"/>
  <c r="S110" i="61"/>
  <c r="S109" i="61"/>
  <c r="S108" i="61"/>
  <c r="S107" i="61"/>
  <c r="S104" i="61"/>
  <c r="S103" i="61"/>
  <c r="S102" i="61"/>
  <c r="S101" i="61"/>
  <c r="S100" i="61"/>
  <c r="S97" i="61"/>
  <c r="S96" i="61"/>
  <c r="S95" i="61"/>
  <c r="S94" i="61"/>
  <c r="S93" i="61"/>
  <c r="S66" i="61"/>
  <c r="S146" i="61" s="1"/>
  <c r="S59" i="61"/>
  <c r="S139" i="61" s="1"/>
  <c r="S52" i="61"/>
  <c r="S46" i="61"/>
  <c r="S126" i="61" s="1"/>
  <c r="S40" i="61"/>
  <c r="S36" i="61"/>
  <c r="S116" i="61" s="1"/>
  <c r="S26" i="61"/>
  <c r="S106" i="61" s="1"/>
  <c r="S19" i="61"/>
  <c r="S99" i="61" s="1"/>
  <c r="S11" i="61"/>
  <c r="S91" i="61" s="1"/>
  <c r="N122" i="62" l="1"/>
  <c r="S132" i="61"/>
  <c r="N134" i="62"/>
  <c r="N74" i="62"/>
  <c r="N212" i="62" s="1"/>
  <c r="S73" i="61"/>
  <c r="M67" i="62"/>
  <c r="M60" i="62"/>
  <c r="M53" i="62"/>
  <c r="M47" i="62"/>
  <c r="M41" i="62"/>
  <c r="M37" i="62"/>
  <c r="M27" i="62"/>
  <c r="M20" i="62"/>
  <c r="M12" i="62"/>
  <c r="R148" i="61"/>
  <c r="R149" i="61"/>
  <c r="R150" i="61"/>
  <c r="R147" i="61"/>
  <c r="R141" i="61"/>
  <c r="R142" i="61"/>
  <c r="R143" i="61"/>
  <c r="R144" i="61"/>
  <c r="R140" i="61"/>
  <c r="R134" i="61"/>
  <c r="R135" i="61"/>
  <c r="R136" i="61"/>
  <c r="R133" i="61"/>
  <c r="R128" i="61"/>
  <c r="R129" i="61"/>
  <c r="R130" i="61"/>
  <c r="R127" i="61"/>
  <c r="R122" i="61"/>
  <c r="R123" i="61"/>
  <c r="R124" i="61"/>
  <c r="R121" i="61"/>
  <c r="R118" i="61"/>
  <c r="R117" i="61"/>
  <c r="R108" i="61"/>
  <c r="R109" i="61"/>
  <c r="R110" i="61"/>
  <c r="R111" i="61"/>
  <c r="R112" i="61"/>
  <c r="R113" i="61"/>
  <c r="R114" i="61"/>
  <c r="R107" i="61"/>
  <c r="R106" i="61"/>
  <c r="R101" i="61"/>
  <c r="R102" i="61"/>
  <c r="R103" i="61"/>
  <c r="R104" i="61"/>
  <c r="R100" i="61"/>
  <c r="R93" i="61"/>
  <c r="R94" i="61"/>
  <c r="R95" i="61"/>
  <c r="R96" i="61"/>
  <c r="R97" i="61"/>
  <c r="R92" i="61"/>
  <c r="R66" i="61"/>
  <c r="R146" i="61" s="1"/>
  <c r="R59" i="61"/>
  <c r="R139" i="61" s="1"/>
  <c r="R52" i="61"/>
  <c r="R132" i="61" s="1"/>
  <c r="R46" i="61"/>
  <c r="R40" i="61"/>
  <c r="R36" i="61"/>
  <c r="R26" i="61"/>
  <c r="R19" i="61"/>
  <c r="R99" i="61" s="1"/>
  <c r="R11" i="61"/>
  <c r="R73" i="61" s="1"/>
  <c r="S193" i="61" l="1"/>
  <c r="S214" i="61"/>
  <c r="S216" i="61"/>
  <c r="S168" i="61"/>
  <c r="S183" i="61"/>
  <c r="N206" i="62"/>
  <c r="N186" i="62"/>
  <c r="N219" i="62"/>
  <c r="R227" i="61"/>
  <c r="R212" i="61"/>
  <c r="R200" i="61"/>
  <c r="R188" i="61"/>
  <c r="R181" i="61"/>
  <c r="R153" i="61"/>
  <c r="R226" i="61"/>
  <c r="R199" i="61"/>
  <c r="R224" i="61"/>
  <c r="R213" i="61"/>
  <c r="R201" i="61"/>
  <c r="R189" i="61"/>
  <c r="R177" i="61"/>
  <c r="R225" i="61"/>
  <c r="R218" i="61"/>
  <c r="R210" i="61"/>
  <c r="R198" i="61"/>
  <c r="R190" i="61"/>
  <c r="R170" i="61"/>
  <c r="R204" i="61"/>
  <c r="R179" i="61"/>
  <c r="R180" i="61"/>
  <c r="R219" i="61"/>
  <c r="R205" i="61"/>
  <c r="R195" i="61"/>
  <c r="R191" i="61"/>
  <c r="R171" i="61"/>
  <c r="R217" i="61"/>
  <c r="R186" i="61"/>
  <c r="R216" i="61"/>
  <c r="R187" i="61"/>
  <c r="R220" i="61"/>
  <c r="R206" i="61"/>
  <c r="R194" i="61"/>
  <c r="R184" i="61"/>
  <c r="R172" i="61"/>
  <c r="R230" i="61"/>
  <c r="R211" i="61"/>
  <c r="R169" i="61"/>
  <c r="R221" i="61"/>
  <c r="R207" i="61"/>
  <c r="R185" i="61"/>
  <c r="R178" i="61"/>
  <c r="R173" i="61"/>
  <c r="R174" i="61"/>
  <c r="R209" i="61"/>
  <c r="R197" i="61"/>
  <c r="R183" i="61"/>
  <c r="R193" i="61"/>
  <c r="R203" i="61"/>
  <c r="M134" i="62"/>
  <c r="R168" i="61"/>
  <c r="R223" i="61"/>
  <c r="R116" i="61"/>
  <c r="R126" i="61"/>
  <c r="M93" i="62"/>
  <c r="M148" i="62"/>
  <c r="M141" i="62"/>
  <c r="R176" i="61"/>
  <c r="M101" i="62"/>
  <c r="M74" i="62"/>
  <c r="M226" i="62" s="1"/>
  <c r="N226" i="62"/>
  <c r="R91" i="61"/>
  <c r="M108" i="62"/>
  <c r="S220" i="61"/>
  <c r="S210" i="61"/>
  <c r="S200" i="61"/>
  <c r="S190" i="61"/>
  <c r="S181" i="61"/>
  <c r="S172" i="61"/>
  <c r="S206" i="61"/>
  <c r="S178" i="61"/>
  <c r="S221" i="61"/>
  <c r="S191" i="61"/>
  <c r="S230" i="61"/>
  <c r="S219" i="61"/>
  <c r="S199" i="61"/>
  <c r="S189" i="61"/>
  <c r="S180" i="61"/>
  <c r="S171" i="61"/>
  <c r="S217" i="61"/>
  <c r="S197" i="61"/>
  <c r="S169" i="61"/>
  <c r="S211" i="61"/>
  <c r="S227" i="61"/>
  <c r="S218" i="61"/>
  <c r="S207" i="61"/>
  <c r="S198" i="61"/>
  <c r="S188" i="61"/>
  <c r="S179" i="61"/>
  <c r="S170" i="61"/>
  <c r="S226" i="61"/>
  <c r="S187" i="61"/>
  <c r="S225" i="61"/>
  <c r="S205" i="61"/>
  <c r="S195" i="61"/>
  <c r="S186" i="61"/>
  <c r="S177" i="61"/>
  <c r="S212" i="61"/>
  <c r="S224" i="61"/>
  <c r="S213" i="61"/>
  <c r="S204" i="61"/>
  <c r="S194" i="61"/>
  <c r="S185" i="61"/>
  <c r="S153" i="61"/>
  <c r="S223" i="61"/>
  <c r="S203" i="61"/>
  <c r="S184" i="61"/>
  <c r="S174" i="61"/>
  <c r="S201" i="61"/>
  <c r="S173" i="61"/>
  <c r="R120" i="61"/>
  <c r="M118" i="62"/>
  <c r="N233" i="62"/>
  <c r="N222" i="62"/>
  <c r="N202" i="62"/>
  <c r="N192" i="62"/>
  <c r="N183" i="62"/>
  <c r="N174" i="62"/>
  <c r="N230" i="62"/>
  <c r="N221" i="62"/>
  <c r="N210" i="62"/>
  <c r="N201" i="62"/>
  <c r="N191" i="62"/>
  <c r="N182" i="62"/>
  <c r="N173" i="62"/>
  <c r="N229" i="62"/>
  <c r="N220" i="62"/>
  <c r="N209" i="62"/>
  <c r="N190" i="62"/>
  <c r="N181" i="62"/>
  <c r="N172" i="62"/>
  <c r="N228" i="62"/>
  <c r="N208" i="62"/>
  <c r="N198" i="62"/>
  <c r="N189" i="62"/>
  <c r="N180" i="62"/>
  <c r="N227" i="62"/>
  <c r="N216" i="62"/>
  <c r="N207" i="62"/>
  <c r="N197" i="62"/>
  <c r="N188" i="62"/>
  <c r="N155" i="62"/>
  <c r="N215" i="62"/>
  <c r="N187" i="62"/>
  <c r="N177" i="62"/>
  <c r="N224" i="62"/>
  <c r="N214" i="62"/>
  <c r="N204" i="62"/>
  <c r="N194" i="62"/>
  <c r="N176" i="62"/>
  <c r="N223" i="62"/>
  <c r="N213" i="62"/>
  <c r="N203" i="62"/>
  <c r="N193" i="62"/>
  <c r="N184" i="62"/>
  <c r="N175" i="62"/>
  <c r="N196" i="62"/>
  <c r="N200" i="62"/>
  <c r="M122" i="62"/>
  <c r="N179" i="62"/>
  <c r="S176" i="61"/>
  <c r="S209" i="61"/>
  <c r="M128" i="62"/>
  <c r="N171" i="62"/>
  <c r="L152" i="62"/>
  <c r="L151" i="62"/>
  <c r="L150" i="62"/>
  <c r="L149" i="62"/>
  <c r="L146" i="62"/>
  <c r="L145" i="62"/>
  <c r="L144" i="62"/>
  <c r="L143" i="62"/>
  <c r="L142" i="62"/>
  <c r="L138" i="62"/>
  <c r="L137" i="62"/>
  <c r="L136" i="62"/>
  <c r="L135" i="62"/>
  <c r="L132" i="62"/>
  <c r="L131" i="62"/>
  <c r="L130" i="62"/>
  <c r="L129" i="62"/>
  <c r="L126" i="62"/>
  <c r="L125" i="62"/>
  <c r="L124" i="62"/>
  <c r="L123" i="62"/>
  <c r="L120" i="62"/>
  <c r="L119" i="62"/>
  <c r="L116" i="62"/>
  <c r="L115" i="62"/>
  <c r="L114" i="62"/>
  <c r="L113" i="62"/>
  <c r="L112" i="62"/>
  <c r="L111" i="62"/>
  <c r="L110" i="62"/>
  <c r="L109" i="62"/>
  <c r="L106" i="62"/>
  <c r="L105" i="62"/>
  <c r="L104" i="62"/>
  <c r="L103" i="62"/>
  <c r="L102" i="62"/>
  <c r="L99" i="62"/>
  <c r="L98" i="62"/>
  <c r="L97" i="62"/>
  <c r="L96" i="62"/>
  <c r="L95" i="62"/>
  <c r="L94" i="62"/>
  <c r="L67" i="62"/>
  <c r="L148" i="62" s="1"/>
  <c r="L60" i="62"/>
  <c r="L141" i="62" s="1"/>
  <c r="L53" i="62"/>
  <c r="L134" i="62" s="1"/>
  <c r="L47" i="62"/>
  <c r="L128" i="62" s="1"/>
  <c r="L41" i="62"/>
  <c r="L122" i="62" s="1"/>
  <c r="L37" i="62"/>
  <c r="L118" i="62" s="1"/>
  <c r="L27" i="62"/>
  <c r="L108" i="62" s="1"/>
  <c r="L20" i="62"/>
  <c r="L101" i="62" s="1"/>
  <c r="L12" i="62"/>
  <c r="Q150" i="61"/>
  <c r="Q149" i="61"/>
  <c r="Q148" i="61"/>
  <c r="Q147" i="61"/>
  <c r="Q144" i="61"/>
  <c r="Q143" i="61"/>
  <c r="Q142" i="61"/>
  <c r="Q141" i="61"/>
  <c r="Q140" i="61"/>
  <c r="Q136" i="61"/>
  <c r="Q135" i="61"/>
  <c r="Q134" i="61"/>
  <c r="Q133" i="61"/>
  <c r="Q130" i="61"/>
  <c r="Q129" i="61"/>
  <c r="Q128" i="61"/>
  <c r="Q127" i="61"/>
  <c r="Q124" i="61"/>
  <c r="Q123" i="61"/>
  <c r="Q122" i="61"/>
  <c r="Q121" i="61"/>
  <c r="Q118" i="61"/>
  <c r="Q117" i="61"/>
  <c r="Q114" i="61"/>
  <c r="Q113" i="61"/>
  <c r="Q112" i="61"/>
  <c r="Q111" i="61"/>
  <c r="Q110" i="61"/>
  <c r="Q109" i="61"/>
  <c r="Q108" i="61"/>
  <c r="Q107" i="61"/>
  <c r="Q104" i="61"/>
  <c r="Q103" i="61"/>
  <c r="Q102" i="61"/>
  <c r="Q101" i="61"/>
  <c r="Q100" i="61"/>
  <c r="Q97" i="61"/>
  <c r="Q96" i="61"/>
  <c r="Q95" i="61"/>
  <c r="Q94" i="61"/>
  <c r="Q93" i="61"/>
  <c r="Q92" i="61"/>
  <c r="Q66" i="61"/>
  <c r="Q146" i="61" s="1"/>
  <c r="Q59" i="61"/>
  <c r="Q139" i="61" s="1"/>
  <c r="Q52" i="61"/>
  <c r="Q132" i="61" s="1"/>
  <c r="Q46" i="61"/>
  <c r="Q126" i="61" s="1"/>
  <c r="Q40" i="61"/>
  <c r="Q120" i="61" s="1"/>
  <c r="Q36" i="61"/>
  <c r="Q116" i="61" s="1"/>
  <c r="Q26" i="61"/>
  <c r="Q106" i="61" s="1"/>
  <c r="Q19" i="61"/>
  <c r="Q99" i="61" s="1"/>
  <c r="Q11" i="61"/>
  <c r="M200" i="62" l="1"/>
  <c r="M179" i="62"/>
  <c r="M196" i="62"/>
  <c r="M219" i="62"/>
  <c r="M186" i="62"/>
  <c r="M206" i="62"/>
  <c r="M212" i="62"/>
  <c r="M227" i="62"/>
  <c r="M216" i="62"/>
  <c r="M207" i="62"/>
  <c r="M197" i="62"/>
  <c r="M188" i="62"/>
  <c r="M155" i="62"/>
  <c r="M215" i="62"/>
  <c r="M187" i="62"/>
  <c r="M177" i="62"/>
  <c r="M224" i="62"/>
  <c r="M214" i="62"/>
  <c r="M204" i="62"/>
  <c r="M194" i="62"/>
  <c r="M176" i="62"/>
  <c r="M223" i="62"/>
  <c r="M213" i="62"/>
  <c r="M203" i="62"/>
  <c r="M193" i="62"/>
  <c r="M184" i="62"/>
  <c r="M175" i="62"/>
  <c r="M233" i="62"/>
  <c r="M222" i="62"/>
  <c r="M202" i="62"/>
  <c r="M192" i="62"/>
  <c r="M183" i="62"/>
  <c r="M174" i="62"/>
  <c r="M230" i="62"/>
  <c r="M221" i="62"/>
  <c r="M210" i="62"/>
  <c r="M201" i="62"/>
  <c r="M191" i="62"/>
  <c r="M182" i="62"/>
  <c r="M173" i="62"/>
  <c r="M229" i="62"/>
  <c r="M220" i="62"/>
  <c r="M209" i="62"/>
  <c r="M190" i="62"/>
  <c r="M181" i="62"/>
  <c r="M172" i="62"/>
  <c r="M228" i="62"/>
  <c r="M208" i="62"/>
  <c r="M198" i="62"/>
  <c r="M189" i="62"/>
  <c r="M180" i="62"/>
  <c r="M171" i="62"/>
  <c r="Q91" i="61"/>
  <c r="L93" i="62"/>
  <c r="L74" i="62"/>
  <c r="Q73" i="61"/>
  <c r="A59" i="74"/>
  <c r="A60" i="74" s="1"/>
  <c r="A61" i="74" s="1"/>
  <c r="A62" i="74" s="1"/>
  <c r="A63" i="74" s="1"/>
  <c r="A64" i="74" s="1"/>
  <c r="A65" i="74" s="1"/>
  <c r="A66" i="74" s="1"/>
  <c r="A67" i="74" s="1"/>
  <c r="A68" i="74" s="1"/>
  <c r="A69" i="74" l="1"/>
  <c r="A70" i="74" s="1"/>
  <c r="A71" i="74" s="1"/>
  <c r="A72" i="74" s="1"/>
  <c r="A73" i="74" s="1"/>
  <c r="A74" i="74" s="1"/>
  <c r="A75" i="74" s="1"/>
  <c r="A76" i="74" s="1"/>
  <c r="A77" i="74" s="1"/>
  <c r="A78" i="74" s="1"/>
  <c r="A79" i="74" s="1"/>
  <c r="A80" i="74" s="1"/>
  <c r="A81" i="74" s="1"/>
  <c r="A84" i="74" s="1"/>
  <c r="A85" i="74" s="1"/>
  <c r="A86" i="74" s="1"/>
  <c r="A87" i="74" s="1"/>
  <c r="A88" i="74" s="1"/>
  <c r="A89" i="74" s="1"/>
  <c r="A90" i="74" s="1"/>
  <c r="A91" i="74" s="1"/>
  <c r="A92" i="74" s="1"/>
  <c r="A93" i="74" s="1"/>
  <c r="A94" i="74" s="1"/>
  <c r="A95" i="74" s="1"/>
  <c r="A96" i="74" s="1"/>
  <c r="A97" i="74" s="1"/>
  <c r="Q230" i="61"/>
  <c r="Q224" i="61"/>
  <c r="Q219" i="61"/>
  <c r="Q213" i="61"/>
  <c r="Q209" i="61"/>
  <c r="Q204" i="61"/>
  <c r="Q199" i="61"/>
  <c r="Q194" i="61"/>
  <c r="Q185" i="61"/>
  <c r="Q171" i="61"/>
  <c r="Q227" i="61"/>
  <c r="Q223" i="61"/>
  <c r="Q218" i="61"/>
  <c r="Q212" i="61"/>
  <c r="Q207" i="61"/>
  <c r="Q203" i="61"/>
  <c r="Q198" i="61"/>
  <c r="Q193" i="61"/>
  <c r="Q188" i="61"/>
  <c r="Q184" i="61"/>
  <c r="Q179" i="61"/>
  <c r="Q174" i="61"/>
  <c r="Q170" i="61"/>
  <c r="Q226" i="61"/>
  <c r="Q221" i="61"/>
  <c r="Q217" i="61"/>
  <c r="Q211" i="61"/>
  <c r="Q206" i="61"/>
  <c r="Q201" i="61"/>
  <c r="Q197" i="61"/>
  <c r="Q191" i="61"/>
  <c r="Q187" i="61"/>
  <c r="Q183" i="61"/>
  <c r="Q178" i="61"/>
  <c r="Q173" i="61"/>
  <c r="Q169" i="61"/>
  <c r="Q225" i="61"/>
  <c r="Q220" i="61"/>
  <c r="Q216" i="61"/>
  <c r="Q210" i="61"/>
  <c r="Q205" i="61"/>
  <c r="Q200" i="61"/>
  <c r="Q195" i="61"/>
  <c r="Q190" i="61"/>
  <c r="Q186" i="61"/>
  <c r="Q181" i="61"/>
  <c r="Q177" i="61"/>
  <c r="Q172" i="61"/>
  <c r="Q189" i="61"/>
  <c r="Q180" i="61"/>
  <c r="Q176" i="61"/>
  <c r="Q153" i="61"/>
  <c r="Q168" i="61"/>
  <c r="L233" i="62"/>
  <c r="L227" i="62"/>
  <c r="L222" i="62"/>
  <c r="L216" i="62"/>
  <c r="L212" i="62"/>
  <c r="L207" i="62"/>
  <c r="L202" i="62"/>
  <c r="L197" i="62"/>
  <c r="L192" i="62"/>
  <c r="L188" i="62"/>
  <c r="L183" i="62"/>
  <c r="L179" i="62"/>
  <c r="L174" i="62"/>
  <c r="L155" i="62"/>
  <c r="L230" i="62"/>
  <c r="L226" i="62"/>
  <c r="L221" i="62"/>
  <c r="L215" i="62"/>
  <c r="L210" i="62"/>
  <c r="L206" i="62"/>
  <c r="L201" i="62"/>
  <c r="L196" i="62"/>
  <c r="L191" i="62"/>
  <c r="L187" i="62"/>
  <c r="L182" i="62"/>
  <c r="L177" i="62"/>
  <c r="L173" i="62"/>
  <c r="L229" i="62"/>
  <c r="L224" i="62"/>
  <c r="L220" i="62"/>
  <c r="L214" i="62"/>
  <c r="L209" i="62"/>
  <c r="L204" i="62"/>
  <c r="L200" i="62"/>
  <c r="L194" i="62"/>
  <c r="L190" i="62"/>
  <c r="L186" i="62"/>
  <c r="L181" i="62"/>
  <c r="L176" i="62"/>
  <c r="L172" i="62"/>
  <c r="L228" i="62"/>
  <c r="L223" i="62"/>
  <c r="L219" i="62"/>
  <c r="L213" i="62"/>
  <c r="L208" i="62"/>
  <c r="L203" i="62"/>
  <c r="L198" i="62"/>
  <c r="L193" i="62"/>
  <c r="L189" i="62"/>
  <c r="L184" i="62"/>
  <c r="L180" i="62"/>
  <c r="L175" i="62"/>
  <c r="L171" i="62"/>
  <c r="A100" i="74" l="1"/>
  <c r="A101" i="74" s="1"/>
  <c r="A102" i="74" s="1"/>
  <c r="K152" i="62"/>
  <c r="K151" i="62"/>
  <c r="K150" i="62"/>
  <c r="K149" i="62"/>
  <c r="K146" i="62"/>
  <c r="K145" i="62"/>
  <c r="K144" i="62"/>
  <c r="K143" i="62"/>
  <c r="K142" i="62"/>
  <c r="K138" i="62"/>
  <c r="K137" i="62"/>
  <c r="K136" i="62"/>
  <c r="K135" i="62"/>
  <c r="K132" i="62"/>
  <c r="K131" i="62"/>
  <c r="K130" i="62"/>
  <c r="K129" i="62"/>
  <c r="K126" i="62"/>
  <c r="K125" i="62"/>
  <c r="K124" i="62"/>
  <c r="K123" i="62"/>
  <c r="K120" i="62"/>
  <c r="K119" i="62"/>
  <c r="K116" i="62"/>
  <c r="K115" i="62"/>
  <c r="K114" i="62"/>
  <c r="K113" i="62"/>
  <c r="K112" i="62"/>
  <c r="K111" i="62"/>
  <c r="K110" i="62"/>
  <c r="K109" i="62"/>
  <c r="K106" i="62"/>
  <c r="K105" i="62"/>
  <c r="K104" i="62"/>
  <c r="K103" i="62"/>
  <c r="K102" i="62"/>
  <c r="K99" i="62"/>
  <c r="K98" i="62"/>
  <c r="K97" i="62"/>
  <c r="K96" i="62"/>
  <c r="K95" i="62"/>
  <c r="K94" i="62"/>
  <c r="K67" i="62"/>
  <c r="K60" i="62"/>
  <c r="K53" i="62"/>
  <c r="K47" i="62"/>
  <c r="K41" i="62"/>
  <c r="K37" i="62"/>
  <c r="K27" i="62"/>
  <c r="K20" i="62"/>
  <c r="K101" i="62" s="1"/>
  <c r="K12" i="62"/>
  <c r="P150" i="61"/>
  <c r="P149" i="61"/>
  <c r="P148" i="61"/>
  <c r="P147" i="61"/>
  <c r="P144" i="61"/>
  <c r="P143" i="61"/>
  <c r="P142" i="61"/>
  <c r="P141" i="61"/>
  <c r="P140" i="61"/>
  <c r="P136" i="61"/>
  <c r="P135" i="61"/>
  <c r="P134" i="61"/>
  <c r="P133" i="61"/>
  <c r="P130" i="61"/>
  <c r="P129" i="61"/>
  <c r="P128" i="61"/>
  <c r="P127" i="61"/>
  <c r="P124" i="61"/>
  <c r="P123" i="61"/>
  <c r="P122" i="61"/>
  <c r="P121" i="61"/>
  <c r="P118" i="61"/>
  <c r="P117" i="61"/>
  <c r="P114" i="61"/>
  <c r="P113" i="61"/>
  <c r="P112" i="61"/>
  <c r="P111" i="61"/>
  <c r="P110" i="61"/>
  <c r="P109" i="61"/>
  <c r="P108" i="61"/>
  <c r="P107" i="61"/>
  <c r="P104" i="61"/>
  <c r="P103" i="61"/>
  <c r="P102" i="61"/>
  <c r="P101" i="61"/>
  <c r="P100" i="61"/>
  <c r="P97" i="61"/>
  <c r="P96" i="61"/>
  <c r="P95" i="61"/>
  <c r="P94" i="61"/>
  <c r="P93" i="61"/>
  <c r="P92" i="61"/>
  <c r="P26" i="61"/>
  <c r="P106" i="61" s="1"/>
  <c r="P11" i="61"/>
  <c r="P91" i="61" s="1"/>
  <c r="P19" i="61"/>
  <c r="P99" i="61" s="1"/>
  <c r="P36" i="61"/>
  <c r="P116" i="61" s="1"/>
  <c r="P40" i="61"/>
  <c r="P46" i="61"/>
  <c r="P126" i="61" s="1"/>
  <c r="P52" i="61"/>
  <c r="P132" i="61" s="1"/>
  <c r="P59" i="61"/>
  <c r="P139" i="61" s="1"/>
  <c r="P66" i="61"/>
  <c r="P146" i="61" s="1"/>
  <c r="A103" i="74" l="1"/>
  <c r="A104" i="74" s="1"/>
  <c r="A105" i="74" s="1"/>
  <c r="A106" i="74" s="1"/>
  <c r="A109" i="74" s="1"/>
  <c r="A110" i="74" s="1"/>
  <c r="A111" i="74" s="1"/>
  <c r="A112" i="74" s="1"/>
  <c r="A113" i="74" s="1"/>
  <c r="A114" i="74" s="1"/>
  <c r="A115" i="74" s="1"/>
  <c r="A116" i="74" s="1"/>
  <c r="A117" i="74" s="1"/>
  <c r="A120" i="74" s="1"/>
  <c r="A121" i="74" s="1"/>
  <c r="A122" i="74" s="1"/>
  <c r="A123" i="74" s="1"/>
  <c r="A126" i="74" s="1"/>
  <c r="A129" i="74" s="1"/>
  <c r="A130" i="74" s="1"/>
  <c r="A131" i="74" s="1"/>
  <c r="A132" i="74" s="1"/>
  <c r="A133" i="74" s="1"/>
  <c r="A137" i="74" s="1"/>
  <c r="A138" i="74" s="1"/>
  <c r="A139" i="74" s="1"/>
  <c r="A142" i="74" s="1"/>
  <c r="A146" i="74" s="1"/>
  <c r="A147" i="74" s="1"/>
  <c r="A150" i="74" s="1"/>
  <c r="A151" i="74" s="1"/>
  <c r="K74" i="62"/>
  <c r="K233" i="62" s="1"/>
  <c r="K134" i="62"/>
  <c r="P120" i="61"/>
  <c r="K93" i="62"/>
  <c r="K141" i="62"/>
  <c r="K108" i="62"/>
  <c r="K122" i="62"/>
  <c r="K118" i="62"/>
  <c r="K128" i="62"/>
  <c r="K148" i="62"/>
  <c r="P73" i="61"/>
  <c r="J67" i="62"/>
  <c r="J60" i="62"/>
  <c r="J53" i="62"/>
  <c r="J47" i="62"/>
  <c r="J41" i="62"/>
  <c r="J37" i="62"/>
  <c r="J27" i="62"/>
  <c r="J20" i="62"/>
  <c r="J12" i="62"/>
  <c r="A152" i="74" l="1"/>
  <c r="A153" i="74" s="1"/>
  <c r="A154" i="74" s="1"/>
  <c r="A155" i="74" s="1"/>
  <c r="A156" i="74" s="1"/>
  <c r="A157" i="74" s="1"/>
  <c r="A158" i="74" s="1"/>
  <c r="A159" i="74" s="1"/>
  <c r="A160" i="74" s="1"/>
  <c r="A163" i="74" s="1"/>
  <c r="A166" i="74" s="1"/>
  <c r="A170" i="74" s="1"/>
  <c r="A173" i="74" s="1"/>
  <c r="A174" i="74" s="1"/>
  <c r="A175" i="74" s="1"/>
  <c r="A176" i="74" s="1"/>
  <c r="A177" i="74" s="1"/>
  <c r="A178" i="74" s="1"/>
  <c r="A179" i="74" s="1"/>
  <c r="A180" i="74" s="1"/>
  <c r="A181" i="74" s="1"/>
  <c r="A184" i="74" s="1"/>
  <c r="A185" i="74" s="1"/>
  <c r="A188" i="74" s="1"/>
  <c r="A192" i="74" s="1"/>
  <c r="A195" i="74" s="1"/>
  <c r="A196" i="74" s="1"/>
  <c r="A197" i="74" s="1"/>
  <c r="A198" i="74" s="1"/>
  <c r="A199" i="74" s="1"/>
  <c r="A200" i="74" s="1"/>
  <c r="A201" i="74" s="1"/>
  <c r="A202" i="74" s="1"/>
  <c r="A203" i="74" s="1"/>
  <c r="A204" i="74" s="1"/>
  <c r="A205" i="74" s="1"/>
  <c r="A206" i="74" s="1"/>
  <c r="A207" i="74" s="1"/>
  <c r="A208" i="74" s="1"/>
  <c r="A211" i="74" s="1"/>
  <c r="A212" i="74" s="1"/>
  <c r="A213" i="74" s="1"/>
  <c r="A216" i="74" s="1"/>
  <c r="K207" i="62"/>
  <c r="K188" i="62"/>
  <c r="K177" i="62"/>
  <c r="K230" i="62"/>
  <c r="K201" i="62"/>
  <c r="K214" i="62"/>
  <c r="K190" i="62"/>
  <c r="K213" i="62"/>
  <c r="K193" i="62"/>
  <c r="K175" i="62"/>
  <c r="K206" i="62"/>
  <c r="K227" i="62"/>
  <c r="K202" i="62"/>
  <c r="K183" i="62"/>
  <c r="K221" i="62"/>
  <c r="K191" i="62"/>
  <c r="K173" i="62"/>
  <c r="K229" i="62"/>
  <c r="K209" i="62"/>
  <c r="K181" i="62"/>
  <c r="K208" i="62"/>
  <c r="K189" i="62"/>
  <c r="K171" i="62"/>
  <c r="K179" i="62"/>
  <c r="K196" i="62"/>
  <c r="K222" i="62"/>
  <c r="K197" i="62"/>
  <c r="K174" i="62"/>
  <c r="K215" i="62"/>
  <c r="K187" i="62"/>
  <c r="K224" i="62"/>
  <c r="K204" i="62"/>
  <c r="K176" i="62"/>
  <c r="K228" i="62"/>
  <c r="K203" i="62"/>
  <c r="K184" i="62"/>
  <c r="K219" i="62"/>
  <c r="K226" i="62"/>
  <c r="K186" i="62"/>
  <c r="K216" i="62"/>
  <c r="K192" i="62"/>
  <c r="K155" i="62"/>
  <c r="K210" i="62"/>
  <c r="K182" i="62"/>
  <c r="K220" i="62"/>
  <c r="K194" i="62"/>
  <c r="K172" i="62"/>
  <c r="K223" i="62"/>
  <c r="K198" i="62"/>
  <c r="K180" i="62"/>
  <c r="K212" i="62"/>
  <c r="K200" i="62"/>
  <c r="P153" i="61"/>
  <c r="P230" i="61"/>
  <c r="P224" i="61"/>
  <c r="P219" i="61"/>
  <c r="P213" i="61"/>
  <c r="P204" i="61"/>
  <c r="P199" i="61"/>
  <c r="P194" i="61"/>
  <c r="P189" i="61"/>
  <c r="P185" i="61"/>
  <c r="P180" i="61"/>
  <c r="P171" i="61"/>
  <c r="P210" i="61"/>
  <c r="P195" i="61"/>
  <c r="P181" i="61"/>
  <c r="P227" i="61"/>
  <c r="P218" i="61"/>
  <c r="P212" i="61"/>
  <c r="P207" i="61"/>
  <c r="P198" i="61"/>
  <c r="P188" i="61"/>
  <c r="P184" i="61"/>
  <c r="P179" i="61"/>
  <c r="P174" i="61"/>
  <c r="P170" i="61"/>
  <c r="P225" i="61"/>
  <c r="P200" i="61"/>
  <c r="P186" i="61"/>
  <c r="P177" i="61"/>
  <c r="P168" i="61"/>
  <c r="P226" i="61"/>
  <c r="P221" i="61"/>
  <c r="P217" i="61"/>
  <c r="P211" i="61"/>
  <c r="P206" i="61"/>
  <c r="P201" i="61"/>
  <c r="P191" i="61"/>
  <c r="P187" i="61"/>
  <c r="P178" i="61"/>
  <c r="P173" i="61"/>
  <c r="P169" i="61"/>
  <c r="P220" i="61"/>
  <c r="P205" i="61"/>
  <c r="P190" i="61"/>
  <c r="P172" i="61"/>
  <c r="P209" i="61"/>
  <c r="P203" i="61"/>
  <c r="P223" i="61"/>
  <c r="P176" i="61"/>
  <c r="P193" i="61"/>
  <c r="P197" i="61"/>
  <c r="P216" i="61"/>
  <c r="P183" i="61"/>
  <c r="J74" i="62"/>
  <c r="J151" i="62"/>
  <c r="J150" i="62"/>
  <c r="J149" i="62"/>
  <c r="J146" i="62"/>
  <c r="J145" i="62"/>
  <c r="J144" i="62"/>
  <c r="J143" i="62"/>
  <c r="J142" i="62"/>
  <c r="J141" i="62"/>
  <c r="J138" i="62"/>
  <c r="J137" i="62"/>
  <c r="J136" i="62"/>
  <c r="J135" i="62"/>
  <c r="J134" i="62"/>
  <c r="J132" i="62"/>
  <c r="J131" i="62"/>
  <c r="J130" i="62"/>
  <c r="J129" i="62"/>
  <c r="J126" i="62"/>
  <c r="J125" i="62"/>
  <c r="J124" i="62"/>
  <c r="J123" i="62"/>
  <c r="J122" i="62"/>
  <c r="J120" i="62"/>
  <c r="J119" i="62"/>
  <c r="J116" i="62"/>
  <c r="J115" i="62"/>
  <c r="J114" i="62"/>
  <c r="J113" i="62"/>
  <c r="J112" i="62"/>
  <c r="J111" i="62"/>
  <c r="J110" i="62"/>
  <c r="J109" i="62"/>
  <c r="J106" i="62"/>
  <c r="J105" i="62"/>
  <c r="J104" i="62"/>
  <c r="J103" i="62"/>
  <c r="J102" i="62"/>
  <c r="J99" i="62"/>
  <c r="J98" i="62"/>
  <c r="J97" i="62"/>
  <c r="J96" i="62"/>
  <c r="J95" i="62"/>
  <c r="J94" i="62"/>
  <c r="J93" i="62"/>
  <c r="O150" i="61"/>
  <c r="O149" i="61"/>
  <c r="O148" i="61"/>
  <c r="O147" i="61"/>
  <c r="O144" i="61"/>
  <c r="O143" i="61"/>
  <c r="O142" i="61"/>
  <c r="O141" i="61"/>
  <c r="O140" i="61"/>
  <c r="O136" i="61"/>
  <c r="O135" i="61"/>
  <c r="O134" i="61"/>
  <c r="O133" i="61"/>
  <c r="O130" i="61"/>
  <c r="O129" i="61"/>
  <c r="O128" i="61"/>
  <c r="O127" i="61"/>
  <c r="O124" i="61"/>
  <c r="O123" i="61"/>
  <c r="O122" i="61"/>
  <c r="O121" i="61"/>
  <c r="O118" i="61"/>
  <c r="O117" i="61"/>
  <c r="O114" i="61"/>
  <c r="O113" i="61"/>
  <c r="O112" i="61"/>
  <c r="O111" i="61"/>
  <c r="O110" i="61"/>
  <c r="O109" i="61"/>
  <c r="O108" i="61"/>
  <c r="O107" i="61"/>
  <c r="O104" i="61"/>
  <c r="O103" i="61"/>
  <c r="O102" i="61"/>
  <c r="O101" i="61"/>
  <c r="O100" i="61"/>
  <c r="O97" i="61"/>
  <c r="O96" i="61"/>
  <c r="O95" i="61"/>
  <c r="O94" i="61"/>
  <c r="O93" i="61"/>
  <c r="O92" i="61"/>
  <c r="O66" i="61"/>
  <c r="O146" i="61" s="1"/>
  <c r="O59" i="61"/>
  <c r="O139" i="61" s="1"/>
  <c r="O52" i="61"/>
  <c r="O132" i="61" s="1"/>
  <c r="O46" i="61"/>
  <c r="O126" i="61" s="1"/>
  <c r="O40" i="61"/>
  <c r="O120" i="61" s="1"/>
  <c r="O36" i="61"/>
  <c r="O116" i="61" s="1"/>
  <c r="O26" i="61"/>
  <c r="O106" i="61" s="1"/>
  <c r="O19" i="61"/>
  <c r="O99" i="61" s="1"/>
  <c r="O11" i="61"/>
  <c r="O91" i="61" s="1"/>
  <c r="A219" i="74" l="1"/>
  <c r="A225" i="74" s="1"/>
  <c r="A226" i="74" s="1"/>
  <c r="A229" i="74" s="1"/>
  <c r="A230" i="74" s="1"/>
  <c r="A231" i="74" s="1"/>
  <c r="A232" i="74" s="1"/>
  <c r="A233" i="74" s="1"/>
  <c r="A234" i="74" s="1"/>
  <c r="A235" i="74" s="1"/>
  <c r="A238" i="74" s="1"/>
  <c r="A241" i="74" s="1"/>
  <c r="A242" i="74" s="1"/>
  <c r="A243" i="74" s="1"/>
  <c r="A244" i="74" s="1"/>
  <c r="A245" i="74" s="1"/>
  <c r="A246" i="74" s="1"/>
  <c r="A250" i="74" s="1"/>
  <c r="A251" i="74" s="1"/>
  <c r="A252" i="74" s="1"/>
  <c r="A255" i="74" s="1"/>
  <c r="A256" i="74" s="1"/>
  <c r="A257" i="74" s="1"/>
  <c r="A258" i="74" s="1"/>
  <c r="A261" i="74" s="1"/>
  <c r="A262" i="74" s="1"/>
  <c r="A265" i="74" s="1"/>
  <c r="A266" i="74" s="1"/>
  <c r="A267" i="74" s="1"/>
  <c r="A268" i="74" s="1"/>
  <c r="O73" i="61"/>
  <c r="J212" i="62"/>
  <c r="J101" i="62"/>
  <c r="J108" i="62"/>
  <c r="J118" i="62"/>
  <c r="J128" i="62"/>
  <c r="J148" i="62"/>
  <c r="I151" i="62"/>
  <c r="H151" i="62"/>
  <c r="G151" i="62"/>
  <c r="F151" i="62"/>
  <c r="E151" i="62"/>
  <c r="D151" i="62"/>
  <c r="C151" i="62"/>
  <c r="B151" i="62"/>
  <c r="I150" i="62"/>
  <c r="H150" i="62"/>
  <c r="G150" i="62"/>
  <c r="F150" i="62"/>
  <c r="E150" i="62"/>
  <c r="D150" i="62"/>
  <c r="C150" i="62"/>
  <c r="B150" i="62"/>
  <c r="I149" i="62"/>
  <c r="H149" i="62"/>
  <c r="G149" i="62"/>
  <c r="F149" i="62"/>
  <c r="E149" i="62"/>
  <c r="D149" i="62"/>
  <c r="C149" i="62"/>
  <c r="B149" i="62"/>
  <c r="I146" i="62"/>
  <c r="H146" i="62"/>
  <c r="G146" i="62"/>
  <c r="F146" i="62"/>
  <c r="E146" i="62"/>
  <c r="D146" i="62"/>
  <c r="C146" i="62"/>
  <c r="B146" i="62"/>
  <c r="I145" i="62"/>
  <c r="H145" i="62"/>
  <c r="G145" i="62"/>
  <c r="F145" i="62"/>
  <c r="E145" i="62"/>
  <c r="D145" i="62"/>
  <c r="C145" i="62"/>
  <c r="B145" i="62"/>
  <c r="I144" i="62"/>
  <c r="H144" i="62"/>
  <c r="G144" i="62"/>
  <c r="F144" i="62"/>
  <c r="E144" i="62"/>
  <c r="D144" i="62"/>
  <c r="C144" i="62"/>
  <c r="B144" i="62"/>
  <c r="I143" i="62"/>
  <c r="H143" i="62"/>
  <c r="G143" i="62"/>
  <c r="F143" i="62"/>
  <c r="E143" i="62"/>
  <c r="D143" i="62"/>
  <c r="C143" i="62"/>
  <c r="B143" i="62"/>
  <c r="I142" i="62"/>
  <c r="H142" i="62"/>
  <c r="G142" i="62"/>
  <c r="F142" i="62"/>
  <c r="E142" i="62"/>
  <c r="D142" i="62"/>
  <c r="C142" i="62"/>
  <c r="B142" i="62"/>
  <c r="I138" i="62"/>
  <c r="H138" i="62"/>
  <c r="G138" i="62"/>
  <c r="F138" i="62"/>
  <c r="E138" i="62"/>
  <c r="D138" i="62"/>
  <c r="C138" i="62"/>
  <c r="B138" i="62"/>
  <c r="I137" i="62"/>
  <c r="H137" i="62"/>
  <c r="G137" i="62"/>
  <c r="F137" i="62"/>
  <c r="E137" i="62"/>
  <c r="D137" i="62"/>
  <c r="C137" i="62"/>
  <c r="B137" i="62"/>
  <c r="I136" i="62"/>
  <c r="H136" i="62"/>
  <c r="G136" i="62"/>
  <c r="F136" i="62"/>
  <c r="E136" i="62"/>
  <c r="D136" i="62"/>
  <c r="C136" i="62"/>
  <c r="B136" i="62"/>
  <c r="I135" i="62"/>
  <c r="H135" i="62"/>
  <c r="G135" i="62"/>
  <c r="F135" i="62"/>
  <c r="E135" i="62"/>
  <c r="D135" i="62"/>
  <c r="C135" i="62"/>
  <c r="B135" i="62"/>
  <c r="I132" i="62"/>
  <c r="H132" i="62"/>
  <c r="G132" i="62"/>
  <c r="F132" i="62"/>
  <c r="E132" i="62"/>
  <c r="D132" i="62"/>
  <c r="C132" i="62"/>
  <c r="B132" i="62"/>
  <c r="I131" i="62"/>
  <c r="H131" i="62"/>
  <c r="G131" i="62"/>
  <c r="F131" i="62"/>
  <c r="E131" i="62"/>
  <c r="D131" i="62"/>
  <c r="C131" i="62"/>
  <c r="B131" i="62"/>
  <c r="I130" i="62"/>
  <c r="H130" i="62"/>
  <c r="G130" i="62"/>
  <c r="F130" i="62"/>
  <c r="E130" i="62"/>
  <c r="D130" i="62"/>
  <c r="C130" i="62"/>
  <c r="B130" i="62"/>
  <c r="I129" i="62"/>
  <c r="H129" i="62"/>
  <c r="G129" i="62"/>
  <c r="I126" i="62"/>
  <c r="H126" i="62"/>
  <c r="G126" i="62"/>
  <c r="F126" i="62"/>
  <c r="E126" i="62"/>
  <c r="D126" i="62"/>
  <c r="C126" i="62"/>
  <c r="B126" i="62"/>
  <c r="I125" i="62"/>
  <c r="H125" i="62"/>
  <c r="G125" i="62"/>
  <c r="F125" i="62"/>
  <c r="E125" i="62"/>
  <c r="D125" i="62"/>
  <c r="C125" i="62"/>
  <c r="B125" i="62"/>
  <c r="I124" i="62"/>
  <c r="H124" i="62"/>
  <c r="G124" i="62"/>
  <c r="F124" i="62"/>
  <c r="E124" i="62"/>
  <c r="D124" i="62"/>
  <c r="C124" i="62"/>
  <c r="B124" i="62"/>
  <c r="I123" i="62"/>
  <c r="H123" i="62"/>
  <c r="G123" i="62"/>
  <c r="F123" i="62"/>
  <c r="E123" i="62"/>
  <c r="D123" i="62"/>
  <c r="C123" i="62"/>
  <c r="B123" i="62"/>
  <c r="I120" i="62"/>
  <c r="H120" i="62"/>
  <c r="G120" i="62"/>
  <c r="F120" i="62"/>
  <c r="E120" i="62"/>
  <c r="D120" i="62"/>
  <c r="C120" i="62"/>
  <c r="B120" i="62"/>
  <c r="I119" i="62"/>
  <c r="H119" i="62"/>
  <c r="G119" i="62"/>
  <c r="F119" i="62"/>
  <c r="E119" i="62"/>
  <c r="D119" i="62"/>
  <c r="C119" i="62"/>
  <c r="B119" i="62"/>
  <c r="I116" i="62"/>
  <c r="H116" i="62"/>
  <c r="G116" i="62"/>
  <c r="F116" i="62"/>
  <c r="E116" i="62"/>
  <c r="D116" i="62"/>
  <c r="C116" i="62"/>
  <c r="B116" i="62"/>
  <c r="I115" i="62"/>
  <c r="H115" i="62"/>
  <c r="G115" i="62"/>
  <c r="F115" i="62"/>
  <c r="E115" i="62"/>
  <c r="D115" i="62"/>
  <c r="C115" i="62"/>
  <c r="B115" i="62"/>
  <c r="I114" i="62"/>
  <c r="H114" i="62"/>
  <c r="G114" i="62"/>
  <c r="F114" i="62"/>
  <c r="E114" i="62"/>
  <c r="D114" i="62"/>
  <c r="C114" i="62"/>
  <c r="B114" i="62"/>
  <c r="I113" i="62"/>
  <c r="H113" i="62"/>
  <c r="G113" i="62"/>
  <c r="F113" i="62"/>
  <c r="E113" i="62"/>
  <c r="D113" i="62"/>
  <c r="C113" i="62"/>
  <c r="B113" i="62"/>
  <c r="I112" i="62"/>
  <c r="H112" i="62"/>
  <c r="G112" i="62"/>
  <c r="F112" i="62"/>
  <c r="E112" i="62"/>
  <c r="D112" i="62"/>
  <c r="C112" i="62"/>
  <c r="B112" i="62"/>
  <c r="I111" i="62"/>
  <c r="H111" i="62"/>
  <c r="G111" i="62"/>
  <c r="F111" i="62"/>
  <c r="E111" i="62"/>
  <c r="D111" i="62"/>
  <c r="C111" i="62"/>
  <c r="B111" i="62"/>
  <c r="I110" i="62"/>
  <c r="H110" i="62"/>
  <c r="G110" i="62"/>
  <c r="F110" i="62"/>
  <c r="E110" i="62"/>
  <c r="D110" i="62"/>
  <c r="C110" i="62"/>
  <c r="B110" i="62"/>
  <c r="I109" i="62"/>
  <c r="H109" i="62"/>
  <c r="G109" i="62"/>
  <c r="F109" i="62"/>
  <c r="E109" i="62"/>
  <c r="D109" i="62"/>
  <c r="C109" i="62"/>
  <c r="B109" i="62"/>
  <c r="I106" i="62"/>
  <c r="H106" i="62"/>
  <c r="G106" i="62"/>
  <c r="F106" i="62"/>
  <c r="E106" i="62"/>
  <c r="D106" i="62"/>
  <c r="C106" i="62"/>
  <c r="B106" i="62"/>
  <c r="I105" i="62"/>
  <c r="H105" i="62"/>
  <c r="G105" i="62"/>
  <c r="F105" i="62"/>
  <c r="E105" i="62"/>
  <c r="D105" i="62"/>
  <c r="C105" i="62"/>
  <c r="B105" i="62"/>
  <c r="I104" i="62"/>
  <c r="H104" i="62"/>
  <c r="G104" i="62"/>
  <c r="F104" i="62"/>
  <c r="E104" i="62"/>
  <c r="D104" i="62"/>
  <c r="C104" i="62"/>
  <c r="B104" i="62"/>
  <c r="I103" i="62"/>
  <c r="H103" i="62"/>
  <c r="G103" i="62"/>
  <c r="F103" i="62"/>
  <c r="E103" i="62"/>
  <c r="D103" i="62"/>
  <c r="C103" i="62"/>
  <c r="B103" i="62"/>
  <c r="I102" i="62"/>
  <c r="H102" i="62"/>
  <c r="G102" i="62"/>
  <c r="F102" i="62"/>
  <c r="E102" i="62"/>
  <c r="D102" i="62"/>
  <c r="C102" i="62"/>
  <c r="B102" i="62"/>
  <c r="I99" i="62"/>
  <c r="H99" i="62"/>
  <c r="G99" i="62"/>
  <c r="F99" i="62"/>
  <c r="E99" i="62"/>
  <c r="D99" i="62"/>
  <c r="C99" i="62"/>
  <c r="B99" i="62"/>
  <c r="I98" i="62"/>
  <c r="H98" i="62"/>
  <c r="G98" i="62"/>
  <c r="F98" i="62"/>
  <c r="E98" i="62"/>
  <c r="D98" i="62"/>
  <c r="C98" i="62"/>
  <c r="B98" i="62"/>
  <c r="I97" i="62"/>
  <c r="H97" i="62"/>
  <c r="G97" i="62"/>
  <c r="F97" i="62"/>
  <c r="E97" i="62"/>
  <c r="D97" i="62"/>
  <c r="C97" i="62"/>
  <c r="B97" i="62"/>
  <c r="I96" i="62"/>
  <c r="H96" i="62"/>
  <c r="G96" i="62"/>
  <c r="F96" i="62"/>
  <c r="E96" i="62"/>
  <c r="D96" i="62"/>
  <c r="C96" i="62"/>
  <c r="B96" i="62"/>
  <c r="I95" i="62"/>
  <c r="H95" i="62"/>
  <c r="G95" i="62"/>
  <c r="F95" i="62"/>
  <c r="E95" i="62"/>
  <c r="D95" i="62"/>
  <c r="C95" i="62"/>
  <c r="B95" i="62"/>
  <c r="I94" i="62"/>
  <c r="H94" i="62"/>
  <c r="G94" i="62"/>
  <c r="F94" i="62"/>
  <c r="E94" i="62"/>
  <c r="D94" i="62"/>
  <c r="C94" i="62"/>
  <c r="B94" i="62"/>
  <c r="I67" i="62"/>
  <c r="H67" i="62"/>
  <c r="H148" i="62" s="1"/>
  <c r="G67" i="62"/>
  <c r="F67" i="62"/>
  <c r="F148" i="62" s="1"/>
  <c r="E67" i="62"/>
  <c r="E148" i="62" s="1"/>
  <c r="D67" i="62"/>
  <c r="D148" i="62" s="1"/>
  <c r="C67" i="62"/>
  <c r="B67" i="62"/>
  <c r="B148" i="62" s="1"/>
  <c r="I60" i="62"/>
  <c r="H60" i="62"/>
  <c r="H141" i="62" s="1"/>
  <c r="G60" i="62"/>
  <c r="F60" i="62"/>
  <c r="E60" i="62"/>
  <c r="D60" i="62"/>
  <c r="D141" i="62" s="1"/>
  <c r="C60" i="62"/>
  <c r="B60" i="62"/>
  <c r="I53" i="62"/>
  <c r="H53" i="62"/>
  <c r="H134" i="62" s="1"/>
  <c r="G53" i="62"/>
  <c r="F53" i="62"/>
  <c r="E53" i="62"/>
  <c r="D53" i="62"/>
  <c r="D134" i="62" s="1"/>
  <c r="C53" i="62"/>
  <c r="B53" i="62"/>
  <c r="I47" i="62"/>
  <c r="H47" i="62"/>
  <c r="G47" i="62"/>
  <c r="F47" i="62"/>
  <c r="E47" i="62"/>
  <c r="D47" i="62"/>
  <c r="C47" i="62"/>
  <c r="C128" i="62" s="1"/>
  <c r="B47" i="62"/>
  <c r="I41" i="62"/>
  <c r="H41" i="62"/>
  <c r="G41" i="62"/>
  <c r="G122" i="62" s="1"/>
  <c r="F41" i="62"/>
  <c r="E41" i="62"/>
  <c r="D41" i="62"/>
  <c r="C41" i="62"/>
  <c r="C122" i="62" s="1"/>
  <c r="B41" i="62"/>
  <c r="I37" i="62"/>
  <c r="H37" i="62"/>
  <c r="G37" i="62"/>
  <c r="F37" i="62"/>
  <c r="E37" i="62"/>
  <c r="D37" i="62"/>
  <c r="C37" i="62"/>
  <c r="C118" i="62" s="1"/>
  <c r="B37" i="62"/>
  <c r="I27" i="62"/>
  <c r="H27" i="62"/>
  <c r="G27" i="62"/>
  <c r="G108" i="62" s="1"/>
  <c r="F27" i="62"/>
  <c r="E27" i="62"/>
  <c r="D27" i="62"/>
  <c r="C27" i="62"/>
  <c r="C108" i="62" s="1"/>
  <c r="B27" i="62"/>
  <c r="I20" i="62"/>
  <c r="H20" i="62"/>
  <c r="H101" i="62" s="1"/>
  <c r="G20" i="62"/>
  <c r="F20" i="62"/>
  <c r="E20" i="62"/>
  <c r="D20" i="62"/>
  <c r="D101" i="62" s="1"/>
  <c r="C20" i="62"/>
  <c r="C101" i="62" s="1"/>
  <c r="B20" i="62"/>
  <c r="I12" i="62"/>
  <c r="H12" i="62"/>
  <c r="H93" i="62" s="1"/>
  <c r="G12" i="62"/>
  <c r="G93" i="62" s="1"/>
  <c r="F12" i="62"/>
  <c r="E12" i="62"/>
  <c r="D12" i="62"/>
  <c r="D93" i="62" s="1"/>
  <c r="C12" i="62"/>
  <c r="C93" i="62" s="1"/>
  <c r="B12" i="62"/>
  <c r="H230" i="61"/>
  <c r="G230" i="61"/>
  <c r="F230" i="61"/>
  <c r="E230" i="61"/>
  <c r="D230" i="61"/>
  <c r="C230" i="61"/>
  <c r="B230" i="61"/>
  <c r="H227" i="61"/>
  <c r="G227" i="61"/>
  <c r="F227" i="61"/>
  <c r="E227" i="61"/>
  <c r="D227" i="61"/>
  <c r="C227" i="61"/>
  <c r="B227" i="61"/>
  <c r="H226" i="61"/>
  <c r="G226" i="61"/>
  <c r="F226" i="61"/>
  <c r="E226" i="61"/>
  <c r="D226" i="61"/>
  <c r="C226" i="61"/>
  <c r="B226" i="61"/>
  <c r="H225" i="61"/>
  <c r="G225" i="61"/>
  <c r="F225" i="61"/>
  <c r="E225" i="61"/>
  <c r="D225" i="61"/>
  <c r="C225" i="61"/>
  <c r="B225" i="61"/>
  <c r="H224" i="61"/>
  <c r="G224" i="61"/>
  <c r="F224" i="61"/>
  <c r="E224" i="61"/>
  <c r="D224" i="61"/>
  <c r="C224" i="61"/>
  <c r="B224" i="61"/>
  <c r="H221" i="61"/>
  <c r="G221" i="61"/>
  <c r="F221" i="61"/>
  <c r="E221" i="61"/>
  <c r="D221" i="61"/>
  <c r="C221" i="61"/>
  <c r="B221" i="61"/>
  <c r="H220" i="61"/>
  <c r="G220" i="61"/>
  <c r="F220" i="61"/>
  <c r="E220" i="61"/>
  <c r="D220" i="61"/>
  <c r="C220" i="61"/>
  <c r="B220" i="61"/>
  <c r="H219" i="61"/>
  <c r="G219" i="61"/>
  <c r="F219" i="61"/>
  <c r="E219" i="61"/>
  <c r="D219" i="61"/>
  <c r="C219" i="61"/>
  <c r="B219" i="61"/>
  <c r="H218" i="61"/>
  <c r="G218" i="61"/>
  <c r="F218" i="61"/>
  <c r="E218" i="61"/>
  <c r="D218" i="61"/>
  <c r="C218" i="61"/>
  <c r="B218" i="61"/>
  <c r="H217" i="61"/>
  <c r="G217" i="61"/>
  <c r="F217" i="61"/>
  <c r="E217" i="61"/>
  <c r="D217" i="61"/>
  <c r="C217" i="61"/>
  <c r="B217" i="61"/>
  <c r="H213" i="61"/>
  <c r="G213" i="61"/>
  <c r="F213" i="61"/>
  <c r="E213" i="61"/>
  <c r="D213" i="61"/>
  <c r="C213" i="61"/>
  <c r="B213" i="61"/>
  <c r="H212" i="61"/>
  <c r="G212" i="61"/>
  <c r="F212" i="61"/>
  <c r="E212" i="61"/>
  <c r="D212" i="61"/>
  <c r="C212" i="61"/>
  <c r="B212" i="61"/>
  <c r="H211" i="61"/>
  <c r="G211" i="61"/>
  <c r="F211" i="61"/>
  <c r="E211" i="61"/>
  <c r="D211" i="61"/>
  <c r="C211" i="61"/>
  <c r="B211" i="61"/>
  <c r="H210" i="61"/>
  <c r="G210" i="61"/>
  <c r="F210" i="61"/>
  <c r="E210" i="61"/>
  <c r="D210" i="61"/>
  <c r="C210" i="61"/>
  <c r="B210" i="61"/>
  <c r="H207" i="61"/>
  <c r="G207" i="61"/>
  <c r="F207" i="61"/>
  <c r="E207" i="61"/>
  <c r="D207" i="61"/>
  <c r="C207" i="61"/>
  <c r="B207" i="61"/>
  <c r="H206" i="61"/>
  <c r="G206" i="61"/>
  <c r="F206" i="61"/>
  <c r="E206" i="61"/>
  <c r="D206" i="61"/>
  <c r="C206" i="61"/>
  <c r="B206" i="61"/>
  <c r="H205" i="61"/>
  <c r="G205" i="61"/>
  <c r="F205" i="61"/>
  <c r="E205" i="61"/>
  <c r="D205" i="61"/>
  <c r="C205" i="61"/>
  <c r="B205" i="61"/>
  <c r="H201" i="61"/>
  <c r="G201" i="61"/>
  <c r="F201" i="61"/>
  <c r="E201" i="61"/>
  <c r="D201" i="61"/>
  <c r="C201" i="61"/>
  <c r="B201" i="61"/>
  <c r="H200" i="61"/>
  <c r="G200" i="61"/>
  <c r="F200" i="61"/>
  <c r="E200" i="61"/>
  <c r="D200" i="61"/>
  <c r="C200" i="61"/>
  <c r="B200" i="61"/>
  <c r="H199" i="61"/>
  <c r="G199" i="61"/>
  <c r="F199" i="61"/>
  <c r="E199" i="61"/>
  <c r="D199" i="61"/>
  <c r="C199" i="61"/>
  <c r="B199" i="61"/>
  <c r="H198" i="61"/>
  <c r="G198" i="61"/>
  <c r="F198" i="61"/>
  <c r="E198" i="61"/>
  <c r="D198" i="61"/>
  <c r="C198" i="61"/>
  <c r="B198" i="61"/>
  <c r="H195" i="61"/>
  <c r="G195" i="61"/>
  <c r="F195" i="61"/>
  <c r="E195" i="61"/>
  <c r="D195" i="61"/>
  <c r="C195" i="61"/>
  <c r="B195" i="61"/>
  <c r="H194" i="61"/>
  <c r="G194" i="61"/>
  <c r="F194" i="61"/>
  <c r="E194" i="61"/>
  <c r="D194" i="61"/>
  <c r="C194" i="61"/>
  <c r="B194" i="61"/>
  <c r="H191" i="61"/>
  <c r="G191" i="61"/>
  <c r="F191" i="61"/>
  <c r="E191" i="61"/>
  <c r="D191" i="61"/>
  <c r="C191" i="61"/>
  <c r="B191" i="61"/>
  <c r="H190" i="61"/>
  <c r="G190" i="61"/>
  <c r="F190" i="61"/>
  <c r="E190" i="61"/>
  <c r="D190" i="61"/>
  <c r="C190" i="61"/>
  <c r="B190" i="61"/>
  <c r="H189" i="61"/>
  <c r="G189" i="61"/>
  <c r="F189" i="61"/>
  <c r="E189" i="61"/>
  <c r="D189" i="61"/>
  <c r="C189" i="61"/>
  <c r="B189" i="61"/>
  <c r="H188" i="61"/>
  <c r="G188" i="61"/>
  <c r="F188" i="61"/>
  <c r="E188" i="61"/>
  <c r="D188" i="61"/>
  <c r="C188" i="61"/>
  <c r="B188" i="61"/>
  <c r="H187" i="61"/>
  <c r="G187" i="61"/>
  <c r="F187" i="61"/>
  <c r="E187" i="61"/>
  <c r="D187" i="61"/>
  <c r="C187" i="61"/>
  <c r="B187" i="61"/>
  <c r="H186" i="61"/>
  <c r="G186" i="61"/>
  <c r="F186" i="61"/>
  <c r="E186" i="61"/>
  <c r="D186" i="61"/>
  <c r="C186" i="61"/>
  <c r="B186" i="61"/>
  <c r="H185" i="61"/>
  <c r="G185" i="61"/>
  <c r="F185" i="61"/>
  <c r="E185" i="61"/>
  <c r="D185" i="61"/>
  <c r="C185" i="61"/>
  <c r="B185" i="61"/>
  <c r="H184" i="61"/>
  <c r="G184" i="61"/>
  <c r="F184" i="61"/>
  <c r="E184" i="61"/>
  <c r="D184" i="61"/>
  <c r="C184" i="61"/>
  <c r="B184" i="61"/>
  <c r="H181" i="61"/>
  <c r="G181" i="61"/>
  <c r="F181" i="61"/>
  <c r="E181" i="61"/>
  <c r="D181" i="61"/>
  <c r="C181" i="61"/>
  <c r="B181" i="61"/>
  <c r="H180" i="61"/>
  <c r="G180" i="61"/>
  <c r="F180" i="61"/>
  <c r="E180" i="61"/>
  <c r="D180" i="61"/>
  <c r="C180" i="61"/>
  <c r="B180" i="61"/>
  <c r="H179" i="61"/>
  <c r="G179" i="61"/>
  <c r="F179" i="61"/>
  <c r="E179" i="61"/>
  <c r="D179" i="61"/>
  <c r="C179" i="61"/>
  <c r="B179" i="61"/>
  <c r="H178" i="61"/>
  <c r="G178" i="61"/>
  <c r="F178" i="61"/>
  <c r="E178" i="61"/>
  <c r="D178" i="61"/>
  <c r="C178" i="61"/>
  <c r="B178" i="61"/>
  <c r="H177" i="61"/>
  <c r="G177" i="61"/>
  <c r="F177" i="61"/>
  <c r="E177" i="61"/>
  <c r="D177" i="61"/>
  <c r="C177" i="61"/>
  <c r="B177" i="61"/>
  <c r="H174" i="61"/>
  <c r="G174" i="61"/>
  <c r="F174" i="61"/>
  <c r="E174" i="61"/>
  <c r="D174" i="61"/>
  <c r="C174" i="61"/>
  <c r="B174" i="61"/>
  <c r="H173" i="61"/>
  <c r="G173" i="61"/>
  <c r="F173" i="61"/>
  <c r="E173" i="61"/>
  <c r="D173" i="61"/>
  <c r="C173" i="61"/>
  <c r="B173" i="61"/>
  <c r="H172" i="61"/>
  <c r="G172" i="61"/>
  <c r="F172" i="61"/>
  <c r="E172" i="61"/>
  <c r="D172" i="61"/>
  <c r="C172" i="61"/>
  <c r="B172" i="61"/>
  <c r="H171" i="61"/>
  <c r="G171" i="61"/>
  <c r="F171" i="61"/>
  <c r="E171" i="61"/>
  <c r="D171" i="61"/>
  <c r="C171" i="61"/>
  <c r="B171" i="61"/>
  <c r="H170" i="61"/>
  <c r="G170" i="61"/>
  <c r="F170" i="61"/>
  <c r="E170" i="61"/>
  <c r="D170" i="61"/>
  <c r="C170" i="61"/>
  <c r="B170" i="61"/>
  <c r="H169" i="61"/>
  <c r="G169" i="61"/>
  <c r="F169" i="61"/>
  <c r="E169" i="61"/>
  <c r="D169" i="61"/>
  <c r="C169" i="61"/>
  <c r="B169" i="61"/>
  <c r="H153" i="61"/>
  <c r="G153" i="61"/>
  <c r="F153" i="61"/>
  <c r="E153" i="61"/>
  <c r="D153" i="61"/>
  <c r="C153" i="61"/>
  <c r="B153" i="61"/>
  <c r="N150" i="61"/>
  <c r="M150" i="61"/>
  <c r="L150" i="61"/>
  <c r="K150" i="61"/>
  <c r="J150" i="61"/>
  <c r="I150" i="61"/>
  <c r="H150" i="61"/>
  <c r="G150" i="61"/>
  <c r="F150" i="61"/>
  <c r="E150" i="61"/>
  <c r="D150" i="61"/>
  <c r="C150" i="61"/>
  <c r="B150" i="61"/>
  <c r="N149" i="61"/>
  <c r="M149" i="61"/>
  <c r="L149" i="61"/>
  <c r="K149" i="61"/>
  <c r="J149" i="61"/>
  <c r="I149" i="61"/>
  <c r="H149" i="61"/>
  <c r="G149" i="61"/>
  <c r="F149" i="61"/>
  <c r="E149" i="61"/>
  <c r="D149" i="61"/>
  <c r="C149" i="61"/>
  <c r="B149" i="61"/>
  <c r="N148" i="61"/>
  <c r="M148" i="61"/>
  <c r="L148" i="61"/>
  <c r="K148" i="61"/>
  <c r="J148" i="61"/>
  <c r="I148" i="61"/>
  <c r="H148" i="61"/>
  <c r="G148" i="61"/>
  <c r="F148" i="61"/>
  <c r="E148" i="61"/>
  <c r="D148" i="61"/>
  <c r="C148" i="61"/>
  <c r="B148" i="61"/>
  <c r="N147" i="61"/>
  <c r="M147" i="61"/>
  <c r="L147" i="61"/>
  <c r="K147" i="61"/>
  <c r="J147" i="61"/>
  <c r="I147" i="61"/>
  <c r="H147" i="61"/>
  <c r="G147" i="61"/>
  <c r="F147" i="61"/>
  <c r="E147" i="61"/>
  <c r="D147" i="61"/>
  <c r="C147" i="61"/>
  <c r="B147" i="61"/>
  <c r="N144" i="61"/>
  <c r="M144" i="61"/>
  <c r="L144" i="61"/>
  <c r="K144" i="61"/>
  <c r="J144" i="61"/>
  <c r="I144" i="61"/>
  <c r="H144" i="61"/>
  <c r="G144" i="61"/>
  <c r="F144" i="61"/>
  <c r="E144" i="61"/>
  <c r="D144" i="61"/>
  <c r="C144" i="61"/>
  <c r="B144" i="61"/>
  <c r="N143" i="61"/>
  <c r="M143" i="61"/>
  <c r="L143" i="61"/>
  <c r="K143" i="61"/>
  <c r="J143" i="61"/>
  <c r="I143" i="61"/>
  <c r="H143" i="61"/>
  <c r="G143" i="61"/>
  <c r="F143" i="61"/>
  <c r="E143" i="61"/>
  <c r="D143" i="61"/>
  <c r="C143" i="61"/>
  <c r="B143" i="61"/>
  <c r="N142" i="61"/>
  <c r="M142" i="61"/>
  <c r="L142" i="61"/>
  <c r="K142" i="61"/>
  <c r="J142" i="61"/>
  <c r="I142" i="61"/>
  <c r="H142" i="61"/>
  <c r="G142" i="61"/>
  <c r="F142" i="61"/>
  <c r="E142" i="61"/>
  <c r="D142" i="61"/>
  <c r="C142" i="61"/>
  <c r="B142" i="61"/>
  <c r="N141" i="61"/>
  <c r="M141" i="61"/>
  <c r="L141" i="61"/>
  <c r="K141" i="61"/>
  <c r="J141" i="61"/>
  <c r="I141" i="61"/>
  <c r="H141" i="61"/>
  <c r="G141" i="61"/>
  <c r="F141" i="61"/>
  <c r="E141" i="61"/>
  <c r="D141" i="61"/>
  <c r="C141" i="61"/>
  <c r="B141" i="61"/>
  <c r="N140" i="61"/>
  <c r="M140" i="61"/>
  <c r="L140" i="61"/>
  <c r="K140" i="61"/>
  <c r="J140" i="61"/>
  <c r="I140" i="61"/>
  <c r="H140" i="61"/>
  <c r="G140" i="61"/>
  <c r="F140" i="61"/>
  <c r="E140" i="61"/>
  <c r="D140" i="61"/>
  <c r="C140" i="61"/>
  <c r="B140" i="61"/>
  <c r="N136" i="61"/>
  <c r="M136" i="61"/>
  <c r="L136" i="61"/>
  <c r="K136" i="61"/>
  <c r="J136" i="61"/>
  <c r="I136" i="61"/>
  <c r="H136" i="61"/>
  <c r="G136" i="61"/>
  <c r="F136" i="61"/>
  <c r="E136" i="61"/>
  <c r="D136" i="61"/>
  <c r="C136" i="61"/>
  <c r="B136" i="61"/>
  <c r="N135" i="61"/>
  <c r="M135" i="61"/>
  <c r="L135" i="61"/>
  <c r="K135" i="61"/>
  <c r="J135" i="61"/>
  <c r="I135" i="61"/>
  <c r="H135" i="61"/>
  <c r="G135" i="61"/>
  <c r="F135" i="61"/>
  <c r="E135" i="61"/>
  <c r="D135" i="61"/>
  <c r="C135" i="61"/>
  <c r="B135" i="61"/>
  <c r="N134" i="61"/>
  <c r="M134" i="61"/>
  <c r="L134" i="61"/>
  <c r="K134" i="61"/>
  <c r="J134" i="61"/>
  <c r="I134" i="61"/>
  <c r="H134" i="61"/>
  <c r="G134" i="61"/>
  <c r="F134" i="61"/>
  <c r="E134" i="61"/>
  <c r="D134" i="61"/>
  <c r="C134" i="61"/>
  <c r="B134" i="61"/>
  <c r="N133" i="61"/>
  <c r="M133" i="61"/>
  <c r="L133" i="61"/>
  <c r="K133" i="61"/>
  <c r="J133" i="61"/>
  <c r="I133" i="61"/>
  <c r="H133" i="61"/>
  <c r="G133" i="61"/>
  <c r="F133" i="61"/>
  <c r="E133" i="61"/>
  <c r="D133" i="61"/>
  <c r="C133" i="61"/>
  <c r="B133" i="61"/>
  <c r="N130" i="61"/>
  <c r="M130" i="61"/>
  <c r="L130" i="61"/>
  <c r="K130" i="61"/>
  <c r="J130" i="61"/>
  <c r="I130" i="61"/>
  <c r="H130" i="61"/>
  <c r="G130" i="61"/>
  <c r="F130" i="61"/>
  <c r="E130" i="61"/>
  <c r="D130" i="61"/>
  <c r="C130" i="61"/>
  <c r="B130" i="61"/>
  <c r="N129" i="61"/>
  <c r="M129" i="61"/>
  <c r="L129" i="61"/>
  <c r="K129" i="61"/>
  <c r="J129" i="61"/>
  <c r="I129" i="61"/>
  <c r="H129" i="61"/>
  <c r="G129" i="61"/>
  <c r="F129" i="61"/>
  <c r="E129" i="61"/>
  <c r="D129" i="61"/>
  <c r="C129" i="61"/>
  <c r="B129" i="61"/>
  <c r="N128" i="61"/>
  <c r="M128" i="61"/>
  <c r="L128" i="61"/>
  <c r="K128" i="61"/>
  <c r="J128" i="61"/>
  <c r="I128" i="61"/>
  <c r="H128" i="61"/>
  <c r="G128" i="61"/>
  <c r="F128" i="61"/>
  <c r="E128" i="61"/>
  <c r="D128" i="61"/>
  <c r="C128" i="61"/>
  <c r="B128" i="61"/>
  <c r="N127" i="61"/>
  <c r="M127" i="61"/>
  <c r="L127" i="61"/>
  <c r="N124" i="61"/>
  <c r="M124" i="61"/>
  <c r="L124" i="61"/>
  <c r="K124" i="61"/>
  <c r="J124" i="61"/>
  <c r="I124" i="61"/>
  <c r="H124" i="61"/>
  <c r="G124" i="61"/>
  <c r="F124" i="61"/>
  <c r="E124" i="61"/>
  <c r="D124" i="61"/>
  <c r="C124" i="61"/>
  <c r="B124" i="61"/>
  <c r="N123" i="61"/>
  <c r="M123" i="61"/>
  <c r="L123" i="61"/>
  <c r="K123" i="61"/>
  <c r="J123" i="61"/>
  <c r="I123" i="61"/>
  <c r="H123" i="61"/>
  <c r="G123" i="61"/>
  <c r="F123" i="61"/>
  <c r="E123" i="61"/>
  <c r="D123" i="61"/>
  <c r="C123" i="61"/>
  <c r="B123" i="61"/>
  <c r="N122" i="61"/>
  <c r="M122" i="61"/>
  <c r="L122" i="61"/>
  <c r="K122" i="61"/>
  <c r="J122" i="61"/>
  <c r="I122" i="61"/>
  <c r="H122" i="61"/>
  <c r="G122" i="61"/>
  <c r="F122" i="61"/>
  <c r="E122" i="61"/>
  <c r="D122" i="61"/>
  <c r="C122" i="61"/>
  <c r="B122" i="61"/>
  <c r="N121" i="61"/>
  <c r="M121" i="61"/>
  <c r="L121" i="61"/>
  <c r="K121" i="61"/>
  <c r="J121" i="61"/>
  <c r="I121" i="61"/>
  <c r="H121" i="61"/>
  <c r="G121" i="61"/>
  <c r="F121" i="61"/>
  <c r="E121" i="61"/>
  <c r="D121" i="61"/>
  <c r="C121" i="61"/>
  <c r="B121" i="61"/>
  <c r="N118" i="61"/>
  <c r="M118" i="61"/>
  <c r="L118" i="61"/>
  <c r="K118" i="61"/>
  <c r="J118" i="61"/>
  <c r="I118" i="61"/>
  <c r="H118" i="61"/>
  <c r="G118" i="61"/>
  <c r="F118" i="61"/>
  <c r="E118" i="61"/>
  <c r="D118" i="61"/>
  <c r="C118" i="61"/>
  <c r="B118" i="61"/>
  <c r="N117" i="61"/>
  <c r="M117" i="61"/>
  <c r="L117" i="61"/>
  <c r="K117" i="61"/>
  <c r="J117" i="61"/>
  <c r="I117" i="61"/>
  <c r="H117" i="61"/>
  <c r="G117" i="61"/>
  <c r="F117" i="61"/>
  <c r="E117" i="61"/>
  <c r="D117" i="61"/>
  <c r="C117" i="61"/>
  <c r="B117" i="61"/>
  <c r="N114" i="61"/>
  <c r="M114" i="61"/>
  <c r="L114" i="61"/>
  <c r="K114" i="61"/>
  <c r="J114" i="61"/>
  <c r="I114" i="61"/>
  <c r="H114" i="61"/>
  <c r="G114" i="61"/>
  <c r="F114" i="61"/>
  <c r="E114" i="61"/>
  <c r="D114" i="61"/>
  <c r="C114" i="61"/>
  <c r="B114" i="61"/>
  <c r="N113" i="61"/>
  <c r="M113" i="61"/>
  <c r="L113" i="61"/>
  <c r="K113" i="61"/>
  <c r="J113" i="61"/>
  <c r="I113" i="61"/>
  <c r="H113" i="61"/>
  <c r="G113" i="61"/>
  <c r="F113" i="61"/>
  <c r="E113" i="61"/>
  <c r="D113" i="61"/>
  <c r="C113" i="61"/>
  <c r="B113" i="61"/>
  <c r="N112" i="61"/>
  <c r="M112" i="61"/>
  <c r="L112" i="61"/>
  <c r="K112" i="61"/>
  <c r="J112" i="61"/>
  <c r="I112" i="61"/>
  <c r="H112" i="61"/>
  <c r="G112" i="61"/>
  <c r="F112" i="61"/>
  <c r="E112" i="61"/>
  <c r="D112" i="61"/>
  <c r="C112" i="61"/>
  <c r="B112" i="61"/>
  <c r="N111" i="61"/>
  <c r="M111" i="61"/>
  <c r="L111" i="61"/>
  <c r="K111" i="61"/>
  <c r="J111" i="61"/>
  <c r="I111" i="61"/>
  <c r="H111" i="61"/>
  <c r="G111" i="61"/>
  <c r="F111" i="61"/>
  <c r="E111" i="61"/>
  <c r="D111" i="61"/>
  <c r="C111" i="61"/>
  <c r="B111" i="61"/>
  <c r="N110" i="61"/>
  <c r="M110" i="61"/>
  <c r="L110" i="61"/>
  <c r="K110" i="61"/>
  <c r="J110" i="61"/>
  <c r="I110" i="61"/>
  <c r="H110" i="61"/>
  <c r="G110" i="61"/>
  <c r="F110" i="61"/>
  <c r="E110" i="61"/>
  <c r="D110" i="61"/>
  <c r="C110" i="61"/>
  <c r="B110" i="61"/>
  <c r="N109" i="61"/>
  <c r="M109" i="61"/>
  <c r="L109" i="61"/>
  <c r="K109" i="61"/>
  <c r="J109" i="61"/>
  <c r="I109" i="61"/>
  <c r="H109" i="61"/>
  <c r="G109" i="61"/>
  <c r="F109" i="61"/>
  <c r="E109" i="61"/>
  <c r="D109" i="61"/>
  <c r="C109" i="61"/>
  <c r="B109" i="61"/>
  <c r="N108" i="61"/>
  <c r="M108" i="61"/>
  <c r="L108" i="61"/>
  <c r="K108" i="61"/>
  <c r="J108" i="61"/>
  <c r="I108" i="61"/>
  <c r="H108" i="61"/>
  <c r="G108" i="61"/>
  <c r="F108" i="61"/>
  <c r="E108" i="61"/>
  <c r="D108" i="61"/>
  <c r="C108" i="61"/>
  <c r="B108" i="61"/>
  <c r="N107" i="61"/>
  <c r="M107" i="61"/>
  <c r="L107" i="61"/>
  <c r="K107" i="61"/>
  <c r="J107" i="61"/>
  <c r="I107" i="61"/>
  <c r="H107" i="61"/>
  <c r="G107" i="61"/>
  <c r="F107" i="61"/>
  <c r="E107" i="61"/>
  <c r="D107" i="61"/>
  <c r="C107" i="61"/>
  <c r="B107" i="61"/>
  <c r="N104" i="61"/>
  <c r="M104" i="61"/>
  <c r="L104" i="61"/>
  <c r="K104" i="61"/>
  <c r="J104" i="61"/>
  <c r="I104" i="61"/>
  <c r="H104" i="61"/>
  <c r="G104" i="61"/>
  <c r="F104" i="61"/>
  <c r="E104" i="61"/>
  <c r="D104" i="61"/>
  <c r="C104" i="61"/>
  <c r="B104" i="61"/>
  <c r="N103" i="61"/>
  <c r="M103" i="61"/>
  <c r="L103" i="61"/>
  <c r="K103" i="61"/>
  <c r="J103" i="61"/>
  <c r="I103" i="61"/>
  <c r="H103" i="61"/>
  <c r="G103" i="61"/>
  <c r="F103" i="61"/>
  <c r="E103" i="61"/>
  <c r="D103" i="61"/>
  <c r="C103" i="61"/>
  <c r="B103" i="61"/>
  <c r="N102" i="61"/>
  <c r="M102" i="61"/>
  <c r="L102" i="61"/>
  <c r="K102" i="61"/>
  <c r="J102" i="61"/>
  <c r="I102" i="61"/>
  <c r="H102" i="61"/>
  <c r="G102" i="61"/>
  <c r="F102" i="61"/>
  <c r="E102" i="61"/>
  <c r="D102" i="61"/>
  <c r="C102" i="61"/>
  <c r="B102" i="61"/>
  <c r="N101" i="61"/>
  <c r="M101" i="61"/>
  <c r="L101" i="61"/>
  <c r="K101" i="61"/>
  <c r="J101" i="61"/>
  <c r="I101" i="61"/>
  <c r="H101" i="61"/>
  <c r="G101" i="61"/>
  <c r="F101" i="61"/>
  <c r="E101" i="61"/>
  <c r="D101" i="61"/>
  <c r="C101" i="61"/>
  <c r="B101" i="61"/>
  <c r="N100" i="61"/>
  <c r="M100" i="61"/>
  <c r="L100" i="61"/>
  <c r="K100" i="61"/>
  <c r="J100" i="61"/>
  <c r="I100" i="61"/>
  <c r="H100" i="61"/>
  <c r="G100" i="61"/>
  <c r="F100" i="61"/>
  <c r="E100" i="61"/>
  <c r="D100" i="61"/>
  <c r="C100" i="61"/>
  <c r="B100" i="61"/>
  <c r="N97" i="61"/>
  <c r="M97" i="61"/>
  <c r="L97" i="61"/>
  <c r="K97" i="61"/>
  <c r="J97" i="61"/>
  <c r="I97" i="61"/>
  <c r="H97" i="61"/>
  <c r="G97" i="61"/>
  <c r="F97" i="61"/>
  <c r="E97" i="61"/>
  <c r="D97" i="61"/>
  <c r="C97" i="61"/>
  <c r="B97" i="61"/>
  <c r="N96" i="61"/>
  <c r="M96" i="61"/>
  <c r="L96" i="61"/>
  <c r="K96" i="61"/>
  <c r="J96" i="61"/>
  <c r="I96" i="61"/>
  <c r="H96" i="61"/>
  <c r="G96" i="61"/>
  <c r="F96" i="61"/>
  <c r="E96" i="61"/>
  <c r="D96" i="61"/>
  <c r="C96" i="61"/>
  <c r="B96" i="61"/>
  <c r="N95" i="61"/>
  <c r="M95" i="61"/>
  <c r="L95" i="61"/>
  <c r="K95" i="61"/>
  <c r="J95" i="61"/>
  <c r="I95" i="61"/>
  <c r="H95" i="61"/>
  <c r="G95" i="61"/>
  <c r="F95" i="61"/>
  <c r="E95" i="61"/>
  <c r="D95" i="61"/>
  <c r="C95" i="61"/>
  <c r="B95" i="61"/>
  <c r="N94" i="61"/>
  <c r="M94" i="61"/>
  <c r="L94" i="61"/>
  <c r="K94" i="61"/>
  <c r="J94" i="61"/>
  <c r="I94" i="61"/>
  <c r="H94" i="61"/>
  <c r="G94" i="61"/>
  <c r="F94" i="61"/>
  <c r="E94" i="61"/>
  <c r="D94" i="61"/>
  <c r="C94" i="61"/>
  <c r="B94" i="61"/>
  <c r="N93" i="61"/>
  <c r="M93" i="61"/>
  <c r="L93" i="61"/>
  <c r="K93" i="61"/>
  <c r="J93" i="61"/>
  <c r="I93" i="61"/>
  <c r="H93" i="61"/>
  <c r="G93" i="61"/>
  <c r="F93" i="61"/>
  <c r="E93" i="61"/>
  <c r="D93" i="61"/>
  <c r="C93" i="61"/>
  <c r="B93" i="61"/>
  <c r="N92" i="61"/>
  <c r="M92" i="61"/>
  <c r="L92" i="61"/>
  <c r="K92" i="61"/>
  <c r="J92" i="61"/>
  <c r="I92" i="61"/>
  <c r="H92" i="61"/>
  <c r="G92" i="61"/>
  <c r="F92" i="61"/>
  <c r="E92" i="61"/>
  <c r="D92" i="61"/>
  <c r="C92" i="61"/>
  <c r="B92" i="61"/>
  <c r="N66" i="61"/>
  <c r="M66" i="61"/>
  <c r="M146" i="61" s="1"/>
  <c r="L66" i="61"/>
  <c r="L146" i="61" s="1"/>
  <c r="K66" i="61"/>
  <c r="K146" i="61" s="1"/>
  <c r="J66" i="61"/>
  <c r="I66" i="61"/>
  <c r="I146" i="61" s="1"/>
  <c r="H66" i="61"/>
  <c r="H223" i="61" s="1"/>
  <c r="G66" i="61"/>
  <c r="G223" i="61" s="1"/>
  <c r="F66" i="61"/>
  <c r="F223" i="61" s="1"/>
  <c r="E66" i="61"/>
  <c r="E223" i="61" s="1"/>
  <c r="D66" i="61"/>
  <c r="D223" i="61" s="1"/>
  <c r="C66" i="61"/>
  <c r="C223" i="61" s="1"/>
  <c r="B66" i="61"/>
  <c r="B223" i="61" s="1"/>
  <c r="N59" i="61"/>
  <c r="N139" i="61" s="1"/>
  <c r="M59" i="61"/>
  <c r="M139" i="61" s="1"/>
  <c r="L59" i="61"/>
  <c r="K59" i="61"/>
  <c r="J59" i="61"/>
  <c r="J139" i="61" s="1"/>
  <c r="I59" i="61"/>
  <c r="I139" i="61" s="1"/>
  <c r="H59" i="61"/>
  <c r="H216" i="61" s="1"/>
  <c r="G59" i="61"/>
  <c r="G216" i="61" s="1"/>
  <c r="F59" i="61"/>
  <c r="F216" i="61" s="1"/>
  <c r="E59" i="61"/>
  <c r="E216" i="61" s="1"/>
  <c r="D59" i="61"/>
  <c r="D216" i="61" s="1"/>
  <c r="C59" i="61"/>
  <c r="C216" i="61" s="1"/>
  <c r="B59" i="61"/>
  <c r="B216" i="61" s="1"/>
  <c r="N52" i="61"/>
  <c r="N132" i="61" s="1"/>
  <c r="M52" i="61"/>
  <c r="L52" i="61"/>
  <c r="K52" i="61"/>
  <c r="K132" i="61" s="1"/>
  <c r="J52" i="61"/>
  <c r="J132" i="61" s="1"/>
  <c r="I52" i="61"/>
  <c r="H52" i="61"/>
  <c r="H209" i="61" s="1"/>
  <c r="G52" i="61"/>
  <c r="G209" i="61" s="1"/>
  <c r="F52" i="61"/>
  <c r="F209" i="61" s="1"/>
  <c r="E52" i="61"/>
  <c r="E209" i="61" s="1"/>
  <c r="D52" i="61"/>
  <c r="D209" i="61" s="1"/>
  <c r="C52" i="61"/>
  <c r="C209" i="61" s="1"/>
  <c r="B52" i="61"/>
  <c r="B209" i="61" s="1"/>
  <c r="N46" i="61"/>
  <c r="M46" i="61"/>
  <c r="L46" i="61"/>
  <c r="K46" i="61"/>
  <c r="J46" i="61"/>
  <c r="I46" i="61"/>
  <c r="H46" i="61"/>
  <c r="H203" i="61" s="1"/>
  <c r="G46" i="61"/>
  <c r="G203" i="61" s="1"/>
  <c r="F46" i="61"/>
  <c r="F203" i="61" s="1"/>
  <c r="E46" i="61"/>
  <c r="E203" i="61" s="1"/>
  <c r="D46" i="61"/>
  <c r="D203" i="61" s="1"/>
  <c r="C46" i="61"/>
  <c r="C203" i="61" s="1"/>
  <c r="B46" i="61"/>
  <c r="B203" i="61" s="1"/>
  <c r="N40" i="61"/>
  <c r="M40" i="61"/>
  <c r="L40" i="61"/>
  <c r="K40" i="61"/>
  <c r="J40" i="61"/>
  <c r="I40" i="61"/>
  <c r="H40" i="61"/>
  <c r="H197" i="61" s="1"/>
  <c r="G40" i="61"/>
  <c r="G197" i="61" s="1"/>
  <c r="F40" i="61"/>
  <c r="F197" i="61" s="1"/>
  <c r="E40" i="61"/>
  <c r="E197" i="61" s="1"/>
  <c r="D40" i="61"/>
  <c r="D197" i="61" s="1"/>
  <c r="C40" i="61"/>
  <c r="C197" i="61" s="1"/>
  <c r="B40" i="61"/>
  <c r="B197" i="61" s="1"/>
  <c r="N36" i="61"/>
  <c r="M36" i="61"/>
  <c r="M116" i="61" s="1"/>
  <c r="L36" i="61"/>
  <c r="K36" i="61"/>
  <c r="J36" i="61"/>
  <c r="J116" i="61" s="1"/>
  <c r="I36" i="61"/>
  <c r="I116" i="61" s="1"/>
  <c r="H36" i="61"/>
  <c r="H193" i="61" s="1"/>
  <c r="G36" i="61"/>
  <c r="G193" i="61" s="1"/>
  <c r="F36" i="61"/>
  <c r="F193" i="61" s="1"/>
  <c r="E36" i="61"/>
  <c r="E193" i="61" s="1"/>
  <c r="D36" i="61"/>
  <c r="D193" i="61" s="1"/>
  <c r="C36" i="61"/>
  <c r="C193" i="61" s="1"/>
  <c r="B36" i="61"/>
  <c r="B193" i="61" s="1"/>
  <c r="N26" i="61"/>
  <c r="N106" i="61" s="1"/>
  <c r="M26" i="61"/>
  <c r="L26" i="61"/>
  <c r="K26" i="61"/>
  <c r="K106" i="61" s="1"/>
  <c r="J26" i="61"/>
  <c r="J106" i="61" s="1"/>
  <c r="I26" i="61"/>
  <c r="H26" i="61"/>
  <c r="H183" i="61" s="1"/>
  <c r="G26" i="61"/>
  <c r="G183" i="61" s="1"/>
  <c r="F26" i="61"/>
  <c r="F183" i="61" s="1"/>
  <c r="E26" i="61"/>
  <c r="E183" i="61" s="1"/>
  <c r="D26" i="61"/>
  <c r="D183" i="61" s="1"/>
  <c r="C26" i="61"/>
  <c r="C183" i="61" s="1"/>
  <c r="B26" i="61"/>
  <c r="B183" i="61" s="1"/>
  <c r="N19" i="61"/>
  <c r="N99" i="61" s="1"/>
  <c r="M19" i="61"/>
  <c r="M99" i="61" s="1"/>
  <c r="L19" i="61"/>
  <c r="K19" i="61"/>
  <c r="K99" i="61" s="1"/>
  <c r="J19" i="61"/>
  <c r="I19" i="61"/>
  <c r="I99" i="61" s="1"/>
  <c r="H19" i="61"/>
  <c r="H176" i="61" s="1"/>
  <c r="G19" i="61"/>
  <c r="G99" i="61" s="1"/>
  <c r="F19" i="61"/>
  <c r="F99" i="61" s="1"/>
  <c r="E19" i="61"/>
  <c r="E176" i="61" s="1"/>
  <c r="D19" i="61"/>
  <c r="D176" i="61" s="1"/>
  <c r="C19" i="61"/>
  <c r="C99" i="61" s="1"/>
  <c r="B19" i="61"/>
  <c r="B176" i="61" s="1"/>
  <c r="N11" i="61"/>
  <c r="N91" i="61" s="1"/>
  <c r="M11" i="61"/>
  <c r="M91" i="61" s="1"/>
  <c r="L11" i="61"/>
  <c r="K11" i="61"/>
  <c r="J11" i="61"/>
  <c r="J91" i="61" s="1"/>
  <c r="I11" i="61"/>
  <c r="I91" i="61" s="1"/>
  <c r="H11" i="61"/>
  <c r="H168" i="61" s="1"/>
  <c r="G11" i="61"/>
  <c r="G168" i="61" s="1"/>
  <c r="F11" i="61"/>
  <c r="F91" i="61" s="1"/>
  <c r="E11" i="61"/>
  <c r="E91" i="61" s="1"/>
  <c r="D11" i="61"/>
  <c r="D168" i="61" s="1"/>
  <c r="C11" i="61"/>
  <c r="C168" i="61" s="1"/>
  <c r="B11" i="61"/>
  <c r="B91" i="61" s="1"/>
  <c r="O183" i="61" l="1"/>
  <c r="O223" i="61"/>
  <c r="K73" i="61"/>
  <c r="K227" i="61" s="1"/>
  <c r="O203" i="61"/>
  <c r="O209" i="61"/>
  <c r="O193" i="61"/>
  <c r="E99" i="61"/>
  <c r="O176" i="61"/>
  <c r="O221" i="61"/>
  <c r="O187" i="61"/>
  <c r="O220" i="61"/>
  <c r="O205" i="61"/>
  <c r="O190" i="61"/>
  <c r="O177" i="61"/>
  <c r="O168" i="61"/>
  <c r="O185" i="61"/>
  <c r="O171" i="61"/>
  <c r="O225" i="61"/>
  <c r="O210" i="61"/>
  <c r="O186" i="61"/>
  <c r="O153" i="61"/>
  <c r="O230" i="61"/>
  <c r="O224" i="61"/>
  <c r="O219" i="61"/>
  <c r="O213" i="61"/>
  <c r="O204" i="61"/>
  <c r="O199" i="61"/>
  <c r="O194" i="61"/>
  <c r="O189" i="61"/>
  <c r="O227" i="61"/>
  <c r="O218" i="61"/>
  <c r="O212" i="61"/>
  <c r="O207" i="61"/>
  <c r="O198" i="61"/>
  <c r="O188" i="61"/>
  <c r="O184" i="61"/>
  <c r="O179" i="61"/>
  <c r="O174" i="61"/>
  <c r="O170" i="61"/>
  <c r="O226" i="61"/>
  <c r="O217" i="61"/>
  <c r="O211" i="61"/>
  <c r="O206" i="61"/>
  <c r="O201" i="61"/>
  <c r="O197" i="61"/>
  <c r="O191" i="61"/>
  <c r="O178" i="61"/>
  <c r="O173" i="61"/>
  <c r="O169" i="61"/>
  <c r="O216" i="61"/>
  <c r="O200" i="61"/>
  <c r="O195" i="61"/>
  <c r="O181" i="61"/>
  <c r="O172" i="61"/>
  <c r="O180" i="61"/>
  <c r="C74" i="62"/>
  <c r="C182" i="62" s="1"/>
  <c r="J204" i="62"/>
  <c r="J180" i="62"/>
  <c r="J213" i="62"/>
  <c r="J189" i="62"/>
  <c r="J233" i="62"/>
  <c r="J227" i="62"/>
  <c r="J222" i="62"/>
  <c r="J216" i="62"/>
  <c r="J207" i="62"/>
  <c r="J202" i="62"/>
  <c r="J197" i="62"/>
  <c r="J192" i="62"/>
  <c r="J188" i="62"/>
  <c r="J183" i="62"/>
  <c r="J174" i="62"/>
  <c r="J155" i="62"/>
  <c r="J152" i="62" s="1"/>
  <c r="J230" i="62"/>
  <c r="J221" i="62"/>
  <c r="J215" i="62"/>
  <c r="J210" i="62"/>
  <c r="J201" i="62"/>
  <c r="J191" i="62"/>
  <c r="J187" i="62"/>
  <c r="J182" i="62"/>
  <c r="J177" i="62"/>
  <c r="J173" i="62"/>
  <c r="J229" i="62"/>
  <c r="J224" i="62"/>
  <c r="J220" i="62"/>
  <c r="J214" i="62"/>
  <c r="J209" i="62"/>
  <c r="J200" i="62"/>
  <c r="J194" i="62"/>
  <c r="J190" i="62"/>
  <c r="J181" i="62"/>
  <c r="J176" i="62"/>
  <c r="J172" i="62"/>
  <c r="J228" i="62"/>
  <c r="J223" i="62"/>
  <c r="J219" i="62"/>
  <c r="J208" i="62"/>
  <c r="J203" i="62"/>
  <c r="J198" i="62"/>
  <c r="J193" i="62"/>
  <c r="J184" i="62"/>
  <c r="J175" i="62"/>
  <c r="J171" i="62"/>
  <c r="J186" i="62"/>
  <c r="J226" i="62"/>
  <c r="J206" i="62"/>
  <c r="J196" i="62"/>
  <c r="J179" i="62"/>
  <c r="C134" i="62"/>
  <c r="G134" i="62"/>
  <c r="C141" i="62"/>
  <c r="G141" i="62"/>
  <c r="C148" i="62"/>
  <c r="G148" i="62"/>
  <c r="G74" i="62"/>
  <c r="G196" i="62" s="1"/>
  <c r="G101" i="62"/>
  <c r="G118" i="62"/>
  <c r="G128" i="62"/>
  <c r="E93" i="62"/>
  <c r="E74" i="62"/>
  <c r="E171" i="62" s="1"/>
  <c r="I93" i="62"/>
  <c r="I74" i="62"/>
  <c r="I171" i="62" s="1"/>
  <c r="E101" i="62"/>
  <c r="I101" i="62"/>
  <c r="E108" i="62"/>
  <c r="I108" i="62"/>
  <c r="E118" i="62"/>
  <c r="I118" i="62"/>
  <c r="E122" i="62"/>
  <c r="I122" i="62"/>
  <c r="E128" i="62"/>
  <c r="I128" i="62"/>
  <c r="E134" i="62"/>
  <c r="I134" i="62"/>
  <c r="B93" i="62"/>
  <c r="B74" i="62"/>
  <c r="B171" i="62" s="1"/>
  <c r="F93" i="62"/>
  <c r="F74" i="62"/>
  <c r="F171" i="62" s="1"/>
  <c r="B101" i="62"/>
  <c r="F101" i="62"/>
  <c r="B108" i="62"/>
  <c r="F108" i="62"/>
  <c r="B118" i="62"/>
  <c r="F118" i="62"/>
  <c r="B122" i="62"/>
  <c r="F122" i="62"/>
  <c r="B128" i="62"/>
  <c r="F128" i="62"/>
  <c r="B134" i="62"/>
  <c r="F134" i="62"/>
  <c r="B141" i="62"/>
  <c r="F141" i="62"/>
  <c r="C233" i="62"/>
  <c r="C214" i="62"/>
  <c r="C155" i="62"/>
  <c r="C203" i="62"/>
  <c r="D74" i="62"/>
  <c r="H74" i="62"/>
  <c r="H196" i="62" s="1"/>
  <c r="D108" i="62"/>
  <c r="H108" i="62"/>
  <c r="D118" i="62"/>
  <c r="H118" i="62"/>
  <c r="D122" i="62"/>
  <c r="H122" i="62"/>
  <c r="D128" i="62"/>
  <c r="H128" i="62"/>
  <c r="E141" i="62"/>
  <c r="I141" i="62"/>
  <c r="I148" i="62"/>
  <c r="K195" i="61"/>
  <c r="K211" i="61"/>
  <c r="K198" i="61"/>
  <c r="K191" i="61"/>
  <c r="K170" i="61"/>
  <c r="L73" i="61"/>
  <c r="L183" i="61" s="1"/>
  <c r="C91" i="61"/>
  <c r="G91" i="61"/>
  <c r="K91" i="61"/>
  <c r="D99" i="61"/>
  <c r="H99" i="61"/>
  <c r="L99" i="61"/>
  <c r="B106" i="61"/>
  <c r="F106" i="61"/>
  <c r="E116" i="61"/>
  <c r="B120" i="61"/>
  <c r="F120" i="61"/>
  <c r="J120" i="61"/>
  <c r="N120" i="61"/>
  <c r="E126" i="61"/>
  <c r="I126" i="61"/>
  <c r="M126" i="61"/>
  <c r="B132" i="61"/>
  <c r="F132" i="61"/>
  <c r="E139" i="61"/>
  <c r="C146" i="61"/>
  <c r="G146" i="61"/>
  <c r="E168" i="61"/>
  <c r="C176" i="61"/>
  <c r="I73" i="61"/>
  <c r="I183" i="61" s="1"/>
  <c r="M73" i="61"/>
  <c r="M203" i="61" s="1"/>
  <c r="D91" i="61"/>
  <c r="H91" i="61"/>
  <c r="L91" i="61"/>
  <c r="C106" i="61"/>
  <c r="G106" i="61"/>
  <c r="B116" i="61"/>
  <c r="F116" i="61"/>
  <c r="N116" i="61"/>
  <c r="C120" i="61"/>
  <c r="G120" i="61"/>
  <c r="K120" i="61"/>
  <c r="B126" i="61"/>
  <c r="F126" i="61"/>
  <c r="J126" i="61"/>
  <c r="N126" i="61"/>
  <c r="C132" i="61"/>
  <c r="G132" i="61"/>
  <c r="B139" i="61"/>
  <c r="F139" i="61"/>
  <c r="D146" i="61"/>
  <c r="H146" i="61"/>
  <c r="B168" i="61"/>
  <c r="F168" i="61"/>
  <c r="F176" i="61"/>
  <c r="J73" i="61"/>
  <c r="J176" i="61" s="1"/>
  <c r="N73" i="61"/>
  <c r="N193" i="61" s="1"/>
  <c r="B99" i="61"/>
  <c r="J99" i="61"/>
  <c r="D106" i="61"/>
  <c r="H106" i="61"/>
  <c r="L106" i="61"/>
  <c r="C116" i="61"/>
  <c r="G116" i="61"/>
  <c r="K116" i="61"/>
  <c r="D120" i="61"/>
  <c r="H120" i="61"/>
  <c r="L120" i="61"/>
  <c r="C126" i="61"/>
  <c r="G126" i="61"/>
  <c r="K126" i="61"/>
  <c r="D132" i="61"/>
  <c r="H132" i="61"/>
  <c r="L132" i="61"/>
  <c r="C139" i="61"/>
  <c r="G139" i="61"/>
  <c r="K139" i="61"/>
  <c r="E146" i="61"/>
  <c r="G176" i="61"/>
  <c r="K209" i="61"/>
  <c r="E106" i="61"/>
  <c r="I106" i="61"/>
  <c r="M106" i="61"/>
  <c r="D116" i="61"/>
  <c r="H116" i="61"/>
  <c r="L116" i="61"/>
  <c r="E120" i="61"/>
  <c r="I120" i="61"/>
  <c r="M120" i="61"/>
  <c r="D126" i="61"/>
  <c r="H126" i="61"/>
  <c r="L126" i="61"/>
  <c r="E132" i="61"/>
  <c r="I132" i="61"/>
  <c r="M132" i="61"/>
  <c r="D139" i="61"/>
  <c r="H139" i="61"/>
  <c r="L139" i="61"/>
  <c r="B146" i="61"/>
  <c r="F146" i="61"/>
  <c r="J146" i="61"/>
  <c r="N146" i="61"/>
  <c r="C183" i="62" l="1"/>
  <c r="C191" i="62"/>
  <c r="C208" i="62"/>
  <c r="E212" i="62"/>
  <c r="C219" i="62"/>
  <c r="N216" i="61"/>
  <c r="C189" i="62"/>
  <c r="C221" i="62"/>
  <c r="C193" i="62"/>
  <c r="J193" i="61"/>
  <c r="C201" i="62"/>
  <c r="E200" i="62"/>
  <c r="I219" i="62"/>
  <c r="F226" i="62"/>
  <c r="C187" i="62"/>
  <c r="C197" i="62"/>
  <c r="C175" i="62"/>
  <c r="C227" i="62"/>
  <c r="I226" i="62"/>
  <c r="E206" i="62"/>
  <c r="E219" i="62"/>
  <c r="E196" i="62"/>
  <c r="C200" i="62"/>
  <c r="K176" i="61"/>
  <c r="K188" i="61"/>
  <c r="K186" i="61"/>
  <c r="K187" i="61"/>
  <c r="K189" i="61"/>
  <c r="B219" i="62"/>
  <c r="B212" i="62"/>
  <c r="B206" i="62"/>
  <c r="F219" i="62"/>
  <c r="F212" i="62"/>
  <c r="F206" i="62"/>
  <c r="K223" i="61"/>
  <c r="K153" i="61"/>
  <c r="K219" i="61"/>
  <c r="K225" i="61"/>
  <c r="K217" i="61"/>
  <c r="K207" i="61"/>
  <c r="K203" i="61"/>
  <c r="K197" i="61"/>
  <c r="K174" i="61"/>
  <c r="K230" i="61"/>
  <c r="K185" i="61"/>
  <c r="K172" i="61"/>
  <c r="E186" i="62"/>
  <c r="I212" i="62"/>
  <c r="F179" i="62"/>
  <c r="F200" i="62"/>
  <c r="F186" i="62"/>
  <c r="N209" i="61"/>
  <c r="C181" i="62"/>
  <c r="C188" i="62"/>
  <c r="C192" i="62"/>
  <c r="C198" i="62"/>
  <c r="C204" i="62"/>
  <c r="C174" i="62"/>
  <c r="C180" i="62"/>
  <c r="C213" i="62"/>
  <c r="C220" i="62"/>
  <c r="C224" i="62"/>
  <c r="C230" i="62"/>
  <c r="C206" i="62"/>
  <c r="C171" i="62"/>
  <c r="B226" i="62"/>
  <c r="C184" i="62"/>
  <c r="C190" i="62"/>
  <c r="C194" i="62"/>
  <c r="C202" i="62"/>
  <c r="C172" i="62"/>
  <c r="C176" i="62"/>
  <c r="C209" i="62"/>
  <c r="C215" i="62"/>
  <c r="C222" i="62"/>
  <c r="C228" i="62"/>
  <c r="F196" i="62"/>
  <c r="C226" i="62"/>
  <c r="C196" i="62"/>
  <c r="C173" i="62"/>
  <c r="C177" i="62"/>
  <c r="C210" i="62"/>
  <c r="C216" i="62"/>
  <c r="C223" i="62"/>
  <c r="C229" i="62"/>
  <c r="C179" i="62"/>
  <c r="K216" i="61"/>
  <c r="K173" i="61"/>
  <c r="K224" i="61"/>
  <c r="K210" i="61"/>
  <c r="K206" i="61"/>
  <c r="K177" i="61"/>
  <c r="K212" i="61"/>
  <c r="I193" i="61"/>
  <c r="I223" i="61"/>
  <c r="K183" i="61"/>
  <c r="N183" i="61"/>
  <c r="L216" i="61"/>
  <c r="K193" i="61"/>
  <c r="K169" i="61"/>
  <c r="K201" i="61"/>
  <c r="K184" i="61"/>
  <c r="K220" i="61"/>
  <c r="K194" i="61"/>
  <c r="K226" i="61"/>
  <c r="K190" i="61"/>
  <c r="K218" i="61"/>
  <c r="L197" i="61"/>
  <c r="N168" i="61"/>
  <c r="M197" i="61"/>
  <c r="K168" i="61"/>
  <c r="L223" i="61"/>
  <c r="L193" i="61"/>
  <c r="N197" i="61"/>
  <c r="K171" i="61"/>
  <c r="K178" i="61"/>
  <c r="K213" i="61"/>
  <c r="K179" i="61"/>
  <c r="K205" i="61"/>
  <c r="K180" i="61"/>
  <c r="K199" i="61"/>
  <c r="K221" i="61"/>
  <c r="K181" i="61"/>
  <c r="K200" i="61"/>
  <c r="N223" i="61"/>
  <c r="I168" i="61"/>
  <c r="M223" i="61"/>
  <c r="L203" i="61"/>
  <c r="M193" i="61"/>
  <c r="N176" i="61"/>
  <c r="L176" i="61"/>
  <c r="L168" i="61"/>
  <c r="C212" i="62"/>
  <c r="C186" i="62"/>
  <c r="B179" i="62"/>
  <c r="I206" i="62"/>
  <c r="I200" i="62"/>
  <c r="I196" i="62"/>
  <c r="I186" i="62"/>
  <c r="E179" i="62"/>
  <c r="B200" i="62"/>
  <c r="B196" i="62"/>
  <c r="B186" i="62"/>
  <c r="D233" i="62"/>
  <c r="D230" i="62"/>
  <c r="D229" i="62"/>
  <c r="D228" i="62"/>
  <c r="D227" i="62"/>
  <c r="D204" i="62"/>
  <c r="D203" i="62"/>
  <c r="D202" i="62"/>
  <c r="D201" i="62"/>
  <c r="D198" i="62"/>
  <c r="D197" i="62"/>
  <c r="D194" i="62"/>
  <c r="D193" i="62"/>
  <c r="D192" i="62"/>
  <c r="D191" i="62"/>
  <c r="D190" i="62"/>
  <c r="D189" i="62"/>
  <c r="D188" i="62"/>
  <c r="D187" i="62"/>
  <c r="D184" i="62"/>
  <c r="D183" i="62"/>
  <c r="D181" i="62"/>
  <c r="D182" i="62"/>
  <c r="D223" i="62"/>
  <c r="D219" i="62"/>
  <c r="D213" i="62"/>
  <c r="D208" i="62"/>
  <c r="D222" i="62"/>
  <c r="D216" i="62"/>
  <c r="D212" i="62"/>
  <c r="D180" i="62"/>
  <c r="D177" i="62"/>
  <c r="D175" i="62"/>
  <c r="D173" i="62"/>
  <c r="D171" i="62"/>
  <c r="D221" i="62"/>
  <c r="D215" i="62"/>
  <c r="D210" i="62"/>
  <c r="D224" i="62"/>
  <c r="D220" i="62"/>
  <c r="D214" i="62"/>
  <c r="D209" i="62"/>
  <c r="D179" i="62"/>
  <c r="D176" i="62"/>
  <c r="D174" i="62"/>
  <c r="D172" i="62"/>
  <c r="D155" i="62"/>
  <c r="D152" i="62" s="1"/>
  <c r="H226" i="62"/>
  <c r="D226" i="62"/>
  <c r="F204" i="62"/>
  <c r="F203" i="62"/>
  <c r="F202" i="62"/>
  <c r="F201" i="62"/>
  <c r="F198" i="62"/>
  <c r="F197" i="62"/>
  <c r="F194" i="62"/>
  <c r="F193" i="62"/>
  <c r="F192" i="62"/>
  <c r="F191" i="62"/>
  <c r="F190" i="62"/>
  <c r="F189" i="62"/>
  <c r="F188" i="62"/>
  <c r="F187" i="62"/>
  <c r="F184" i="62"/>
  <c r="F183" i="62"/>
  <c r="F182" i="62"/>
  <c r="F181" i="62"/>
  <c r="F233" i="62"/>
  <c r="F230" i="62"/>
  <c r="F229" i="62"/>
  <c r="F228" i="62"/>
  <c r="F227" i="62"/>
  <c r="F224" i="62"/>
  <c r="F223" i="62"/>
  <c r="F222" i="62"/>
  <c r="F221" i="62"/>
  <c r="F220" i="62"/>
  <c r="F216" i="62"/>
  <c r="F215" i="62"/>
  <c r="F214" i="62"/>
  <c r="F213" i="62"/>
  <c r="F210" i="62"/>
  <c r="F209" i="62"/>
  <c r="F208" i="62"/>
  <c r="F180" i="62"/>
  <c r="F177" i="62"/>
  <c r="F176" i="62"/>
  <c r="F175" i="62"/>
  <c r="F174" i="62"/>
  <c r="F173" i="62"/>
  <c r="F172" i="62"/>
  <c r="F155" i="62"/>
  <c r="F152" i="62" s="1"/>
  <c r="I179" i="62"/>
  <c r="E204" i="62"/>
  <c r="E203" i="62"/>
  <c r="E202" i="62"/>
  <c r="E201" i="62"/>
  <c r="E198" i="62"/>
  <c r="E197" i="62"/>
  <c r="E194" i="62"/>
  <c r="E193" i="62"/>
  <c r="E192" i="62"/>
  <c r="E191" i="62"/>
  <c r="E190" i="62"/>
  <c r="E189" i="62"/>
  <c r="E188" i="62"/>
  <c r="E187" i="62"/>
  <c r="E184" i="62"/>
  <c r="E183" i="62"/>
  <c r="E233" i="62"/>
  <c r="E229" i="62"/>
  <c r="E227" i="62"/>
  <c r="E182" i="62"/>
  <c r="E224" i="62"/>
  <c r="E223" i="62"/>
  <c r="E222" i="62"/>
  <c r="E221" i="62"/>
  <c r="E220" i="62"/>
  <c r="E216" i="62"/>
  <c r="E215" i="62"/>
  <c r="E214" i="62"/>
  <c r="E213" i="62"/>
  <c r="E210" i="62"/>
  <c r="E209" i="62"/>
  <c r="E208" i="62"/>
  <c r="E180" i="62"/>
  <c r="E177" i="62"/>
  <c r="E176" i="62"/>
  <c r="E175" i="62"/>
  <c r="E174" i="62"/>
  <c r="E173" i="62"/>
  <c r="E172" i="62"/>
  <c r="E155" i="62"/>
  <c r="E152" i="62" s="1"/>
  <c r="E230" i="62"/>
  <c r="E228" i="62"/>
  <c r="E226" i="62"/>
  <c r="E181" i="62"/>
  <c r="H206" i="62"/>
  <c r="G179" i="62"/>
  <c r="G206" i="62"/>
  <c r="H233" i="62"/>
  <c r="H230" i="62"/>
  <c r="H229" i="62"/>
  <c r="H228" i="62"/>
  <c r="H227" i="62"/>
  <c r="H224" i="62"/>
  <c r="H223" i="62"/>
  <c r="H222" i="62"/>
  <c r="H221" i="62"/>
  <c r="H220" i="62"/>
  <c r="H216" i="62"/>
  <c r="H215" i="62"/>
  <c r="H214" i="62"/>
  <c r="H213" i="62"/>
  <c r="H210" i="62"/>
  <c r="H209" i="62"/>
  <c r="H208" i="62"/>
  <c r="H207" i="62"/>
  <c r="H181" i="62"/>
  <c r="H204" i="62"/>
  <c r="H203" i="62"/>
  <c r="H202" i="62"/>
  <c r="H201" i="62"/>
  <c r="H198" i="62"/>
  <c r="H197" i="62"/>
  <c r="H194" i="62"/>
  <c r="H193" i="62"/>
  <c r="H192" i="62"/>
  <c r="H191" i="62"/>
  <c r="H190" i="62"/>
  <c r="H189" i="62"/>
  <c r="H188" i="62"/>
  <c r="H187" i="62"/>
  <c r="H184" i="62"/>
  <c r="H183" i="62"/>
  <c r="H180" i="62"/>
  <c r="H177" i="62"/>
  <c r="H175" i="62"/>
  <c r="H173" i="62"/>
  <c r="H171" i="62"/>
  <c r="H182" i="62"/>
  <c r="H179" i="62"/>
  <c r="H176" i="62"/>
  <c r="H174" i="62"/>
  <c r="H172" i="62"/>
  <c r="H155" i="62"/>
  <c r="H152" i="62" s="1"/>
  <c r="I204" i="62"/>
  <c r="I203" i="62"/>
  <c r="I202" i="62"/>
  <c r="I201" i="62"/>
  <c r="I198" i="62"/>
  <c r="I197" i="62"/>
  <c r="I194" i="62"/>
  <c r="I193" i="62"/>
  <c r="I192" i="62"/>
  <c r="I191" i="62"/>
  <c r="I190" i="62"/>
  <c r="I189" i="62"/>
  <c r="I188" i="62"/>
  <c r="I187" i="62"/>
  <c r="I184" i="62"/>
  <c r="I183" i="62"/>
  <c r="I233" i="62"/>
  <c r="I229" i="62"/>
  <c r="I227" i="62"/>
  <c r="I224" i="62"/>
  <c r="I223" i="62"/>
  <c r="I222" i="62"/>
  <c r="I221" i="62"/>
  <c r="I220" i="62"/>
  <c r="I216" i="62"/>
  <c r="I215" i="62"/>
  <c r="I214" i="62"/>
  <c r="I213" i="62"/>
  <c r="I210" i="62"/>
  <c r="I209" i="62"/>
  <c r="I208" i="62"/>
  <c r="I207" i="62"/>
  <c r="I181" i="62"/>
  <c r="I230" i="62"/>
  <c r="I228" i="62"/>
  <c r="I182" i="62"/>
  <c r="I180" i="62"/>
  <c r="I177" i="62"/>
  <c r="I176" i="62"/>
  <c r="I175" i="62"/>
  <c r="I174" i="62"/>
  <c r="I173" i="62"/>
  <c r="I172" i="62"/>
  <c r="I155" i="62"/>
  <c r="I152" i="62" s="1"/>
  <c r="D206" i="62"/>
  <c r="D196" i="62"/>
  <c r="G226" i="62"/>
  <c r="G219" i="62"/>
  <c r="G212" i="62"/>
  <c r="G200" i="62"/>
  <c r="C152" i="62"/>
  <c r="B152" i="62"/>
  <c r="H219" i="62"/>
  <c r="H200" i="62"/>
  <c r="H186" i="62"/>
  <c r="G171" i="62"/>
  <c r="B204" i="62"/>
  <c r="B203" i="62"/>
  <c r="B202" i="62"/>
  <c r="B201" i="62"/>
  <c r="B198" i="62"/>
  <c r="B197" i="62"/>
  <c r="B194" i="62"/>
  <c r="B193" i="62"/>
  <c r="B192" i="62"/>
  <c r="B191" i="62"/>
  <c r="B190" i="62"/>
  <c r="B189" i="62"/>
  <c r="B188" i="62"/>
  <c r="B187" i="62"/>
  <c r="B184" i="62"/>
  <c r="B183" i="62"/>
  <c r="B182" i="62"/>
  <c r="B181" i="62"/>
  <c r="B233" i="62"/>
  <c r="B230" i="62"/>
  <c r="B229" i="62"/>
  <c r="B228" i="62"/>
  <c r="B227" i="62"/>
  <c r="B224" i="62"/>
  <c r="B223" i="62"/>
  <c r="B222" i="62"/>
  <c r="B221" i="62"/>
  <c r="B220" i="62"/>
  <c r="B216" i="62"/>
  <c r="B215" i="62"/>
  <c r="B214" i="62"/>
  <c r="B213" i="62"/>
  <c r="B210" i="62"/>
  <c r="B209" i="62"/>
  <c r="B208" i="62"/>
  <c r="B180" i="62"/>
  <c r="B177" i="62"/>
  <c r="B176" i="62"/>
  <c r="B175" i="62"/>
  <c r="B174" i="62"/>
  <c r="B173" i="62"/>
  <c r="B172" i="62"/>
  <c r="B155" i="62"/>
  <c r="H212" i="62"/>
  <c r="D200" i="62"/>
  <c r="D186" i="62"/>
  <c r="G233" i="62"/>
  <c r="G230" i="62"/>
  <c r="G229" i="62"/>
  <c r="G228" i="62"/>
  <c r="G227" i="62"/>
  <c r="G224" i="62"/>
  <c r="G223" i="62"/>
  <c r="G222" i="62"/>
  <c r="G221" i="62"/>
  <c r="G220" i="62"/>
  <c r="G216" i="62"/>
  <c r="G215" i="62"/>
  <c r="G214" i="62"/>
  <c r="G213" i="62"/>
  <c r="G210" i="62"/>
  <c r="G209" i="62"/>
  <c r="G208" i="62"/>
  <c r="G207" i="62"/>
  <c r="G182" i="62"/>
  <c r="G180" i="62"/>
  <c r="G177" i="62"/>
  <c r="G176" i="62"/>
  <c r="G175" i="62"/>
  <c r="G174" i="62"/>
  <c r="G173" i="62"/>
  <c r="G172" i="62"/>
  <c r="G155" i="62"/>
  <c r="G152" i="62" s="1"/>
  <c r="G181" i="62"/>
  <c r="G202" i="62"/>
  <c r="G197" i="62"/>
  <c r="G192" i="62"/>
  <c r="G188" i="62"/>
  <c r="G183" i="62"/>
  <c r="G201" i="62"/>
  <c r="G191" i="62"/>
  <c r="G187" i="62"/>
  <c r="G204" i="62"/>
  <c r="G194" i="62"/>
  <c r="G190" i="62"/>
  <c r="G203" i="62"/>
  <c r="G198" i="62"/>
  <c r="G193" i="62"/>
  <c r="G189" i="62"/>
  <c r="G184" i="62"/>
  <c r="G186" i="62"/>
  <c r="M216" i="61"/>
  <c r="I225" i="61"/>
  <c r="I220" i="61"/>
  <c r="I210" i="61"/>
  <c r="I205" i="61"/>
  <c r="I198" i="61"/>
  <c r="I188" i="61"/>
  <c r="I184" i="61"/>
  <c r="I179" i="61"/>
  <c r="I174" i="61"/>
  <c r="I230" i="61"/>
  <c r="I224" i="61"/>
  <c r="I219" i="61"/>
  <c r="I213" i="61"/>
  <c r="I201" i="61"/>
  <c r="I191" i="61"/>
  <c r="I187" i="61"/>
  <c r="I178" i="61"/>
  <c r="I227" i="61"/>
  <c r="I218" i="61"/>
  <c r="I212" i="61"/>
  <c r="I207" i="61"/>
  <c r="I200" i="61"/>
  <c r="I195" i="61"/>
  <c r="I190" i="61"/>
  <c r="I186" i="61"/>
  <c r="I181" i="61"/>
  <c r="I226" i="61"/>
  <c r="I221" i="61"/>
  <c r="I217" i="61"/>
  <c r="I211" i="61"/>
  <c r="I206" i="61"/>
  <c r="I199" i="61"/>
  <c r="I194" i="61"/>
  <c r="I189" i="61"/>
  <c r="I185" i="61"/>
  <c r="I180" i="61"/>
  <c r="I173" i="61"/>
  <c r="I171" i="61"/>
  <c r="I153" i="61"/>
  <c r="I170" i="61"/>
  <c r="I177" i="61"/>
  <c r="I169" i="61"/>
  <c r="I172" i="61"/>
  <c r="I209" i="61"/>
  <c r="J216" i="61"/>
  <c r="I197" i="61"/>
  <c r="J183" i="61"/>
  <c r="N230" i="61"/>
  <c r="N224" i="61"/>
  <c r="N219" i="61"/>
  <c r="N213" i="61"/>
  <c r="N204" i="61"/>
  <c r="N201" i="61"/>
  <c r="N191" i="61"/>
  <c r="N187" i="61"/>
  <c r="N178" i="61"/>
  <c r="N173" i="61"/>
  <c r="N227" i="61"/>
  <c r="N218" i="61"/>
  <c r="N212" i="61"/>
  <c r="N207" i="61"/>
  <c r="N200" i="61"/>
  <c r="N195" i="61"/>
  <c r="N190" i="61"/>
  <c r="N186" i="61"/>
  <c r="N181" i="61"/>
  <c r="N177" i="61"/>
  <c r="N226" i="61"/>
  <c r="N221" i="61"/>
  <c r="N217" i="61"/>
  <c r="N211" i="61"/>
  <c r="N206" i="61"/>
  <c r="N199" i="61"/>
  <c r="N194" i="61"/>
  <c r="N189" i="61"/>
  <c r="N185" i="61"/>
  <c r="N180" i="61"/>
  <c r="N225" i="61"/>
  <c r="N220" i="61"/>
  <c r="N210" i="61"/>
  <c r="N205" i="61"/>
  <c r="N198" i="61"/>
  <c r="N188" i="61"/>
  <c r="N184" i="61"/>
  <c r="N179" i="61"/>
  <c r="N174" i="61"/>
  <c r="N172" i="61"/>
  <c r="N170" i="61"/>
  <c r="N169" i="61"/>
  <c r="N171" i="61"/>
  <c r="N153" i="61"/>
  <c r="I216" i="61"/>
  <c r="N203" i="61"/>
  <c r="M183" i="61"/>
  <c r="M168" i="61"/>
  <c r="L226" i="61"/>
  <c r="L221" i="61"/>
  <c r="L217" i="61"/>
  <c r="L211" i="61"/>
  <c r="L206" i="61"/>
  <c r="L199" i="61"/>
  <c r="L194" i="61"/>
  <c r="L189" i="61"/>
  <c r="L185" i="61"/>
  <c r="L180" i="61"/>
  <c r="L225" i="61"/>
  <c r="L220" i="61"/>
  <c r="L210" i="61"/>
  <c r="L205" i="61"/>
  <c r="L198" i="61"/>
  <c r="L188" i="61"/>
  <c r="L184" i="61"/>
  <c r="L179" i="61"/>
  <c r="L230" i="61"/>
  <c r="L224" i="61"/>
  <c r="L219" i="61"/>
  <c r="L213" i="61"/>
  <c r="L204" i="61"/>
  <c r="L201" i="61"/>
  <c r="L191" i="61"/>
  <c r="L187" i="61"/>
  <c r="L178" i="61"/>
  <c r="L227" i="61"/>
  <c r="L218" i="61"/>
  <c r="L212" i="61"/>
  <c r="L207" i="61"/>
  <c r="L200" i="61"/>
  <c r="L195" i="61"/>
  <c r="L190" i="61"/>
  <c r="L186" i="61"/>
  <c r="L181" i="61"/>
  <c r="L177" i="61"/>
  <c r="L172" i="61"/>
  <c r="L174" i="61"/>
  <c r="L171" i="61"/>
  <c r="L153" i="61"/>
  <c r="L170" i="61"/>
  <c r="L173" i="61"/>
  <c r="L169" i="61"/>
  <c r="L209" i="61"/>
  <c r="J197" i="61"/>
  <c r="I176" i="61"/>
  <c r="J230" i="61"/>
  <c r="J224" i="61"/>
  <c r="J219" i="61"/>
  <c r="J213" i="61"/>
  <c r="J201" i="61"/>
  <c r="J191" i="61"/>
  <c r="J187" i="61"/>
  <c r="J178" i="61"/>
  <c r="J173" i="61"/>
  <c r="J227" i="61"/>
  <c r="J218" i="61"/>
  <c r="J212" i="61"/>
  <c r="J207" i="61"/>
  <c r="J200" i="61"/>
  <c r="J195" i="61"/>
  <c r="J190" i="61"/>
  <c r="J186" i="61"/>
  <c r="J181" i="61"/>
  <c r="J226" i="61"/>
  <c r="J221" i="61"/>
  <c r="J217" i="61"/>
  <c r="J211" i="61"/>
  <c r="J206" i="61"/>
  <c r="J199" i="61"/>
  <c r="J194" i="61"/>
  <c r="J189" i="61"/>
  <c r="J185" i="61"/>
  <c r="J180" i="61"/>
  <c r="J225" i="61"/>
  <c r="J220" i="61"/>
  <c r="J210" i="61"/>
  <c r="J205" i="61"/>
  <c r="J198" i="61"/>
  <c r="J188" i="61"/>
  <c r="J184" i="61"/>
  <c r="J179" i="61"/>
  <c r="J174" i="61"/>
  <c r="J170" i="61"/>
  <c r="J177" i="61"/>
  <c r="J169" i="61"/>
  <c r="J172" i="61"/>
  <c r="J171" i="61"/>
  <c r="J153" i="61"/>
  <c r="J203" i="61"/>
  <c r="J209" i="61"/>
  <c r="J168" i="61"/>
  <c r="M225" i="61"/>
  <c r="M220" i="61"/>
  <c r="M210" i="61"/>
  <c r="M205" i="61"/>
  <c r="M198" i="61"/>
  <c r="M188" i="61"/>
  <c r="M184" i="61"/>
  <c r="M179" i="61"/>
  <c r="M174" i="61"/>
  <c r="M230" i="61"/>
  <c r="M224" i="61"/>
  <c r="M219" i="61"/>
  <c r="M213" i="61"/>
  <c r="M204" i="61"/>
  <c r="M201" i="61"/>
  <c r="M191" i="61"/>
  <c r="M187" i="61"/>
  <c r="M178" i="61"/>
  <c r="M227" i="61"/>
  <c r="M218" i="61"/>
  <c r="M212" i="61"/>
  <c r="M207" i="61"/>
  <c r="M200" i="61"/>
  <c r="M195" i="61"/>
  <c r="M190" i="61"/>
  <c r="M186" i="61"/>
  <c r="M181" i="61"/>
  <c r="M177" i="61"/>
  <c r="M226" i="61"/>
  <c r="M221" i="61"/>
  <c r="M217" i="61"/>
  <c r="M211" i="61"/>
  <c r="M206" i="61"/>
  <c r="M199" i="61"/>
  <c r="M194" i="61"/>
  <c r="M189" i="61"/>
  <c r="M185" i="61"/>
  <c r="M180" i="61"/>
  <c r="M171" i="61"/>
  <c r="M153" i="61"/>
  <c r="M172" i="61"/>
  <c r="M170" i="61"/>
  <c r="M173" i="61"/>
  <c r="M169" i="61"/>
  <c r="M209" i="61"/>
  <c r="J223" i="61"/>
  <c r="I203" i="61"/>
  <c r="M176" i="61"/>
</calcChain>
</file>

<file path=xl/sharedStrings.xml><?xml version="1.0" encoding="utf-8"?>
<sst xmlns="http://schemas.openxmlformats.org/spreadsheetml/2006/main" count="3712" uniqueCount="681">
  <si>
    <t>MINISTERIO DE HACIENDA</t>
  </si>
  <si>
    <t>SECRETARÍA TÉCNICA DE LA AUTORIDAD PRESUPUESTARIA</t>
  </si>
  <si>
    <t>UNIDAD DE ANÁLISIS Y SEGUIMIENTO FISCAL</t>
  </si>
  <si>
    <t>CONSOLIDADO POR CLASIFICACION FUNCIONAL</t>
  </si>
  <si>
    <t>(MILLONES DE COLONES)</t>
  </si>
  <si>
    <t>SERVICIOS PÚBLICOS GENERALES</t>
  </si>
  <si>
    <t>PREREP</t>
  </si>
  <si>
    <t>RE</t>
  </si>
  <si>
    <t>MP</t>
  </si>
  <si>
    <t>MHD</t>
  </si>
  <si>
    <t>TRA</t>
  </si>
  <si>
    <t>MIDEPLAN</t>
  </si>
  <si>
    <t>REGISTRO</t>
  </si>
  <si>
    <t>INEC</t>
  </si>
  <si>
    <t>SERVICIOS GENERALES</t>
  </si>
  <si>
    <t>MICITT</t>
  </si>
  <si>
    <t>CONICIT</t>
  </si>
  <si>
    <t>CIENCIAS</t>
  </si>
  <si>
    <t>TSE</t>
  </si>
  <si>
    <t>DEUDA</t>
  </si>
  <si>
    <t>DEFENSORIA</t>
  </si>
  <si>
    <t>CGR</t>
  </si>
  <si>
    <t>ASAMBLEA</t>
  </si>
  <si>
    <t>ASUNTOS LEGISLATIVOS</t>
  </si>
  <si>
    <t>JADGME</t>
  </si>
  <si>
    <t>GUARDACOSTAS</t>
  </si>
  <si>
    <t>JUDICIAL</t>
  </si>
  <si>
    <t>MJUSTI</t>
  </si>
  <si>
    <t>DIRNN</t>
  </si>
  <si>
    <t>JUSTICIA</t>
  </si>
  <si>
    <t>PCONS</t>
  </si>
  <si>
    <t>BCBCR</t>
  </si>
  <si>
    <t>MSP</t>
  </si>
  <si>
    <t>MGOBER</t>
  </si>
  <si>
    <t>ICD</t>
  </si>
  <si>
    <t>SERVICIOS ECONÓMICOS</t>
  </si>
  <si>
    <t>VIVIENDA Y OTROS SERVICIOS COMUNITARIOS</t>
  </si>
  <si>
    <t>SALUD</t>
  </si>
  <si>
    <t>EDUCACIÓN</t>
  </si>
  <si>
    <t>ASUNTOS ECONÓMICOS, COMERCIALES Y LABORALES EN GENERAL</t>
  </si>
  <si>
    <t>BCCR</t>
  </si>
  <si>
    <t>BCR</t>
  </si>
  <si>
    <t>BCR-PP</t>
  </si>
  <si>
    <t>BNCR</t>
  </si>
  <si>
    <t>BNCR-OPC</t>
  </si>
  <si>
    <t>BPDC</t>
  </si>
  <si>
    <t>CSO</t>
  </si>
  <si>
    <t>CONASSIF</t>
  </si>
  <si>
    <t>CRBD</t>
  </si>
  <si>
    <t>ECA</t>
  </si>
  <si>
    <t>INS</t>
  </si>
  <si>
    <t>LACOMET</t>
  </si>
  <si>
    <t>COMEX</t>
  </si>
  <si>
    <t>MEIC</t>
  </si>
  <si>
    <t>MTSS</t>
  </si>
  <si>
    <t>BPDC-OPC</t>
  </si>
  <si>
    <t>OPC-CCSS</t>
  </si>
  <si>
    <t>SUGEF</t>
  </si>
  <si>
    <t>SUPEN</t>
  </si>
  <si>
    <t>SUGESE</t>
  </si>
  <si>
    <t>SUGEVAL</t>
  </si>
  <si>
    <t>SENASA</t>
  </si>
  <si>
    <t>SENARA</t>
  </si>
  <si>
    <t>SFITOSA</t>
  </si>
  <si>
    <t>PIMA</t>
  </si>
  <si>
    <t>ONS</t>
  </si>
  <si>
    <t>MAG</t>
  </si>
  <si>
    <t>INTA</t>
  </si>
  <si>
    <t>INDER</t>
  </si>
  <si>
    <t>INCOPESCA</t>
  </si>
  <si>
    <t>FONAFIFO</t>
  </si>
  <si>
    <t>CNP</t>
  </si>
  <si>
    <t>AGRICULTURA, GANADERÍA, SILVICULTURA, PESCA Y CAZA</t>
  </si>
  <si>
    <t>JASEC</t>
  </si>
  <si>
    <t>ICE(ENERG)</t>
  </si>
  <si>
    <t>ESPH</t>
  </si>
  <si>
    <t>CNFL</t>
  </si>
  <si>
    <t>CEA</t>
  </si>
  <si>
    <t>MOPT</t>
  </si>
  <si>
    <t>JAPDEVA</t>
  </si>
  <si>
    <t>INCOP</t>
  </si>
  <si>
    <t>INCOFER</t>
  </si>
  <si>
    <t>CTAC</t>
  </si>
  <si>
    <t>CONAVI</t>
  </si>
  <si>
    <t>CNC</t>
  </si>
  <si>
    <t>CTP</t>
  </si>
  <si>
    <t>COSEVI</t>
  </si>
  <si>
    <t>TRANSPORTE</t>
  </si>
  <si>
    <t>ICT</t>
  </si>
  <si>
    <t>SUTEL</t>
  </si>
  <si>
    <t>RACSA</t>
  </si>
  <si>
    <t>ICE(TELEC)</t>
  </si>
  <si>
    <t>CORREOS</t>
  </si>
  <si>
    <t>COMUNICACIONES</t>
  </si>
  <si>
    <t>OBRASESP</t>
  </si>
  <si>
    <t>JUDESUR</t>
  </si>
  <si>
    <t>INFOCOOP</t>
  </si>
  <si>
    <t>ARESEP</t>
  </si>
  <si>
    <t>ASUNTOS ECONÓMICOS NO ESPECIFICADOS</t>
  </si>
  <si>
    <t>PROTECCIÓN MEDIO AMBIENTE</t>
  </si>
  <si>
    <t>SINAC</t>
  </si>
  <si>
    <t>CONAGEBIO</t>
  </si>
  <si>
    <t>COMCURE</t>
  </si>
  <si>
    <t>PROTECCIÓN DE LA DIVERSIDAD BIOLÓGICA Y DEL PAISAJE</t>
  </si>
  <si>
    <t>MINAE</t>
  </si>
  <si>
    <t>INVU</t>
  </si>
  <si>
    <t>BANHVI</t>
  </si>
  <si>
    <t>IFAM</t>
  </si>
  <si>
    <t>DESARROLLO COMUNITARIO</t>
  </si>
  <si>
    <t>ICAA</t>
  </si>
  <si>
    <t>ABASTECIMIENTOS DE AGUA</t>
  </si>
  <si>
    <t>MIVAH</t>
  </si>
  <si>
    <t>VIVIENDA Y SERVICIOS COMUNITARIOS NO ESPECIFICADOS</t>
  </si>
  <si>
    <t>INCIENSA</t>
  </si>
  <si>
    <t>INVESTIGACIÓN Y DESARROLLO RELACIONADOS CON LA SALUD</t>
  </si>
  <si>
    <t>SERVICIOS HOSPITALARIOS</t>
  </si>
  <si>
    <t>PANARE</t>
  </si>
  <si>
    <t>PANACI</t>
  </si>
  <si>
    <t>OCIS</t>
  </si>
  <si>
    <t>MSALUD</t>
  </si>
  <si>
    <t>IAFA</t>
  </si>
  <si>
    <t>CTAMS</t>
  </si>
  <si>
    <t>CNVACEP</t>
  </si>
  <si>
    <t>CCSS (SS)</t>
  </si>
  <si>
    <t>SERVICIOS DE SALUD NO ESPECIFICADOS</t>
  </si>
  <si>
    <t>CUNLIMON</t>
  </si>
  <si>
    <t>CUCA</t>
  </si>
  <si>
    <t>ENSEÑANZA POSTSECUNDARIA NO TERCIARIA O PARAUNIVERSITARIA</t>
  </si>
  <si>
    <t>UTN</t>
  </si>
  <si>
    <t>UNA</t>
  </si>
  <si>
    <t>UNED</t>
  </si>
  <si>
    <t>UCR</t>
  </si>
  <si>
    <t>ITCR</t>
  </si>
  <si>
    <t>CONARE</t>
  </si>
  <si>
    <t>ENSEÑANZA TERCIARIA O UNIVERSITARIA</t>
  </si>
  <si>
    <t>INA</t>
  </si>
  <si>
    <t>ENSEÑANZA NO ATRIBUIBLE A NINGÚN NIVEL</t>
  </si>
  <si>
    <t>MEP</t>
  </si>
  <si>
    <t>JACSLG</t>
  </si>
  <si>
    <t>IDPUGS</t>
  </si>
  <si>
    <t>FONABE</t>
  </si>
  <si>
    <t>CSE</t>
  </si>
  <si>
    <t>CONAPE</t>
  </si>
  <si>
    <t>ENSEÑANZA NO ESPECIFICADA</t>
  </si>
  <si>
    <t>REGPEN</t>
  </si>
  <si>
    <t>NO CONTRIB</t>
  </si>
  <si>
    <t>PANI</t>
  </si>
  <si>
    <t>JPS</t>
  </si>
  <si>
    <t>INAMU</t>
  </si>
  <si>
    <t>IMAS</t>
  </si>
  <si>
    <t>FODESAF</t>
  </si>
  <si>
    <t>CONAPAM</t>
  </si>
  <si>
    <t>CNE</t>
  </si>
  <si>
    <t>CONAI</t>
  </si>
  <si>
    <t>CCSS (SP)</t>
  </si>
  <si>
    <t>PROTECCIÓN SOCIAL</t>
  </si>
  <si>
    <t>PENSIONES</t>
  </si>
  <si>
    <t>AYUDA A FAMILIAS</t>
  </si>
  <si>
    <t>EXCLUSIÓN SOCIAL NO ESPECIFICADA</t>
  </si>
  <si>
    <t>PROTECCIÓN SOCIAL NO ESPECIFICADA</t>
  </si>
  <si>
    <t>SERVICIOS RECREATIVOS, DEPORTIVOS, DE CULTURA Y RELIGIÓN</t>
  </si>
  <si>
    <t>ICODER</t>
  </si>
  <si>
    <t>SERVICIOS RECREATIVOS Y DEPORTIVOS</t>
  </si>
  <si>
    <t>TPMS</t>
  </si>
  <si>
    <t>TNCR</t>
  </si>
  <si>
    <t>SINEM</t>
  </si>
  <si>
    <t>MNCR</t>
  </si>
  <si>
    <t>MSANTAMA</t>
  </si>
  <si>
    <t>CALDERON</t>
  </si>
  <si>
    <t>MADC</t>
  </si>
  <si>
    <t>MUSEOARTE</t>
  </si>
  <si>
    <t>MCJ</t>
  </si>
  <si>
    <t>JAAN</t>
  </si>
  <si>
    <t>CENAMU</t>
  </si>
  <si>
    <t>FIGUERES</t>
  </si>
  <si>
    <t>CPRODC</t>
  </si>
  <si>
    <t>SERVICIOS CULTURALES</t>
  </si>
  <si>
    <t>SINART S.A.</t>
  </si>
  <si>
    <t>JAIN</t>
  </si>
  <si>
    <t>ECR</t>
  </si>
  <si>
    <t>CPJ</t>
  </si>
  <si>
    <t>SERVICIOS DEPORTIVOS, DE CULTURA Y RELIGIÓN NO ESPECIFICADOS</t>
  </si>
  <si>
    <t>SECRETARIA TECNICA DE LA AUTORIDAD PRESUPUESTARIA</t>
  </si>
  <si>
    <t>UNIDAD DE ANALISIS Y SEGUIMIENTO FISCAL</t>
  </si>
  <si>
    <t>SECTOR PUBLICO</t>
  </si>
  <si>
    <t>GASTO FUNCIONAL</t>
  </si>
  <si>
    <t>(millones de colones)</t>
  </si>
  <si>
    <t>Asuntos ejecutivos, financieros, fiscales y exteriores</t>
  </si>
  <si>
    <t>Servicios generales</t>
  </si>
  <si>
    <t>Investigación y desarrollo relacionados con los servicios públicos generales</t>
  </si>
  <si>
    <t>Servicios electorales y otros servicios públicos  generales no especificados</t>
  </si>
  <si>
    <t>Transacciones de la deuda pública</t>
  </si>
  <si>
    <t>Asuntos legislativos</t>
  </si>
  <si>
    <t>ORDEN PÚBLICO Y SEGURIDAD</t>
  </si>
  <si>
    <t>Servicios de policía</t>
  </si>
  <si>
    <t>Justicia</t>
  </si>
  <si>
    <t>Centros de reclusión</t>
  </si>
  <si>
    <t xml:space="preserve">   Protección contra incendios y otros eventos</t>
  </si>
  <si>
    <t>Orden público y seguridad no especificada</t>
  </si>
  <si>
    <t>Asuntos económicos, comerciales y laborales en general</t>
  </si>
  <si>
    <t>Agricultura, ganadería, silvicultura, pesca y caza</t>
  </si>
  <si>
    <t xml:space="preserve">Combustibles y energía </t>
  </si>
  <si>
    <t>Minería, manufacturas y construcción</t>
  </si>
  <si>
    <t xml:space="preserve">Transporte </t>
  </si>
  <si>
    <t>Comunicaciones</t>
  </si>
  <si>
    <t>Turismo y otras industrias</t>
  </si>
  <si>
    <t>Asuntos económicos no especificados</t>
  </si>
  <si>
    <t>PROTECCIÓN DEL MEDIO AMBIENTE</t>
  </si>
  <si>
    <t>Protección de la diversidad biológica y del paisaje</t>
  </si>
  <si>
    <t>Protección del medio ambiente no especificados</t>
  </si>
  <si>
    <t>VIVIENDA Y  OTROS SERVICIOS COMUNITARIOS</t>
  </si>
  <si>
    <t>Urbanización</t>
  </si>
  <si>
    <t>Desarrollo comunitario</t>
  </si>
  <si>
    <t>Abastecimiento de agua</t>
  </si>
  <si>
    <t>Vivienda y servicios comunitarios no especificados</t>
  </si>
  <si>
    <t>Servicios hospitalarios</t>
  </si>
  <si>
    <t>Servicios de salud pública</t>
  </si>
  <si>
    <t>Investigación y desarrollo relacionados con la salud</t>
  </si>
  <si>
    <t>Servicios de salud no especificados</t>
  </si>
  <si>
    <t>SERVICIOS  RECREATIVOS, DEPORTIVOS, DE CULTURA Y RELIGIÓN</t>
  </si>
  <si>
    <t>Servicios recreativos y deportivos</t>
  </si>
  <si>
    <t>Servicios culturales</t>
  </si>
  <si>
    <t xml:space="preserve">Servicios editoriales,  de radio y televisión          </t>
  </si>
  <si>
    <t>Servicios recreativos, deportivos, de cultura y religión no especificados</t>
  </si>
  <si>
    <t>Enseñanza secundaria</t>
  </si>
  <si>
    <t>Enseñanza postsecundaria no terciaria o parauniversitaria</t>
  </si>
  <si>
    <t>Enseñanza terciaria o universitaria</t>
  </si>
  <si>
    <t>Enseñanza no atribuible a ningún nivel</t>
  </si>
  <si>
    <t>Enseñanza no especificada</t>
  </si>
  <si>
    <t>Pensiones</t>
  </si>
  <si>
    <t>Ayuda a familias</t>
  </si>
  <si>
    <t>Exclusión social no especificada</t>
  </si>
  <si>
    <t>Protección social no especificada</t>
  </si>
  <si>
    <t>GASTO TOTAL CONSOLIDADO</t>
  </si>
  <si>
    <t xml:space="preserve">Notas:  </t>
  </si>
  <si>
    <t xml:space="preserve">Mediante Decreto Ejecutivo N° 33046, publicado el 16 de junio del 2006, se emitió el Clasificador Funcional del Sector Público por lo que a partir del año 2006 la STAP seguirá utilizando dicho clasificador para publicar las cifras de gasto funcional para el Sector Público, el cambio principal en el clasificador es que se pasa de 13 a 10 funciones, en nuestro caso, se presentan 10 funciones  y cada función a su vez está subidvidida en grupos, además se presentan cambios en el gasto de algunas funciones, ya que con el nuevo clasificador, algunas entidades se reubicaron.  En el caso de las entidades y ministerios cuyas actividades cubren varias funciones, se asoció a la de sus Actividades Centrales.  </t>
  </si>
  <si>
    <r>
      <t xml:space="preserve">En </t>
    </r>
    <r>
      <rPr>
        <b/>
        <sz val="10"/>
        <rFont val="Arial"/>
        <family val="2"/>
      </rPr>
      <t>el año 2011</t>
    </r>
    <r>
      <rPr>
        <sz val="10"/>
        <rFont val="Arial"/>
        <family val="2"/>
      </rPr>
      <t>, la Contraloría General de la República mediante nota DFOE-ED-0625, aprueba la solicitud de excluir de los presupuestos ordinarios de los Bancos, las asignaciones presupuestarias originadas por el diferencial cambiario en las cuentas de ingresos y gastos que se reflejan en la cuenta “Diferencias de tipo de cambio, por lo que en el 2011 las cifras de gasto no registran dichos montos, lo que hace que no sean comparables con las cifras de los años anteriores</t>
    </r>
  </si>
  <si>
    <r>
      <t xml:space="preserve">En </t>
    </r>
    <r>
      <rPr>
        <b/>
        <sz val="10"/>
        <rFont val="Arial"/>
        <family val="2"/>
      </rPr>
      <t xml:space="preserve">el año 2012 </t>
    </r>
    <r>
      <rPr>
        <sz val="10"/>
        <rFont val="Arial"/>
        <family val="2"/>
      </rPr>
      <t xml:space="preserve">se presentaron los siguientes cambios:  la funcion de </t>
    </r>
    <r>
      <rPr>
        <b/>
        <sz val="10"/>
        <rFont val="Arial"/>
        <family val="2"/>
      </rPr>
      <t>Asuntos Económicos</t>
    </r>
    <r>
      <rPr>
        <sz val="10"/>
        <rFont val="Arial"/>
        <family val="2"/>
      </rPr>
      <t xml:space="preserve"> se incluyen :   1.Consejo Nacional de Supervición del Sistema Financiero;  2. Superintendencia General de Entidades Financieras, Superintendencia General de Seguros, Superinendencia General de Valores, Superintendencia General de Pensiones, Superintendencia General de Telecomunicaciones.  Cambia de nombre Instituto de Desarrollo Agrario, paso a ser Instituto de Desarrollo Rural.   En la función de </t>
    </r>
    <r>
      <rPr>
        <b/>
        <sz val="10"/>
        <rFont val="Arial"/>
        <family val="2"/>
      </rPr>
      <t>Protección del  Medio Ambiente</t>
    </r>
    <r>
      <rPr>
        <sz val="10"/>
        <rFont val="Arial"/>
        <family val="2"/>
      </rPr>
      <t xml:space="preserve">, se incluye la Comisión de Ordenamiento y Manejo de la Cuenca Alta del Río Reventazón, y al Ministerio de Ambiente y Energía se le excluye la parte de Telecomunicaciones qeu incluia en el año 2011.Lo correspondiente a Telecomunicaciones pasa a se parte del Ministerio de Ciencia y Tecnología,en la función Servicios Públicos Generales.  En la función </t>
    </r>
    <r>
      <rPr>
        <b/>
        <sz val="10"/>
        <rFont val="Arial"/>
        <family val="2"/>
      </rPr>
      <t>Salud</t>
    </r>
    <r>
      <rPr>
        <sz val="10"/>
        <rFont val="Arial"/>
        <family val="2"/>
      </rPr>
      <t xml:space="preserve"> se incluye al Hospital del Trauma S.A-INS.  En la función de</t>
    </r>
    <r>
      <rPr>
        <b/>
        <sz val="10"/>
        <rFont val="Arial"/>
        <family val="2"/>
      </rPr>
      <t xml:space="preserve"> Servicios Recreativos, Deportivos, de Cultura y Religión</t>
    </r>
    <r>
      <rPr>
        <sz val="10"/>
        <rFont val="Arial"/>
        <family val="2"/>
      </rPr>
      <t>, se incluye la Comisión Nacional de Conmemoraciones Históricas y el Sistema Nacional de Educación Musical.  En la función</t>
    </r>
    <r>
      <rPr>
        <b/>
        <sz val="10"/>
        <rFont val="Arial"/>
        <family val="2"/>
      </rPr>
      <t xml:space="preserve"> Educación</t>
    </r>
    <r>
      <rPr>
        <sz val="10"/>
        <rFont val="Arial"/>
        <family val="2"/>
      </rPr>
      <t xml:space="preserve"> se incluyen el Instituto de Desarrollo Profesional Ulalislao Gámez Solano y el Consejo Nacional de Rectores.</t>
    </r>
  </si>
  <si>
    <r>
      <t>En e</t>
    </r>
    <r>
      <rPr>
        <b/>
        <sz val="10"/>
        <rFont val="Arial"/>
        <family val="2"/>
      </rPr>
      <t>l año 2013</t>
    </r>
    <r>
      <rPr>
        <sz val="10"/>
        <rFont val="Arial"/>
        <family val="2"/>
      </rPr>
      <t xml:space="preserve"> se presentaron los siguientes cambios: En la función </t>
    </r>
    <r>
      <rPr>
        <b/>
        <sz val="10"/>
        <rFont val="Arial"/>
        <family val="2"/>
      </rPr>
      <t xml:space="preserve">Orden Público y Seguridad </t>
    </r>
    <r>
      <rPr>
        <sz val="10"/>
        <rFont val="Arial"/>
        <family val="2"/>
      </rPr>
      <t xml:space="preserve">se incluye a la Unidad Ejecutora del Proyecto Contrato 25/26 OC-CR BID Ministerio de Justicia y Paz. En la función de </t>
    </r>
    <r>
      <rPr>
        <b/>
        <sz val="10"/>
        <rFont val="Arial"/>
        <family val="2"/>
      </rPr>
      <t xml:space="preserve">Asuntos Económicos </t>
    </r>
    <r>
      <rPr>
        <sz val="10"/>
        <rFont val="Arial"/>
        <family val="2"/>
      </rPr>
      <t xml:space="preserve">se incluye:  1.     Operadora de Pensiones Complementarias del Banco Popular y de Desarrollo Comunal S.A.,  2.     Banco de Costa Rica-Pensión Operadora de Planes de Pensiones Completaria S.A, 3.     Banco Nacional-Vital Operadora de Planes de Pensiones Complementarias S.A; se excluye al  INS-Pensiones Operadora de Pensiones Complementarias S.A. ya que esta entidad fue absorbida por la operadora del Banco de Costa Rica.  En la función </t>
    </r>
    <r>
      <rPr>
        <b/>
        <sz val="10"/>
        <rFont val="Arial"/>
        <family val="2"/>
      </rPr>
      <t>Educación</t>
    </r>
    <r>
      <rPr>
        <sz val="10"/>
        <rFont val="Arial"/>
        <family val="2"/>
      </rPr>
      <t>, se incluye al Consejo Superior de Educación.</t>
    </r>
  </si>
  <si>
    <t>GASTO FUNCIONAL COMO PORCENTAJE DEL PIB</t>
  </si>
  <si>
    <t>Asuntos económicos, comerciales y laborales en general */</t>
  </si>
  <si>
    <t>PIB</t>
  </si>
  <si>
    <t>GASTO FUNCIONAL COMO PORCENTAJE DE PARTICIPACIÓN</t>
  </si>
  <si>
    <t>SIN GASTO POR DIFERENCIAL CAMBIARIO (ver Nota)</t>
  </si>
  <si>
    <t xml:space="preserve">GASTO FUNCIONAL </t>
  </si>
  <si>
    <t>SIN GASTO POR DIFERENCIAL CAMBIARIO */</t>
  </si>
  <si>
    <t>Ministerio de Hacienda</t>
  </si>
  <si>
    <t>Ministerio de la Presidencia</t>
  </si>
  <si>
    <t>Ministerio de Relaciones Exteriores y Culto</t>
  </si>
  <si>
    <t>Presidencia de la República</t>
  </si>
  <si>
    <t>Asamblea Legislativa</t>
  </si>
  <si>
    <t>Contraloría General de la República</t>
  </si>
  <si>
    <t>Defensoría de los Habitantes de la República</t>
  </si>
  <si>
    <t>Academia Nacional de Ciencias</t>
  </si>
  <si>
    <t>Consejo Nacional de Investigaciones Científicas y Tecnológicas</t>
  </si>
  <si>
    <t>Ministerio de Ciencia, Tecnología y Telecomunicaciones</t>
  </si>
  <si>
    <t>Tribunal Supremo de Elecciones</t>
  </si>
  <si>
    <t>Instituto Nacional de Estadísticas y Censos</t>
  </si>
  <si>
    <t>Junta Administrativa del Registro Nacional</t>
  </si>
  <si>
    <t>Ministerio de Planificación Nacional y Política Económica</t>
  </si>
  <si>
    <t>Tribunal Registral Administrativo</t>
  </si>
  <si>
    <t>Servicio de la Deuda Pública</t>
  </si>
  <si>
    <t>Patronato de Contrucciones, Instalaciones y Adquisiciones de Bienes</t>
  </si>
  <si>
    <t>Ministerio de Justicia y Paz</t>
  </si>
  <si>
    <t>Poder Judicial</t>
  </si>
  <si>
    <t>Instituto Costarricense sobre Drogas</t>
  </si>
  <si>
    <t>Ministerio de Gobernación y Policía</t>
  </si>
  <si>
    <t>Ministerio de Seguridad Pública</t>
  </si>
  <si>
    <t>Fondo Especial del Servicio Nacional de Guardacostas</t>
  </si>
  <si>
    <t>Junta Administrativa de la Dirección General de Migración y Extranjería</t>
  </si>
  <si>
    <t>Benemérito Cuerpo de Bomberos de Costa Rica</t>
  </si>
  <si>
    <t>Consejo Nacional de Producción</t>
  </si>
  <si>
    <t>Fondo Nacional de Financiamiento Forestal</t>
  </si>
  <si>
    <t>Instituto Costarricense de Pesca y Acuacultura</t>
  </si>
  <si>
    <t>Instituto de Desarrollo Rural</t>
  </si>
  <si>
    <t>Instituto Nacional de Innovación y Transferencia en Tecnología Agropecuaría</t>
  </si>
  <si>
    <t>Ministerio de Agricultura y Ganadería</t>
  </si>
  <si>
    <t>Oficina Nacional de Semillas</t>
  </si>
  <si>
    <t>Programa Integral de Mercadeo Agropecuario</t>
  </si>
  <si>
    <t>Servicio Fitosanitario del Estado</t>
  </si>
  <si>
    <t>Servicio Nacional de Aguas Subterráneas, Riego y Avenamiento</t>
  </si>
  <si>
    <t>Servicio Nacional de Salud Animal</t>
  </si>
  <si>
    <t>Autoridad Reguladora de los Servicios Públicos</t>
  </si>
  <si>
    <t>Instituto Nacional de Fomento Cooperativo</t>
  </si>
  <si>
    <t>Junta de Desarrollo Regional de la Zona Sur de la Provincia de Puntarenas</t>
  </si>
  <si>
    <t>Obras Específicas</t>
  </si>
  <si>
    <t>Banco Central de Costa Rica</t>
  </si>
  <si>
    <t>Banco de Costa Rica</t>
  </si>
  <si>
    <t>Banco de Costa Rica-Pensión Operadora de Planes de Pensiones Completaria S.A</t>
  </si>
  <si>
    <t>Banco Nacional de Costa Rica</t>
  </si>
  <si>
    <t>Banco Nacional-Vital Operadora de Planes de Pensiones Complementarias S.A.</t>
  </si>
  <si>
    <t>Banco Popular y de Desarrollo Comunal</t>
  </si>
  <si>
    <t>Consejo de Salud Ocupacional</t>
  </si>
  <si>
    <t>Consejo Nacional de Supervisión del Sistema Financiero</t>
  </si>
  <si>
    <t>Consejo Rector de Banca y Desarrollo</t>
  </si>
  <si>
    <t>Ente Costarricense de Acreditación</t>
  </si>
  <si>
    <t>Instituto Nacional de Seguros</t>
  </si>
  <si>
    <t>Laboratorio Costarricense de Metrología</t>
  </si>
  <si>
    <t>Ministerio de Comercio Exterior</t>
  </si>
  <si>
    <t>Ministerio de Economía, Industria y Comercio</t>
  </si>
  <si>
    <t>Ministerio de Trabajo y Seguridad Social</t>
  </si>
  <si>
    <t>Operadora de Pensiones Complementarias del Banco Popular y de Desarrollo Comunal S.A.</t>
  </si>
  <si>
    <t>Operadora de Pensiones Complementarias y de Capitalización Laboral de la CCSS S.A</t>
  </si>
  <si>
    <t>Superintendencia General de Entidades Financieras</t>
  </si>
  <si>
    <t>Superintendencia General de Pensiones</t>
  </si>
  <si>
    <t>Superintendencia General de Seguros</t>
  </si>
  <si>
    <t>Superintendencia General de Valores</t>
  </si>
  <si>
    <t>Comisión de Energía Atómica de Costa Rica</t>
  </si>
  <si>
    <t>Compañía Nacional de Fuerza y Luz</t>
  </si>
  <si>
    <t>Empresa de Servicios Públicos de Heredia</t>
  </si>
  <si>
    <t>Instituto Costarricense de Electricidad (Energía)*/</t>
  </si>
  <si>
    <t>Junta Administrativa del Servicio Eléctrico de Cartago</t>
  </si>
  <si>
    <t>Refinadora Costarricense de Petróleo S.A.</t>
  </si>
  <si>
    <t>Correos de Costa Rica S. A.</t>
  </si>
  <si>
    <t>Radiográfica Costarricense S. A.</t>
  </si>
  <si>
    <t>Superintendencia de Telecomunicaciones</t>
  </si>
  <si>
    <t>Consejo de Seguridad Vial</t>
  </si>
  <si>
    <t>Consejo de Transporte Público</t>
  </si>
  <si>
    <t>Consejo Nacional de Concesiones</t>
  </si>
  <si>
    <t>Consejo Nacional de Vialidad</t>
  </si>
  <si>
    <t>Consejo Técnico de Aviación Civil</t>
  </si>
  <si>
    <t>Instituto Costarricense de Ferrocarriles</t>
  </si>
  <si>
    <t>Instituto Costarricense de Puertos del Pacífico</t>
  </si>
  <si>
    <t>Junta Administrativa Portuaria y de Desarrollo Económico de la Vertiente Atlántica</t>
  </si>
  <si>
    <t>Ministerio de Obras Públicas y Transportes</t>
  </si>
  <si>
    <t>Instituto Costarricense de Turismo</t>
  </si>
  <si>
    <t>Comisión de Ordenamiento y Manejo de la Cuenca Alta del Río Reventazón</t>
  </si>
  <si>
    <t>Comisión Nacional para la Gestión de la Biodiversidad</t>
  </si>
  <si>
    <t>Sistema Nacional de Areas de Conservación</t>
  </si>
  <si>
    <t>Ministerio de Ambiente y Energía</t>
  </si>
  <si>
    <t>Instituto Costarricense de Acueductos y Alcantarillados</t>
  </si>
  <si>
    <t>Instituto de Fomento y Asesoría Municipal</t>
  </si>
  <si>
    <t>Banco Hipotecario de la Vivienda</t>
  </si>
  <si>
    <t>Instituto Nacional de Vivienda y Urbanismo</t>
  </si>
  <si>
    <t>Ministerio de Vivienda y Asentamientos Humanos</t>
  </si>
  <si>
    <t>Instituto Costarricense de Investigación y Enseñanza en Nutrición y Salud</t>
  </si>
  <si>
    <t>Caja Costarricense de Seguro Social (Seguro Salud)</t>
  </si>
  <si>
    <t>Comisión Nacional de Vacunación y Epidemiología</t>
  </si>
  <si>
    <t>Consejo Técnico de Asistencia Médico Social</t>
  </si>
  <si>
    <t>Instituto sobre Alcoholismo y Farmacodependencia</t>
  </si>
  <si>
    <t>Ministerio de Salud</t>
  </si>
  <si>
    <t>Oficina de Cooperación Internacional de la Salud</t>
  </si>
  <si>
    <t>Patronato Nacional de Ciegos</t>
  </si>
  <si>
    <t>Patronato Nacional de Rehabilitación</t>
  </si>
  <si>
    <t>Hospital del Trauma S.A.-INS</t>
  </si>
  <si>
    <t>Consejo Nacional de la Política Pública de la Persona Joven</t>
  </si>
  <si>
    <t>Centro Costarricense de Producción Cinematográfica</t>
  </si>
  <si>
    <t>Centro Cultural e Histórico José Figueres Ferrer</t>
  </si>
  <si>
    <t>Centro Nacional de la Música</t>
  </si>
  <si>
    <t>Junta Administrativa del Archivo Nacional</t>
  </si>
  <si>
    <t>Ministerio de Cultura y Juventud</t>
  </si>
  <si>
    <t>Museo de Arte Costarricense</t>
  </si>
  <si>
    <t>Museo de Arte y Diseño Contemporáneo</t>
  </si>
  <si>
    <t>Museo Dr.Rafael Angel Calderón Guardia</t>
  </si>
  <si>
    <t>Museo Histórico Cultural Juan Santamaría</t>
  </si>
  <si>
    <t>Museo Nacional de Costa Rica</t>
  </si>
  <si>
    <t>Sistema Nacional de Educación Musical (SINEM)</t>
  </si>
  <si>
    <t>Teatro Nacional</t>
  </si>
  <si>
    <t>Teatro Popular Melico Salazar</t>
  </si>
  <si>
    <t>Editorial Costa Rica</t>
  </si>
  <si>
    <t>Junta Administrativa de la Imprenta Nacional</t>
  </si>
  <si>
    <t>Sistema Nacional de Radio y Televisión Cultural S.A.</t>
  </si>
  <si>
    <t>Instituto Costarricense del Deporte y la Recreación</t>
  </si>
  <si>
    <t>Instituto Nacional de Aprendizaje</t>
  </si>
  <si>
    <t>Comisión Nacional de Préstamos para la Educación</t>
  </si>
  <si>
    <t>Fondo Nacional de Becas</t>
  </si>
  <si>
    <t>Instituto de Desarrollo Profesional Uladislao Gámez Solano</t>
  </si>
  <si>
    <t>Junta Administrativa del Colegio San Luis Gonzaga</t>
  </si>
  <si>
    <t>Ministerio de Educación Pública</t>
  </si>
  <si>
    <t>Consejo Superior de Educación</t>
  </si>
  <si>
    <t>Colegio Universitario de Cartago</t>
  </si>
  <si>
    <t>Colegio Universitario de Limón</t>
  </si>
  <si>
    <t>Consejo Nacional de Rectores</t>
  </si>
  <si>
    <t>Instituto Tecnológico de Costa Rica</t>
  </si>
  <si>
    <t>Universidad de Costa Rica</t>
  </si>
  <si>
    <t>Universidad Estatal a Distancia</t>
  </si>
  <si>
    <t>Universidad Nacional</t>
  </si>
  <si>
    <t>Universidad Técnica Nacional</t>
  </si>
  <si>
    <t>Consejo Nacional de la Persona Adulta Mayor</t>
  </si>
  <si>
    <t>Fondo de Desarrollo Social y Asignaciones Familiares</t>
  </si>
  <si>
    <t>Instituto Mixto de Ayuda Social</t>
  </si>
  <si>
    <t>Patronato Nacional de la Infancia</t>
  </si>
  <si>
    <t>Comisión Nacional de Asuntos Indígenas</t>
  </si>
  <si>
    <t>Instituto Nacional de las Mujeres</t>
  </si>
  <si>
    <t>Caja Costarricense de Seguro Social (Seguro Pensiones)</t>
  </si>
  <si>
    <t>Régimen no Contributivo de Pensiones</t>
  </si>
  <si>
    <t>Regímenes de Pensiones con cargo al Presupuesto de la República</t>
  </si>
  <si>
    <t>Comisión Nacional de Prevención de Riesgos y Atención de Emergencias</t>
  </si>
  <si>
    <t>Junta de Protección Social</t>
  </si>
  <si>
    <t>Dirección Nacional de Notariado</t>
  </si>
  <si>
    <t>DETALLE</t>
  </si>
  <si>
    <t>1.1 Asuntos ejecutivos, financieros, fiscales y exteriores</t>
  </si>
  <si>
    <t>1.2  Asuntos legislativos</t>
  </si>
  <si>
    <t>1.3  Servicios generales</t>
  </si>
  <si>
    <t>1.4  Investigación y desarr. relac los serv. púb. generales</t>
  </si>
  <si>
    <t>1.5  Transacciones de la deuda pública</t>
  </si>
  <si>
    <t>1.6 Servicios electorales y otros serv. púb. gen. no espec.</t>
  </si>
  <si>
    <t>Total</t>
  </si>
  <si>
    <t>GASTO TOTAL Y CONCESIÓN NETA DE PRÉSTAMOS</t>
  </si>
  <si>
    <t xml:space="preserve">   Gasto Total</t>
  </si>
  <si>
    <t xml:space="preserve">      Gastos Corrientes</t>
  </si>
  <si>
    <t xml:space="preserve">         Sueldos y Salarios</t>
  </si>
  <si>
    <t xml:space="preserve">         Contribuciones a la Seguridad Social</t>
  </si>
  <si>
    <t xml:space="preserve">            FODESAF</t>
  </si>
  <si>
    <t xml:space="preserve">            CCSS</t>
  </si>
  <si>
    <t xml:space="preserve">            IMAS</t>
  </si>
  <si>
    <t xml:space="preserve">            INA</t>
  </si>
  <si>
    <t xml:space="preserve">            BPDC</t>
  </si>
  <si>
    <t xml:space="preserve">         Compra de Bienes y Servicios</t>
  </si>
  <si>
    <t xml:space="preserve">         Intereses</t>
  </si>
  <si>
    <t xml:space="preserve">            Internos</t>
  </si>
  <si>
    <t xml:space="preserve">               Sector Público Financiero</t>
  </si>
  <si>
    <t xml:space="preserve">               Sector Público no Financiero</t>
  </si>
  <si>
    <t xml:space="preserve">               Otros</t>
  </si>
  <si>
    <t xml:space="preserve">            Externos</t>
  </si>
  <si>
    <t xml:space="preserve">         Transferencias Corrientes</t>
  </si>
  <si>
    <t xml:space="preserve">            Sector Público</t>
  </si>
  <si>
    <t xml:space="preserve">               1.4  Investigación y desarr. relac los serv. púb. generales</t>
  </si>
  <si>
    <t xml:space="preserve">               2.5 Orden público y seguridad no especificada</t>
  </si>
  <si>
    <t xml:space="preserve">               7.3  Servicios editoriales, de radio y televisión</t>
  </si>
  <si>
    <t xml:space="preserve">               3.1  Asuntos económicos, comerciales y laborales en general</t>
  </si>
  <si>
    <t xml:space="preserve">               3.3  Combustibles y energía</t>
  </si>
  <si>
    <t xml:space="preserve">               8.3  Enseñanza terciaria o universitaria</t>
  </si>
  <si>
    <t xml:space="preserve">               9.2  Ayuda a familias</t>
  </si>
  <si>
    <t xml:space="preserve">               9.4  Protección social no especificada</t>
  </si>
  <si>
    <t xml:space="preserve">               6.4  Servicios de salud no especificados</t>
  </si>
  <si>
    <t xml:space="preserve">            Sector Privado</t>
  </si>
  <si>
    <t xml:space="preserve">            Sector Externo</t>
  </si>
  <si>
    <t xml:space="preserve">         Déficit de Operación</t>
  </si>
  <si>
    <t xml:space="preserve">      Gasto de Capital</t>
  </si>
  <si>
    <t xml:space="preserve">         Inversión Real</t>
  </si>
  <si>
    <t xml:space="preserve">            Maquinaria y Equipo</t>
  </si>
  <si>
    <t xml:space="preserve">            Formación de Capital</t>
  </si>
  <si>
    <t xml:space="preserve">         Inversión Financiera</t>
  </si>
  <si>
    <t xml:space="preserve">            Compra de Terrenos</t>
  </si>
  <si>
    <t xml:space="preserve">            Compra de Edificios</t>
  </si>
  <si>
    <t xml:space="preserve">         Transferencias de Capital</t>
  </si>
  <si>
    <t xml:space="preserve">               1.3  Servicios generales</t>
  </si>
  <si>
    <t xml:space="preserve">   Concesión Neta de Préstamos</t>
  </si>
  <si>
    <t xml:space="preserve">      Concesión</t>
  </si>
  <si>
    <t xml:space="preserve">      Recuperación</t>
  </si>
  <si>
    <t xml:space="preserve">               1.1 Asuntos ejecutivos, financieros, fiscales y exteriores</t>
  </si>
  <si>
    <t>2.1 Servicios de policía</t>
  </si>
  <si>
    <t>2.2 Justicia</t>
  </si>
  <si>
    <t>2.3 Centros de reclusión</t>
  </si>
  <si>
    <t>2.4 Protección contra Incendios y Otros Eventos</t>
  </si>
  <si>
    <t>2.5 Orden público y seguridad no especificada</t>
  </si>
  <si>
    <t xml:space="preserve">               2.1 Servicios de policía</t>
  </si>
  <si>
    <t xml:space="preserve">               2.2 Justicia</t>
  </si>
  <si>
    <t xml:space="preserve">               6.2  Servicios de salud pública</t>
  </si>
  <si>
    <t xml:space="preserve">               5.2  Desarrollo comunitario</t>
  </si>
  <si>
    <t xml:space="preserve">               2.4 Protección contra Incendios y Otros Eventos</t>
  </si>
  <si>
    <t xml:space="preserve">               2.3 Centros de reclusión</t>
  </si>
  <si>
    <t>3.1  Asuntos económicos, comerciales y laborales en general</t>
  </si>
  <si>
    <t>3.2  Agricultura, ganadería, silvicultura, pesca y caza</t>
  </si>
  <si>
    <t>3.3  Combustibles y energía</t>
  </si>
  <si>
    <t>3.5  Transporte</t>
  </si>
  <si>
    <t>3.6  Comunicaciones</t>
  </si>
  <si>
    <t>3.7  Turismo y otras industrias</t>
  </si>
  <si>
    <t>3.8  Asuntos económicos no especificados</t>
  </si>
  <si>
    <t xml:space="preserve">               3.2  Agricultura, ganadería, silvicultura, pesca y caza</t>
  </si>
  <si>
    <t xml:space="preserve">               3.8  Asuntos económicos no especificados</t>
  </si>
  <si>
    <t xml:space="preserve">               8.2  Enseñanza postsecund no terciaria o parauniversitaria</t>
  </si>
  <si>
    <t xml:space="preserve">               8.5  Enseñanza no especificada</t>
  </si>
  <si>
    <t xml:space="preserve">               4.1  Protección de la diversidad biológica y del paisaje</t>
  </si>
  <si>
    <t xml:space="preserve">               9.1  Pensiones</t>
  </si>
  <si>
    <t xml:space="preserve">               9.3  Exclusión social no especificada</t>
  </si>
  <si>
    <t xml:space="preserve">               3.5  Transporte</t>
  </si>
  <si>
    <t xml:space="preserve">               3.6  Comunicaciones</t>
  </si>
  <si>
    <t>Clubes 4-S</t>
  </si>
  <si>
    <t>4.1  Protección de la diversidad biológica y del paisaje</t>
  </si>
  <si>
    <t>4.2  Protección del medio ambiente no especificados</t>
  </si>
  <si>
    <t>5.1  Urbanización</t>
  </si>
  <si>
    <t>5.2  Desarrollo comunitario</t>
  </si>
  <si>
    <t>5.3  Abastecimiento de agua</t>
  </si>
  <si>
    <t>5.4  Vivienda y servicios comunitarios no especificados</t>
  </si>
  <si>
    <t xml:space="preserve">               7.1  Servicios recreativos y deportivos</t>
  </si>
  <si>
    <t xml:space="preserve">               7.2  Servicios culturales</t>
  </si>
  <si>
    <t xml:space="preserve">               7.5  Inv. y des. relac.esparcimiento, el dep, cult. y relig.</t>
  </si>
  <si>
    <t xml:space="preserve">               7.4  Serv. recre, depor, de cult. y relig. no especificados</t>
  </si>
  <si>
    <t xml:space="preserve">               5.1  Urbanización</t>
  </si>
  <si>
    <t>6.1  Servicios hospitalarios</t>
  </si>
  <si>
    <t>6.2  Servicios de salud pública</t>
  </si>
  <si>
    <t>6.3  Investigación y desarrollo relacionados con la salud</t>
  </si>
  <si>
    <t>6.4  Servicios de salud no especificados</t>
  </si>
  <si>
    <t xml:space="preserve">               5.3  Abastecimiento de agua</t>
  </si>
  <si>
    <t xml:space="preserve">               6.3  Investigación y desarrollo relacionados con la salud</t>
  </si>
  <si>
    <t>7.1  Servicios recreativos y deportivos</t>
  </si>
  <si>
    <t>7.2  Servicios culturales</t>
  </si>
  <si>
    <t>7.3  Servicios editoriales, de radio y televisión</t>
  </si>
  <si>
    <t>7.4  Serv. recre, depor, de cult. y relig. no especificados</t>
  </si>
  <si>
    <t>8.2  Enseñanza postsecund no terciaria o parauniversitaria</t>
  </si>
  <si>
    <t>8.3  Enseñanza terciaria o universitaria</t>
  </si>
  <si>
    <t>8.4  Enseñanza no atribuible a ningún nivel</t>
  </si>
  <si>
    <t>8.5  Enseñanza no especificada</t>
  </si>
  <si>
    <t>9.1  Pensiones</t>
  </si>
  <si>
    <t>9.2  Ayuda a familias</t>
  </si>
  <si>
    <t>9.3  Exclusión social no especificada</t>
  </si>
  <si>
    <t>9.4  Protección social no especificada</t>
  </si>
  <si>
    <t>JUPEMA</t>
  </si>
  <si>
    <t>PROTECCIÓN AL  MEDIO AMBIENTE</t>
  </si>
  <si>
    <t xml:space="preserve">Consejo Nacional de Clubes 4-S </t>
  </si>
  <si>
    <t xml:space="preserve">CLUBES 4-S </t>
  </si>
  <si>
    <t xml:space="preserve">Junta de Pensiones y Jubilaciones del Magisterio Nacional </t>
  </si>
  <si>
    <t xml:space="preserve">JUPEMA </t>
  </si>
  <si>
    <t>1.1  Asuntos ejecutivos, financieros, fiscales y exteriores</t>
  </si>
  <si>
    <t>1.2 Asuntos legislativos</t>
  </si>
  <si>
    <t>1.3 Servicios generales</t>
  </si>
  <si>
    <t>1.4 Investigación y desarr. relac. con los serv. púb. generales</t>
  </si>
  <si>
    <t>1.5 Transacciones de la deuda pública</t>
  </si>
  <si>
    <t>1   SERVICIOS PÚBLICOS GENERALES</t>
  </si>
  <si>
    <t>2   ORDEN PÚBLICO Y SEGURIDAD</t>
  </si>
  <si>
    <t xml:space="preserve">2.4 Protección contra incendios y otros eventos </t>
  </si>
  <si>
    <t>3  ASUNTOS ECONOMICOS</t>
  </si>
  <si>
    <t>3.1 Asuntos económicos, comerciales y laborales en general</t>
  </si>
  <si>
    <t>3.2 Agricultura, ganadería, silvicultura, pesca y caza</t>
  </si>
  <si>
    <t>3.3 Combustibles y energía</t>
  </si>
  <si>
    <t>3.5 Transporte</t>
  </si>
  <si>
    <t>3.6 Comunicaciones</t>
  </si>
  <si>
    <t>3.7 Turismo y otras industrias</t>
  </si>
  <si>
    <t>3.8 Asuntos económicos no especificados</t>
  </si>
  <si>
    <t>4  PROTECCIÓN DEL MEDIO AMBIENTE</t>
  </si>
  <si>
    <t>4.1 Protección de la diversidad biológica y del paisaje</t>
  </si>
  <si>
    <t>4.2 Protección del medio ambiente no especificados</t>
  </si>
  <si>
    <t>5  VIVIENDA Y OTROS SERVICIOS COMUNITARIOS</t>
  </si>
  <si>
    <t>5.1 Urbanización</t>
  </si>
  <si>
    <t>5.2 Desarrollo comunitario</t>
  </si>
  <si>
    <t>5.3 Abastecimiento de agua</t>
  </si>
  <si>
    <t>5.4 Vivienda y servicios comunitarios no especificados</t>
  </si>
  <si>
    <t>6 SALUD</t>
  </si>
  <si>
    <t>6.1 Servicios hospitalarios</t>
  </si>
  <si>
    <t>6.2 Servicios de salud pública</t>
  </si>
  <si>
    <t>6.3 Investigación y desarrollo relacionados con la salud</t>
  </si>
  <si>
    <t>6.4 Servicios de salud no especificados</t>
  </si>
  <si>
    <t>7  SERVICIOS  RECREATIVOS, DEPORTIVOS, DE CULTURA Y RELIGIÓN</t>
  </si>
  <si>
    <t>7.1 Servicios recreativos y deportivos</t>
  </si>
  <si>
    <t>7.2 Servicios culturales</t>
  </si>
  <si>
    <t>7.3 Servicios editoriales, de radio y televisión</t>
  </si>
  <si>
    <t>7.4 Serv. recre, depor, de cult. y relig. no especificados</t>
  </si>
  <si>
    <t>8  EDUCACIÓN</t>
  </si>
  <si>
    <t>8.2 Enseñanza postsecundaria no terciaria o parauniversitaria</t>
  </si>
  <si>
    <t>8.1 Enseñanza secundaria</t>
  </si>
  <si>
    <t>8.3 Enseñanza terciaria o universitaria</t>
  </si>
  <si>
    <t>8.4 Enseñanza no atribuible a ningún nivel</t>
  </si>
  <si>
    <t>8.5 Enseñanza no especificada</t>
  </si>
  <si>
    <t>9  PROTECCIÓN SOCIAL</t>
  </si>
  <si>
    <t>9.1 Pensiones</t>
  </si>
  <si>
    <t>9.2 Ayuda a familias</t>
  </si>
  <si>
    <t>9.3 Exclusión social no especificada</t>
  </si>
  <si>
    <t>9.4 Protección social no especificada</t>
  </si>
  <si>
    <t>Emergencias 911</t>
  </si>
  <si>
    <t>CONAPDIS</t>
  </si>
  <si>
    <t>Dirección CEN-CINAI</t>
  </si>
  <si>
    <t>CONIS</t>
  </si>
  <si>
    <t>CCP</t>
  </si>
  <si>
    <t>Sistema de emergencias 9-1-1</t>
  </si>
  <si>
    <t>Conejo Nacional de Personas con Discapacidad</t>
  </si>
  <si>
    <t>Dirección Nacional de CEN-CINAI</t>
  </si>
  <si>
    <t>DIRECCION CEN-CINAI</t>
  </si>
  <si>
    <t>Consejo Nacional de Investigación en Salud</t>
  </si>
  <si>
    <t>Casa de la Cultura de Puntarenas</t>
  </si>
  <si>
    <t>IRSS (H.TRAUMA)</t>
  </si>
  <si>
    <t>SECTOR PÚBLICO</t>
  </si>
  <si>
    <t>CONSOLIDADO POR CLASIFICACIÓN FUNCIONAL</t>
  </si>
  <si>
    <t>SECTOR PÚBLICO TOTAL</t>
  </si>
  <si>
    <t>SERVICIOS ELECTORALES Y OTROS SERVICIOS PÚB GENERALES NO ESPECIFICADOS</t>
  </si>
  <si>
    <t>PROTECCION CONTRA INCENDIOS Y OTROS EVENTOS</t>
  </si>
  <si>
    <t>ASUNTOS ECONÓMICOS</t>
  </si>
  <si>
    <t>COMBUSTIBLE Y ENERGÍA</t>
  </si>
  <si>
    <t xml:space="preserve">               3.7  Turismo y otras industrias</t>
  </si>
  <si>
    <t>TURISMO Y OTRAS INDUSTRIAS</t>
  </si>
  <si>
    <t>PROTECCIÓN DEL MEDIO AMBIENTE NO ESPECIFICADO</t>
  </si>
  <si>
    <t>URBANIZACIÓN</t>
  </si>
  <si>
    <t>SERVICIOS DE SALUD PÚBLICA</t>
  </si>
  <si>
    <t>SERVICIOS EDITORIALES, DE RADIO Y TELEVISIÓN</t>
  </si>
  <si>
    <t>RECOPE S.A.</t>
  </si>
  <si>
    <t xml:space="preserve">Instituto Costarricense de Electricidad (Telecomunicaciones) </t>
  </si>
  <si>
    <t>Agencia de Proteccion de Datos de los Habitantes</t>
  </si>
  <si>
    <t>PRODHAB</t>
  </si>
  <si>
    <t>Sistema Nacional de Información Unificado y Registro Unico de Beneficiarios del Estado</t>
  </si>
  <si>
    <t xml:space="preserve"> </t>
  </si>
  <si>
    <t>SERVICIOS PUBLICOS GENERALES</t>
  </si>
  <si>
    <t>INVESTIGACION Y DESARROLLO RELACIONADOS CON LOS SERVICIOS PUBLICOS GENERALES</t>
  </si>
  <si>
    <t>ASUNTOS FINANCIEROS, FISCAES, FISCALES Y EXTERIORES</t>
  </si>
  <si>
    <t>TRANSACCIONES DE LA DEUDA PUBLICA</t>
  </si>
  <si>
    <t>ORDEN PUBLICO Y SEGURIDAD</t>
  </si>
  <si>
    <t>SERVICIOS DE POLICIA</t>
  </si>
  <si>
    <t>CENTROS DE RECLUSION</t>
  </si>
  <si>
    <t>ORDEN PUBLICO Y SEGURIDAD NO ESPECIFICADA</t>
  </si>
  <si>
    <t>RECOPE S.A</t>
  </si>
  <si>
    <t xml:space="preserve">               4.2  Protección del medio ambiente no especificados</t>
  </si>
  <si>
    <t>IRSS (hospital trau)</t>
  </si>
  <si>
    <t>SINIRUBE</t>
  </si>
  <si>
    <t>2008 - 2019</t>
  </si>
  <si>
    <t>INS SERVICIOS</t>
  </si>
  <si>
    <t>INS-VAL</t>
  </si>
  <si>
    <t>INS-SAFI</t>
  </si>
  <si>
    <t>SINAES</t>
  </si>
  <si>
    <t>INS Servicios S.A.</t>
  </si>
  <si>
    <t>INS Valores Puesto de Bolsa S.A.</t>
  </si>
  <si>
    <t>INS Pensiones Operadora de Pensiones Complementarias S.A.</t>
  </si>
  <si>
    <t>Sistema Nacional de Acreditación de la Educación Superior</t>
  </si>
  <si>
    <t>2004 - 2009</t>
  </si>
  <si>
    <t>2004 - 2007</t>
  </si>
  <si>
    <t>2010 - 2019</t>
  </si>
  <si>
    <t>2010- 2019</t>
  </si>
  <si>
    <t>2008 - 2020</t>
  </si>
  <si>
    <t>DEFICIT O SUPERAVIT CUENTA CORRIENTE</t>
  </si>
  <si>
    <t>DEFICIT O SUPERAVIT FINANCIERO</t>
  </si>
  <si>
    <t>RESIDUO</t>
  </si>
  <si>
    <t>FINANCIAMIENTO</t>
  </si>
  <si>
    <t xml:space="preserve">   Interno Neto</t>
  </si>
  <si>
    <t xml:space="preserve">      BCCR Neto</t>
  </si>
  <si>
    <t xml:space="preserve">         Deuda Renegociada</t>
  </si>
  <si>
    <t xml:space="preserve">         Depósitos BCCR</t>
  </si>
  <si>
    <t xml:space="preserve">            Saldo Inicial</t>
  </si>
  <si>
    <t xml:space="preserve">            Saldo Final</t>
  </si>
  <si>
    <t xml:space="preserve">         Colocaciones BCCR</t>
  </si>
  <si>
    <t xml:space="preserve">      Sistema Bancario</t>
  </si>
  <si>
    <t xml:space="preserve">         Préstamos</t>
  </si>
  <si>
    <t xml:space="preserve">         Amortización</t>
  </si>
  <si>
    <t xml:space="preserve">         Depósitos</t>
  </si>
  <si>
    <t xml:space="preserve">            Variación Títulos Valores</t>
  </si>
  <si>
    <t xml:space="preserve">               Saldo Inicial</t>
  </si>
  <si>
    <t xml:space="preserve">               Saldo Final</t>
  </si>
  <si>
    <t xml:space="preserve">            Caja y Bancos</t>
  </si>
  <si>
    <t xml:space="preserve">         Colocaciones Netas</t>
  </si>
  <si>
    <t xml:space="preserve">      Gobierno Central</t>
  </si>
  <si>
    <t xml:space="preserve">         Amortización de Gobierno</t>
  </si>
  <si>
    <t xml:space="preserve">         Variación Títulos de Gobierno</t>
  </si>
  <si>
    <t xml:space="preserve">      Otro Financiamiento Interno</t>
  </si>
  <si>
    <t xml:space="preserve">         Crédito de Proveedores</t>
  </si>
  <si>
    <t xml:space="preserve">            Desembolsos</t>
  </si>
  <si>
    <t xml:space="preserve">            Amortizaciones</t>
  </si>
  <si>
    <t xml:space="preserve">         Variación Depósitos en Otras Entidades</t>
  </si>
  <si>
    <t xml:space="preserve">         Otro Financiamiento Interno</t>
  </si>
  <si>
    <t xml:space="preserve">         Pérdidas Cambiarias</t>
  </si>
  <si>
    <t xml:space="preserve">   Externo Neto</t>
  </si>
  <si>
    <t xml:space="preserve">      Desembolsos</t>
  </si>
  <si>
    <t xml:space="preserve">      Amortización</t>
  </si>
  <si>
    <t xml:space="preserve">      Variación Depósitos en el Exterior</t>
  </si>
  <si>
    <t xml:space="preserve">         Saldo Inicial</t>
  </si>
  <si>
    <t xml:space="preserve">         Saldo Final</t>
  </si>
  <si>
    <t xml:space="preserve">               Instituciones Descentralizadas no Empresariales</t>
  </si>
  <si>
    <t>JACGOICOECHEA</t>
  </si>
  <si>
    <t>7.5  Inv. y des. relac.esparcimiento, el dep, cult. y relig.</t>
  </si>
  <si>
    <t xml:space="preserve"> Investigación y desarrollo relacionado con esparcimiento, el deporte, cultura y religión</t>
  </si>
  <si>
    <t>2010 - 2020</t>
  </si>
  <si>
    <t>ONAFO</t>
  </si>
  <si>
    <t>CONACOOP</t>
  </si>
  <si>
    <t>Oficina Nacional Forestal</t>
  </si>
  <si>
    <t>Consejo Nacional de Cooperativas</t>
  </si>
  <si>
    <t>ICE-G COBRO</t>
  </si>
  <si>
    <t>EHLN S.A.</t>
  </si>
  <si>
    <t>FCMDCR</t>
  </si>
  <si>
    <t>CAPROBA</t>
  </si>
  <si>
    <t>FEMUCARTAGO</t>
  </si>
  <si>
    <t>FEDEHEREDIA</t>
  </si>
  <si>
    <t>FEMETRON</t>
  </si>
  <si>
    <t>FEDOMA</t>
  </si>
  <si>
    <t>JACGRA</t>
  </si>
  <si>
    <t>UNGL</t>
  </si>
  <si>
    <t>GOB LOCALES</t>
  </si>
  <si>
    <t>Gobiernos Locales</t>
  </si>
  <si>
    <t>Federación  de Consejos Municipales de Distrito de Costa Rica</t>
  </si>
  <si>
    <t>Federación de Municipalidades Cantones Productores de Banano</t>
  </si>
  <si>
    <t>Federación de Municipalidades de Cartago</t>
  </si>
  <si>
    <t>Federación de Municipalidades de Heredia</t>
  </si>
  <si>
    <t>Federación Metropolitana de Municipalidades de San José</t>
  </si>
  <si>
    <t xml:space="preserve">Federación Occidental de Municipalidades de Alajuela </t>
  </si>
  <si>
    <t>Junta Administradora del Cementerio General y las Rosas de Alajuela</t>
  </si>
  <si>
    <t>Junta Administrativa de Cementerios de de Goicoechea</t>
  </si>
  <si>
    <t>Gestión Cobro Grupo ICE S.A.</t>
  </si>
  <si>
    <t>Empresa Hidroeléctrica los Negros S.A.</t>
  </si>
  <si>
    <t>Unión Nacional de Gobiernos Locales</t>
  </si>
  <si>
    <t>LISTA ENTIDADES CONSOLIDACION FUNCIONAL 2020</t>
  </si>
  <si>
    <t>PMARINO</t>
  </si>
  <si>
    <t>INV. Y DES. RELAC.ESPARCIMIENTO, EL DEP, CULT. Y RELIG.</t>
  </si>
  <si>
    <t>Parque Marino del Pacífico</t>
  </si>
  <si>
    <t>CORFOGA</t>
  </si>
  <si>
    <t>Corporación Ganadera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</si>
</sst>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_(* \(#,##0.00\);_(* &quot;-&quot;??_);_(@_)"/>
    <numFmt numFmtId="165" formatCode="_(* #,##0.0_);_(* \(#,##0.0\);_(* &quot;-&quot;??_);_(@_)"/>
    <numFmt numFmtId="166" formatCode="#,##0.0"/>
    <numFmt numFmtId="167" formatCode="0.0%"/>
    <numFmt numFmtId="168" formatCode="#,##0.0_);\(#,##0.0\)"/>
    <numFmt numFmtId="169" formatCode="_(* #,##0_);_(* \(#,##0\);_(* &quot;-&quot;??_);_(@_)"/>
    <numFmt numFmtId="170" formatCode="0.0"/>
    <numFmt numFmtId="171" formatCode="_-* #,##0.0_-;\-* #,##0.0_-;_-* &quot;-&quot;?_-;_-@_-"/>
  </numFmts>
  <fonts count="33" x14ac:knownFonts="1">
    <font>
      <sz val="10"/>
      <name val="Arial"/>
    </font>
    <font>
      <sz val="11"/>
      <color theme="1"/>
      <name val="Calibri"/>
      <family val="2"/>
      <scheme val="minor"/>
    </font>
    <font>
      <sz val="11"/>
      <color theme="1"/>
      <name val="Calibri"/>
      <family val="2"/>
      <scheme val="minor"/>
    </font>
    <font>
      <sz val="10"/>
      <name val="Arial"/>
      <family val="2"/>
    </font>
    <font>
      <b/>
      <i/>
      <sz val="8"/>
      <name val="Arial"/>
      <family val="2"/>
    </font>
    <font>
      <sz val="10"/>
      <name val="Arial"/>
      <family val="2"/>
    </font>
    <font>
      <b/>
      <sz val="10"/>
      <name val="Arial"/>
      <family val="2"/>
    </font>
    <font>
      <b/>
      <sz val="9"/>
      <name val="Arial"/>
      <family val="2"/>
    </font>
    <font>
      <sz val="9"/>
      <name val="Arial"/>
      <family val="2"/>
    </font>
    <font>
      <sz val="10"/>
      <name val="Arial"/>
      <family val="2"/>
    </font>
    <font>
      <b/>
      <i/>
      <sz val="10"/>
      <name val="Arial"/>
      <family val="2"/>
    </font>
    <font>
      <b/>
      <u/>
      <sz val="10"/>
      <name val="Arial"/>
      <family val="2"/>
    </font>
    <font>
      <b/>
      <sz val="10"/>
      <color indexed="12"/>
      <name val="Arial"/>
      <family val="2"/>
    </font>
    <font>
      <b/>
      <sz val="10"/>
      <color rgb="FFC00000"/>
      <name val="Arial"/>
      <family val="2"/>
    </font>
    <font>
      <i/>
      <sz val="9"/>
      <name val="Arial"/>
      <family val="2"/>
    </font>
    <font>
      <sz val="36"/>
      <color theme="1"/>
      <name val="Calibri"/>
      <family val="2"/>
      <scheme val="minor"/>
    </font>
    <font>
      <sz val="12"/>
      <name val="Cambria"/>
      <family val="1"/>
    </font>
    <font>
      <b/>
      <sz val="40"/>
      <color rgb="FF808080"/>
      <name val="Arial"/>
      <family val="2"/>
    </font>
    <font>
      <sz val="20"/>
      <color rgb="FF808080"/>
      <name val="Arial"/>
      <family val="2"/>
    </font>
    <font>
      <b/>
      <i/>
      <sz val="14"/>
      <name val="Arial"/>
      <family val="2"/>
    </font>
    <font>
      <sz val="11"/>
      <name val="Calibri"/>
      <family val="2"/>
      <scheme val="minor"/>
    </font>
    <font>
      <b/>
      <i/>
      <sz val="12"/>
      <name val="Arial"/>
      <family val="2"/>
    </font>
    <font>
      <sz val="10"/>
      <color rgb="FF000000"/>
      <name val="Arial"/>
      <family val="2"/>
    </font>
    <font>
      <b/>
      <i/>
      <sz val="12"/>
      <name val="Calibri"/>
      <family val="2"/>
      <scheme val="minor"/>
    </font>
    <font>
      <b/>
      <sz val="14"/>
      <name val="Arial"/>
      <family val="2"/>
    </font>
    <font>
      <i/>
      <sz val="11"/>
      <name val="Calibri"/>
      <family val="2"/>
      <scheme val="minor"/>
    </font>
    <font>
      <sz val="10"/>
      <name val="Arial"/>
      <family val="2"/>
    </font>
    <font>
      <sz val="10"/>
      <color rgb="FF0000FF"/>
      <name val="Arial"/>
      <family val="2"/>
    </font>
    <font>
      <i/>
      <sz val="10"/>
      <name val="Arial"/>
      <family val="2"/>
    </font>
    <font>
      <sz val="8"/>
      <color rgb="FF000000"/>
      <name val="Arial"/>
      <family val="2"/>
    </font>
    <font>
      <sz val="8"/>
      <name val="Arial"/>
      <family val="2"/>
    </font>
    <font>
      <sz val="10"/>
      <name val="Arial"/>
      <family val="2"/>
    </font>
    <font>
      <sz val="11"/>
      <name val="Arial"/>
      <family val="2"/>
    </font>
  </fonts>
  <fills count="5">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FFFFFF"/>
        <bgColor indexed="64"/>
      </patternFill>
    </fill>
  </fills>
  <borders count="14">
    <border>
      <left/>
      <right/>
      <top/>
      <bottom/>
      <diagonal/>
    </border>
    <border>
      <left/>
      <right/>
      <top style="double">
        <color indexed="64"/>
      </top>
      <bottom style="double">
        <color indexed="64"/>
      </bottom>
      <diagonal/>
    </border>
    <border>
      <left/>
      <right/>
      <top/>
      <bottom style="double">
        <color indexed="64"/>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bottom style="thin">
        <color indexed="64"/>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style="double">
        <color indexed="64"/>
      </bottom>
      <diagonal/>
    </border>
    <border>
      <left/>
      <right style="thin">
        <color indexed="64"/>
      </right>
      <top/>
      <bottom style="double">
        <color indexed="64"/>
      </bottom>
      <diagonal/>
    </border>
    <border>
      <left style="thin">
        <color theme="0" tint="-0.24994659260841701"/>
      </left>
      <right style="thin">
        <color theme="0" tint="-0.24994659260841701"/>
      </right>
      <top/>
      <bottom/>
      <diagonal/>
    </border>
    <border>
      <left/>
      <right/>
      <top style="thin">
        <color rgb="FFC0C0C0"/>
      </top>
      <bottom style="thin">
        <color rgb="FFC0C0C0"/>
      </bottom>
      <diagonal/>
    </border>
    <border>
      <left style="double">
        <color indexed="64"/>
      </left>
      <right style="double">
        <color indexed="64"/>
      </right>
      <top style="double">
        <color indexed="64"/>
      </top>
      <bottom style="double">
        <color indexed="64"/>
      </bottom>
      <diagonal/>
    </border>
    <border>
      <left style="thin">
        <color rgb="FFC0C0C0"/>
      </left>
      <right style="thin">
        <color rgb="FFC0C0C0"/>
      </right>
      <top style="thin">
        <color rgb="FFC0C0C0"/>
      </top>
      <bottom/>
      <diagonal/>
    </border>
  </borders>
  <cellStyleXfs count="17">
    <xf numFmtId="0" fontId="0" fillId="0" borderId="0"/>
    <xf numFmtId="164" fontId="3" fillId="0" borderId="0" applyFont="0" applyFill="0" applyBorder="0" applyAlignment="0" applyProtection="0"/>
    <xf numFmtId="0" fontId="3" fillId="0" borderId="0"/>
    <xf numFmtId="164" fontId="9"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0" fontId="3" fillId="0" borderId="0"/>
    <xf numFmtId="0" fontId="2" fillId="0" borderId="0"/>
    <xf numFmtId="0" fontId="2" fillId="0" borderId="0"/>
    <xf numFmtId="9" fontId="2" fillId="0" borderId="0" applyFont="0" applyFill="0" applyBorder="0" applyAlignment="0" applyProtection="0"/>
    <xf numFmtId="9" fontId="9" fillId="0" borderId="0" applyFont="0" applyFill="0" applyBorder="0" applyAlignment="0" applyProtection="0"/>
    <xf numFmtId="0" fontId="1" fillId="0" borderId="0"/>
    <xf numFmtId="164" fontId="26" fillId="0" borderId="0" applyFont="0" applyFill="0" applyBorder="0" applyAlignment="0" applyProtection="0"/>
    <xf numFmtId="0" fontId="3" fillId="0" borderId="0"/>
    <xf numFmtId="43" fontId="31" fillId="0" borderId="0" applyFont="0" applyFill="0" applyBorder="0" applyAlignment="0" applyProtection="0"/>
  </cellStyleXfs>
  <cellXfs count="247">
    <xf numFmtId="0" fontId="0" fillId="0" borderId="0" xfId="0"/>
    <xf numFmtId="0" fontId="4" fillId="0" borderId="0" xfId="0" applyFont="1"/>
    <xf numFmtId="0" fontId="5" fillId="0" borderId="0" xfId="0" applyFont="1"/>
    <xf numFmtId="0" fontId="7" fillId="0" borderId="1" xfId="0" applyFont="1" applyFill="1" applyBorder="1" applyAlignment="1">
      <alignment horizontal="center" vertical="center" wrapText="1"/>
    </xf>
    <xf numFmtId="0" fontId="8" fillId="0" borderId="0" xfId="0" applyFont="1" applyFill="1" applyBorder="1" applyAlignment="1">
      <alignment horizontal="left" vertical="center" wrapText="1"/>
    </xf>
    <xf numFmtId="165" fontId="8" fillId="0" borderId="0" xfId="1" applyNumberFormat="1" applyFont="1" applyFill="1" applyBorder="1" applyAlignment="1">
      <alignment horizontal="left" wrapText="1"/>
    </xf>
    <xf numFmtId="165" fontId="5" fillId="0" borderId="0" xfId="1" applyNumberFormat="1" applyFont="1" applyAlignment="1">
      <alignment horizontal="left"/>
    </xf>
    <xf numFmtId="0" fontId="6" fillId="0" borderId="0" xfId="0" applyFont="1" applyAlignment="1">
      <alignment horizontal="center"/>
    </xf>
    <xf numFmtId="0" fontId="5" fillId="0" borderId="0" xfId="0" applyFont="1" applyBorder="1"/>
    <xf numFmtId="165" fontId="7" fillId="0" borderId="0" xfId="1" applyNumberFormat="1" applyFont="1" applyFill="1" applyBorder="1" applyAlignment="1">
      <alignment horizontal="left" wrapText="1"/>
    </xf>
    <xf numFmtId="165" fontId="6" fillId="0" borderId="0" xfId="1" applyNumberFormat="1" applyFont="1" applyAlignment="1">
      <alignment horizontal="left"/>
    </xf>
    <xf numFmtId="165" fontId="5" fillId="0" borderId="0" xfId="1" applyNumberFormat="1" applyFont="1" applyBorder="1" applyAlignment="1">
      <alignment horizontal="left"/>
    </xf>
    <xf numFmtId="165" fontId="5" fillId="0" borderId="0" xfId="1" applyNumberFormat="1" applyFont="1" applyFill="1" applyBorder="1" applyAlignment="1">
      <alignment horizontal="left"/>
    </xf>
    <xf numFmtId="0" fontId="7" fillId="0" borderId="0" xfId="0" applyFont="1" applyFill="1" applyBorder="1" applyAlignment="1">
      <alignment horizontal="center" wrapText="1"/>
    </xf>
    <xf numFmtId="0" fontId="6" fillId="0" borderId="0" xfId="0" applyFont="1" applyAlignment="1">
      <alignment horizontal="center"/>
    </xf>
    <xf numFmtId="0" fontId="4" fillId="0" borderId="0" xfId="2" applyFont="1"/>
    <xf numFmtId="0" fontId="3" fillId="0" borderId="0" xfId="2" applyFont="1"/>
    <xf numFmtId="0" fontId="6" fillId="0" borderId="0" xfId="2" applyFont="1" applyAlignment="1">
      <alignment horizontal="center"/>
    </xf>
    <xf numFmtId="165" fontId="3" fillId="0" borderId="0" xfId="1" applyNumberFormat="1" applyFont="1" applyAlignment="1">
      <alignment horizontal="left"/>
    </xf>
    <xf numFmtId="0" fontId="3" fillId="0" borderId="2" xfId="2" applyFont="1" applyFill="1" applyBorder="1" applyAlignment="1">
      <alignment horizontal="left"/>
    </xf>
    <xf numFmtId="0" fontId="3" fillId="0" borderId="0" xfId="2" applyFont="1" applyBorder="1"/>
    <xf numFmtId="0" fontId="3" fillId="0" borderId="0" xfId="0" applyFont="1"/>
    <xf numFmtId="0" fontId="3" fillId="0" borderId="0" xfId="0" applyFont="1" applyBorder="1"/>
    <xf numFmtId="165" fontId="3" fillId="0" borderId="0" xfId="3" applyNumberFormat="1" applyFont="1" applyAlignment="1">
      <alignment horizontal="left"/>
    </xf>
    <xf numFmtId="0" fontId="3" fillId="0" borderId="2" xfId="0" applyFont="1" applyFill="1" applyBorder="1" applyAlignment="1">
      <alignment horizontal="left"/>
    </xf>
    <xf numFmtId="165" fontId="3" fillId="0" borderId="0" xfId="3" applyNumberFormat="1" applyFont="1" applyBorder="1" applyAlignment="1">
      <alignment horizontal="left"/>
    </xf>
    <xf numFmtId="165" fontId="3" fillId="0" borderId="0" xfId="3" applyNumberFormat="1" applyFont="1" applyFill="1" applyBorder="1" applyAlignment="1">
      <alignment horizontal="left"/>
    </xf>
    <xf numFmtId="0" fontId="6" fillId="0" borderId="0" xfId="0" applyFont="1" applyAlignment="1">
      <alignment horizontal="center"/>
    </xf>
    <xf numFmtId="165" fontId="3" fillId="0" borderId="0" xfId="1" applyNumberFormat="1" applyFont="1" applyBorder="1" applyAlignment="1">
      <alignment horizontal="left"/>
    </xf>
    <xf numFmtId="165" fontId="3" fillId="0" borderId="0" xfId="1" applyNumberFormat="1" applyFont="1" applyFill="1" applyBorder="1" applyAlignment="1">
      <alignment horizontal="left"/>
    </xf>
    <xf numFmtId="0" fontId="10" fillId="0" borderId="0" xfId="2" applyFont="1" applyFill="1"/>
    <xf numFmtId="0" fontId="3" fillId="0" borderId="0" xfId="2" applyFont="1" applyFill="1"/>
    <xf numFmtId="0" fontId="3" fillId="0" borderId="1" xfId="2" applyFont="1" applyFill="1" applyBorder="1"/>
    <xf numFmtId="0" fontId="6" fillId="0" borderId="1" xfId="2" applyFont="1" applyFill="1" applyBorder="1" applyAlignment="1">
      <alignment horizontal="center"/>
    </xf>
    <xf numFmtId="0" fontId="3" fillId="0" borderId="0" xfId="2" applyFont="1" applyFill="1" applyBorder="1"/>
    <xf numFmtId="0" fontId="6" fillId="0" borderId="0" xfId="2" applyFont="1" applyFill="1" applyAlignment="1">
      <alignment wrapText="1"/>
    </xf>
    <xf numFmtId="166" fontId="11" fillId="0" borderId="0" xfId="2" applyNumberFormat="1" applyFont="1" applyFill="1" applyAlignment="1">
      <alignment horizontal="right"/>
    </xf>
    <xf numFmtId="0" fontId="3" fillId="0" borderId="0" xfId="2" applyFont="1" applyFill="1" applyAlignment="1">
      <alignment horizontal="left" wrapText="1" indent="1"/>
    </xf>
    <xf numFmtId="165" fontId="3" fillId="0" borderId="0" xfId="4" applyNumberFormat="1" applyFont="1" applyFill="1" applyBorder="1" applyAlignment="1">
      <alignment horizontal="left" wrapText="1"/>
    </xf>
    <xf numFmtId="166" fontId="3" fillId="0" borderId="0" xfId="4" applyNumberFormat="1" applyFont="1" applyFill="1" applyBorder="1" applyAlignment="1">
      <alignment horizontal="right" wrapText="1"/>
    </xf>
    <xf numFmtId="165" fontId="3" fillId="0" borderId="0" xfId="4" applyNumberFormat="1" applyFont="1" applyFill="1" applyAlignment="1">
      <alignment horizontal="left"/>
    </xf>
    <xf numFmtId="166" fontId="3" fillId="0" borderId="0" xfId="4" applyNumberFormat="1" applyFont="1" applyFill="1" applyBorder="1" applyAlignment="1">
      <alignment horizontal="right"/>
    </xf>
    <xf numFmtId="165" fontId="3" fillId="0" borderId="0" xfId="4" applyNumberFormat="1" applyFont="1" applyFill="1" applyBorder="1" applyAlignment="1">
      <alignment horizontal="left"/>
    </xf>
    <xf numFmtId="166" fontId="3" fillId="0" borderId="0" xfId="2" applyNumberFormat="1" applyFont="1" applyFill="1" applyBorder="1" applyAlignment="1">
      <alignment horizontal="right"/>
    </xf>
    <xf numFmtId="165" fontId="6" fillId="0" borderId="0" xfId="4" applyNumberFormat="1" applyFont="1" applyFill="1" applyAlignment="1">
      <alignment horizontal="left"/>
    </xf>
    <xf numFmtId="0" fontId="3" fillId="0" borderId="0" xfId="2" applyFont="1" applyFill="1" applyBorder="1" applyAlignment="1">
      <alignment horizontal="left" vertical="center" wrapText="1"/>
    </xf>
    <xf numFmtId="167" fontId="3" fillId="0" borderId="0" xfId="2" applyNumberFormat="1" applyFont="1" applyFill="1"/>
    <xf numFmtId="167" fontId="3" fillId="0" borderId="0" xfId="5" applyNumberFormat="1" applyFont="1" applyFill="1" applyBorder="1"/>
    <xf numFmtId="166" fontId="11" fillId="0" borderId="0" xfId="2" applyNumberFormat="1" applyFont="1" applyFill="1" applyBorder="1" applyAlignment="1">
      <alignment horizontal="right"/>
    </xf>
    <xf numFmtId="166" fontId="3" fillId="0" borderId="0" xfId="2" applyNumberFormat="1" applyFont="1" applyFill="1" applyAlignment="1">
      <alignment horizontal="right"/>
    </xf>
    <xf numFmtId="0" fontId="6" fillId="0" borderId="0" xfId="2" applyFont="1" applyFill="1" applyAlignment="1">
      <alignment horizontal="left" wrapText="1" indent="1"/>
    </xf>
    <xf numFmtId="166" fontId="6" fillId="0" borderId="0" xfId="4" applyNumberFormat="1" applyFont="1" applyFill="1" applyAlignment="1">
      <alignment horizontal="right"/>
    </xf>
    <xf numFmtId="0" fontId="3" fillId="0" borderId="2" xfId="2" applyFont="1" applyFill="1" applyBorder="1"/>
    <xf numFmtId="166" fontId="6" fillId="0" borderId="2" xfId="2" applyNumberFormat="1" applyFont="1" applyFill="1" applyBorder="1" applyAlignment="1">
      <alignment horizontal="right"/>
    </xf>
    <xf numFmtId="167" fontId="3" fillId="0" borderId="2" xfId="5" applyNumberFormat="1" applyFont="1" applyFill="1" applyBorder="1" applyAlignment="1">
      <alignment horizontal="right"/>
    </xf>
    <xf numFmtId="0" fontId="6" fillId="0" borderId="0" xfId="2" applyFont="1" applyFill="1" applyAlignment="1">
      <alignment horizontal="left"/>
    </xf>
    <xf numFmtId="165" fontId="6" fillId="0" borderId="0" xfId="4" applyNumberFormat="1" applyFont="1" applyFill="1" applyBorder="1" applyAlignment="1">
      <alignment horizontal="left"/>
    </xf>
    <xf numFmtId="0" fontId="6" fillId="0" borderId="0" xfId="2" applyFont="1" applyFill="1" applyAlignment="1"/>
    <xf numFmtId="167" fontId="11" fillId="0" borderId="0" xfId="2" applyNumberFormat="1" applyFont="1" applyFill="1" applyAlignment="1">
      <alignment horizontal="right"/>
    </xf>
    <xf numFmtId="167" fontId="3" fillId="0" borderId="0" xfId="2" applyNumberFormat="1" applyFont="1" applyFill="1" applyBorder="1" applyAlignment="1">
      <alignment horizontal="right"/>
    </xf>
    <xf numFmtId="167" fontId="3" fillId="0" borderId="0" xfId="2" applyNumberFormat="1" applyFont="1" applyFill="1" applyAlignment="1">
      <alignment horizontal="right"/>
    </xf>
    <xf numFmtId="167" fontId="11" fillId="0" borderId="0" xfId="2" applyNumberFormat="1" applyFont="1" applyFill="1" applyBorder="1" applyAlignment="1">
      <alignment horizontal="right"/>
    </xf>
    <xf numFmtId="0" fontId="12" fillId="0" borderId="0" xfId="2" applyFont="1" applyFill="1" applyAlignment="1">
      <alignment horizontal="right"/>
    </xf>
    <xf numFmtId="0" fontId="13" fillId="0" borderId="2" xfId="2" applyFont="1" applyFill="1" applyBorder="1" applyAlignment="1">
      <alignment horizontal="left" wrapText="1" indent="1"/>
    </xf>
    <xf numFmtId="167" fontId="11" fillId="0" borderId="2" xfId="2" applyNumberFormat="1" applyFont="1" applyFill="1" applyBorder="1" applyAlignment="1">
      <alignment horizontal="right"/>
    </xf>
    <xf numFmtId="165" fontId="14" fillId="0" borderId="0" xfId="4" applyNumberFormat="1" applyFont="1" applyFill="1"/>
    <xf numFmtId="168" fontId="3" fillId="0" borderId="0" xfId="4" applyNumberFormat="1" applyFont="1" applyFill="1" applyAlignment="1">
      <alignment horizontal="right"/>
    </xf>
    <xf numFmtId="165" fontId="3" fillId="0" borderId="0" xfId="4" applyNumberFormat="1" applyFont="1" applyBorder="1" applyAlignment="1">
      <alignment horizontal="left"/>
    </xf>
    <xf numFmtId="165" fontId="3" fillId="0" borderId="0" xfId="4" applyNumberFormat="1" applyFont="1" applyAlignment="1">
      <alignment horizontal="left"/>
    </xf>
    <xf numFmtId="166" fontId="3" fillId="0" borderId="2" xfId="2" applyNumberFormat="1" applyFont="1" applyFill="1" applyBorder="1" applyAlignment="1">
      <alignment horizontal="right"/>
    </xf>
    <xf numFmtId="0" fontId="3" fillId="0" borderId="0" xfId="2" applyFont="1" applyAlignment="1">
      <alignment horizontal="left" wrapText="1"/>
    </xf>
    <xf numFmtId="0" fontId="2" fillId="0" borderId="0" xfId="9"/>
    <xf numFmtId="0" fontId="2" fillId="0" borderId="0" xfId="9" applyAlignment="1"/>
    <xf numFmtId="9" fontId="3" fillId="0" borderId="0" xfId="12" applyFont="1" applyFill="1"/>
    <xf numFmtId="0" fontId="16" fillId="0" borderId="0" xfId="0" applyFont="1" applyAlignment="1">
      <alignment vertical="center"/>
    </xf>
    <xf numFmtId="0" fontId="17" fillId="0" borderId="0" xfId="0" applyFont="1" applyAlignment="1">
      <alignment horizontal="center" vertical="center"/>
    </xf>
    <xf numFmtId="0" fontId="16" fillId="0" borderId="0" xfId="0" applyFont="1" applyAlignment="1">
      <alignment horizontal="center" vertical="center"/>
    </xf>
    <xf numFmtId="0" fontId="18" fillId="0" borderId="0" xfId="0" applyFont="1" applyAlignment="1">
      <alignment horizontal="center" vertical="center"/>
    </xf>
    <xf numFmtId="0" fontId="20" fillId="0" borderId="0" xfId="13" applyFont="1" applyFill="1"/>
    <xf numFmtId="0" fontId="21" fillId="0" borderId="3" xfId="13" applyFont="1" applyFill="1" applyBorder="1"/>
    <xf numFmtId="0" fontId="20" fillId="0" borderId="3" xfId="13" applyFont="1" applyFill="1" applyBorder="1" applyAlignment="1">
      <alignment horizontal="left"/>
    </xf>
    <xf numFmtId="0" fontId="3" fillId="0" borderId="3" xfId="13" applyFont="1" applyFill="1" applyBorder="1" applyAlignment="1">
      <alignment wrapText="1"/>
    </xf>
    <xf numFmtId="0" fontId="3" fillId="0" borderId="3" xfId="13" applyFont="1" applyFill="1" applyBorder="1" applyAlignment="1">
      <alignment horizontal="left" wrapText="1"/>
    </xf>
    <xf numFmtId="0" fontId="20" fillId="0" borderId="3" xfId="13" applyFont="1" applyFill="1" applyBorder="1"/>
    <xf numFmtId="0" fontId="21" fillId="0" borderId="3" xfId="13" applyFont="1" applyFill="1" applyBorder="1" applyAlignment="1">
      <alignment wrapText="1"/>
    </xf>
    <xf numFmtId="0" fontId="22" fillId="0" borderId="0" xfId="0" applyFont="1" applyFill="1"/>
    <xf numFmtId="0" fontId="3" fillId="0" borderId="0" xfId="13" applyFont="1" applyFill="1" applyBorder="1" applyAlignment="1">
      <alignment wrapText="1"/>
    </xf>
    <xf numFmtId="0" fontId="19" fillId="0" borderId="3" xfId="13" applyFont="1" applyFill="1" applyBorder="1" applyAlignment="1">
      <alignment horizontal="left" vertical="center" wrapText="1"/>
    </xf>
    <xf numFmtId="0" fontId="20" fillId="0" borderId="0" xfId="13" applyFont="1" applyFill="1" applyAlignment="1">
      <alignment horizontal="left"/>
    </xf>
    <xf numFmtId="0" fontId="22" fillId="0" borderId="3" xfId="0" applyFont="1" applyFill="1" applyBorder="1"/>
    <xf numFmtId="165" fontId="3" fillId="0" borderId="0" xfId="1" applyNumberFormat="1" applyFont="1" applyFill="1" applyAlignment="1">
      <alignment horizontal="left"/>
    </xf>
    <xf numFmtId="165" fontId="6" fillId="0" borderId="0" xfId="1" applyNumberFormat="1" applyFont="1" applyFill="1" applyAlignment="1">
      <alignment horizontal="left"/>
    </xf>
    <xf numFmtId="0" fontId="3" fillId="0" borderId="0" xfId="0" applyFont="1" applyFill="1"/>
    <xf numFmtId="0" fontId="7" fillId="0" borderId="0" xfId="2" applyFont="1" applyFill="1" applyBorder="1" applyAlignment="1">
      <alignment vertical="center" wrapText="1"/>
    </xf>
    <xf numFmtId="164" fontId="3" fillId="0" borderId="0" xfId="1" applyFont="1" applyFill="1"/>
    <xf numFmtId="165" fontId="3" fillId="0" borderId="0" xfId="1" applyNumberFormat="1" applyFont="1" applyFill="1"/>
    <xf numFmtId="0" fontId="24" fillId="0" borderId="0" xfId="13" applyFont="1" applyFill="1" applyBorder="1" applyAlignment="1">
      <alignment horizontal="left" wrapText="1"/>
    </xf>
    <xf numFmtId="0" fontId="25" fillId="0" borderId="0" xfId="13" applyFont="1" applyFill="1"/>
    <xf numFmtId="167" fontId="5" fillId="0" borderId="0" xfId="12" applyNumberFormat="1" applyFont="1"/>
    <xf numFmtId="166" fontId="27" fillId="0" borderId="0" xfId="0" applyNumberFormat="1" applyFont="1" applyFill="1"/>
    <xf numFmtId="166" fontId="27" fillId="2" borderId="0" xfId="0" applyNumberFormat="1" applyFont="1" applyFill="1" applyBorder="1" applyAlignment="1">
      <alignment horizontal="right" wrapText="1" shrinkToFit="1"/>
    </xf>
    <xf numFmtId="0" fontId="7" fillId="0" borderId="0" xfId="2" applyFont="1" applyFill="1" applyBorder="1" applyAlignment="1">
      <alignment horizontal="left" vertical="center" wrapText="1"/>
    </xf>
    <xf numFmtId="0" fontId="8" fillId="0" borderId="0" xfId="2" applyFont="1" applyFill="1" applyBorder="1" applyAlignment="1">
      <alignment horizontal="left" vertical="center" wrapText="1"/>
    </xf>
    <xf numFmtId="165" fontId="7" fillId="0" borderId="0" xfId="4" applyNumberFormat="1" applyFont="1" applyFill="1" applyBorder="1" applyAlignment="1">
      <alignment horizontal="left" wrapText="1"/>
    </xf>
    <xf numFmtId="165" fontId="8" fillId="0" borderId="0" xfId="4" applyNumberFormat="1" applyFont="1" applyFill="1" applyBorder="1" applyAlignment="1">
      <alignment horizontal="left" wrapText="1"/>
    </xf>
    <xf numFmtId="0" fontId="5" fillId="0" borderId="0" xfId="0" applyFont="1" applyFill="1" applyBorder="1" applyAlignment="1">
      <alignment horizontal="left"/>
    </xf>
    <xf numFmtId="0" fontId="7" fillId="0" borderId="1" xfId="2" applyFont="1" applyFill="1" applyBorder="1" applyAlignment="1">
      <alignment horizontal="center" vertical="center" wrapText="1"/>
    </xf>
    <xf numFmtId="0" fontId="3" fillId="0" borderId="0" xfId="0" applyFont="1" applyFill="1" applyBorder="1" applyAlignment="1">
      <alignment horizontal="left"/>
    </xf>
    <xf numFmtId="0" fontId="3" fillId="0" borderId="0" xfId="2" applyFont="1" applyFill="1" applyBorder="1" applyAlignment="1">
      <alignment horizontal="left"/>
    </xf>
    <xf numFmtId="0" fontId="3" fillId="3" borderId="0" xfId="2" applyFont="1" applyFill="1" applyBorder="1" applyAlignment="1">
      <alignment horizontal="left"/>
    </xf>
    <xf numFmtId="167" fontId="3" fillId="0" borderId="0" xfId="12" applyNumberFormat="1" applyFont="1"/>
    <xf numFmtId="0" fontId="24" fillId="0" borderId="0" xfId="13" applyFont="1" applyFill="1" applyBorder="1" applyAlignment="1">
      <alignment horizontal="center" wrapText="1"/>
    </xf>
    <xf numFmtId="0" fontId="19" fillId="0" borderId="3" xfId="13" applyFont="1" applyFill="1" applyBorder="1" applyAlignment="1">
      <alignment horizontal="center" wrapText="1"/>
    </xf>
    <xf numFmtId="0" fontId="3" fillId="0" borderId="0" xfId="13" applyFont="1" applyFill="1"/>
    <xf numFmtId="0" fontId="28" fillId="0" borderId="0" xfId="13" applyFont="1" applyFill="1"/>
    <xf numFmtId="167" fontId="11" fillId="0" borderId="0" xfId="12" applyNumberFormat="1" applyFont="1" applyFill="1" applyAlignment="1">
      <alignment horizontal="right"/>
    </xf>
    <xf numFmtId="167" fontId="3" fillId="0" borderId="0" xfId="12" applyNumberFormat="1" applyFont="1" applyFill="1" applyBorder="1" applyAlignment="1">
      <alignment horizontal="right"/>
    </xf>
    <xf numFmtId="167" fontId="11" fillId="0" borderId="0" xfId="12" applyNumberFormat="1" applyFont="1" applyFill="1" applyBorder="1" applyAlignment="1">
      <alignment horizontal="right"/>
    </xf>
    <xf numFmtId="167" fontId="3" fillId="0" borderId="0" xfId="12" applyNumberFormat="1" applyFont="1" applyFill="1" applyAlignment="1">
      <alignment horizontal="right"/>
    </xf>
    <xf numFmtId="0" fontId="3" fillId="3" borderId="0" xfId="2" applyFont="1" applyFill="1"/>
    <xf numFmtId="0" fontId="5" fillId="3" borderId="0" xfId="0" applyFont="1" applyFill="1"/>
    <xf numFmtId="0" fontId="6" fillId="3" borderId="0" xfId="0" applyFont="1" applyFill="1" applyAlignment="1">
      <alignment horizontal="center"/>
    </xf>
    <xf numFmtId="0" fontId="3" fillId="3" borderId="0" xfId="0" applyFont="1" applyFill="1"/>
    <xf numFmtId="0" fontId="6" fillId="3" borderId="0" xfId="2" applyFont="1" applyFill="1" applyAlignment="1">
      <alignment horizontal="center"/>
    </xf>
    <xf numFmtId="0" fontId="3" fillId="3" borderId="0" xfId="2" applyFont="1" applyFill="1" applyAlignment="1">
      <alignment horizontal="left" wrapText="1" indent="1"/>
    </xf>
    <xf numFmtId="165" fontId="3" fillId="3" borderId="0" xfId="4" applyNumberFormat="1" applyFont="1" applyFill="1" applyAlignment="1">
      <alignment horizontal="left"/>
    </xf>
    <xf numFmtId="166" fontId="3" fillId="3" borderId="0" xfId="4" applyNumberFormat="1" applyFont="1" applyFill="1" applyBorder="1" applyAlignment="1">
      <alignment horizontal="right"/>
    </xf>
    <xf numFmtId="165" fontId="3" fillId="3" borderId="0" xfId="4" applyNumberFormat="1" applyFont="1" applyFill="1" applyBorder="1" applyAlignment="1">
      <alignment horizontal="left"/>
    </xf>
    <xf numFmtId="165" fontId="3" fillId="3" borderId="0" xfId="4" applyNumberFormat="1" applyFont="1" applyFill="1" applyBorder="1" applyAlignment="1">
      <alignment horizontal="left" wrapText="1"/>
    </xf>
    <xf numFmtId="0" fontId="3" fillId="0" borderId="6" xfId="2" applyFont="1" applyBorder="1"/>
    <xf numFmtId="0" fontId="3" fillId="0" borderId="0" xfId="0" applyFont="1" applyFill="1" applyBorder="1" applyAlignment="1">
      <alignment horizontal="left" vertical="center" wrapText="1"/>
    </xf>
    <xf numFmtId="0" fontId="3" fillId="0" borderId="7" xfId="2" applyFont="1" applyBorder="1"/>
    <xf numFmtId="0" fontId="7" fillId="0" borderId="0" xfId="0" applyFont="1" applyFill="1" applyBorder="1" applyAlignment="1">
      <alignment horizontal="left" vertical="center" wrapText="1"/>
    </xf>
    <xf numFmtId="0" fontId="6" fillId="0" borderId="0" xfId="2" applyFont="1" applyAlignment="1">
      <alignment horizontal="center"/>
    </xf>
    <xf numFmtId="0" fontId="7" fillId="0" borderId="0" xfId="2" applyFont="1" applyFill="1" applyBorder="1" applyAlignment="1">
      <alignment horizontal="center" vertical="center" wrapText="1"/>
    </xf>
    <xf numFmtId="4" fontId="29" fillId="4" borderId="0" xfId="0" applyNumberFormat="1" applyFont="1" applyFill="1" applyAlignment="1">
      <alignment horizontal="right" vertical="center" wrapText="1"/>
    </xf>
    <xf numFmtId="165" fontId="3" fillId="3" borderId="0" xfId="1" applyNumberFormat="1" applyFont="1" applyFill="1"/>
    <xf numFmtId="165" fontId="3" fillId="0" borderId="0" xfId="2" applyNumberFormat="1" applyFont="1" applyFill="1"/>
    <xf numFmtId="169" fontId="3" fillId="0" borderId="0" xfId="1" applyNumberFormat="1" applyFont="1" applyFill="1"/>
    <xf numFmtId="169" fontId="3" fillId="0" borderId="0" xfId="14" applyNumberFormat="1" applyFont="1" applyFill="1" applyBorder="1" applyAlignment="1">
      <alignment horizontal="left" wrapText="1"/>
    </xf>
    <xf numFmtId="0" fontId="3" fillId="0" borderId="0" xfId="2" applyFont="1" applyFill="1" applyAlignment="1">
      <alignment horizontal="right"/>
    </xf>
    <xf numFmtId="0" fontId="6" fillId="0" borderId="1" xfId="2" applyFont="1" applyFill="1" applyBorder="1" applyAlignment="1">
      <alignment horizontal="right"/>
    </xf>
    <xf numFmtId="165" fontId="3" fillId="0" borderId="0" xfId="1" applyNumberFormat="1" applyFont="1" applyFill="1" applyBorder="1" applyAlignment="1">
      <alignment horizontal="right" wrapText="1"/>
    </xf>
    <xf numFmtId="165" fontId="3" fillId="0" borderId="0" xfId="1" applyNumberFormat="1" applyFont="1" applyAlignment="1">
      <alignment horizontal="right"/>
    </xf>
    <xf numFmtId="164" fontId="3" fillId="0" borderId="0" xfId="1" applyFont="1" applyFill="1" applyAlignment="1">
      <alignment horizontal="right"/>
    </xf>
    <xf numFmtId="0" fontId="3" fillId="0" borderId="2" xfId="2" applyFont="1" applyFill="1" applyBorder="1" applyAlignment="1">
      <alignment horizontal="right"/>
    </xf>
    <xf numFmtId="165" fontId="3" fillId="0" borderId="0" xfId="1" applyNumberFormat="1" applyFont="1" applyFill="1" applyAlignment="1"/>
    <xf numFmtId="165" fontId="3" fillId="3" borderId="0" xfId="1" applyNumberFormat="1" applyFont="1" applyFill="1" applyAlignment="1"/>
    <xf numFmtId="0" fontId="6" fillId="0" borderId="0" xfId="0" applyFont="1" applyAlignment="1">
      <alignment horizontal="center"/>
    </xf>
    <xf numFmtId="0" fontId="7" fillId="0" borderId="0" xfId="2" applyFont="1" applyFill="1" applyBorder="1" applyAlignment="1">
      <alignment horizontal="center" wrapText="1"/>
    </xf>
    <xf numFmtId="165" fontId="3" fillId="0" borderId="2" xfId="1" applyNumberFormat="1" applyFont="1" applyFill="1" applyBorder="1" applyAlignment="1">
      <alignment horizontal="left"/>
    </xf>
    <xf numFmtId="0" fontId="7" fillId="0" borderId="0" xfId="0" applyFont="1" applyFill="1" applyBorder="1" applyAlignment="1">
      <alignment horizontal="center" vertical="center" wrapText="1"/>
    </xf>
    <xf numFmtId="0" fontId="6" fillId="0" borderId="0" xfId="0" applyFont="1" applyBorder="1" applyAlignment="1">
      <alignment horizontal="center"/>
    </xf>
    <xf numFmtId="0" fontId="6" fillId="3" borderId="0" xfId="0" applyFont="1" applyFill="1" applyBorder="1" applyAlignment="1">
      <alignment horizontal="center"/>
    </xf>
    <xf numFmtId="0" fontId="5" fillId="3" borderId="0" xfId="0" applyFont="1" applyFill="1" applyBorder="1"/>
    <xf numFmtId="0" fontId="6" fillId="0" borderId="0" xfId="0" applyFont="1" applyAlignment="1"/>
    <xf numFmtId="166" fontId="30" fillId="0" borderId="0" xfId="15" applyNumberFormat="1" applyFont="1"/>
    <xf numFmtId="0" fontId="19" fillId="0" borderId="3" xfId="13" applyFont="1" applyFill="1" applyBorder="1" applyAlignment="1">
      <alignment horizontal="center" vertical="center" wrapText="1"/>
    </xf>
    <xf numFmtId="0" fontId="19" fillId="0" borderId="3" xfId="13" applyFont="1" applyFill="1" applyBorder="1" applyAlignment="1">
      <alignment horizontal="center" wrapText="1"/>
    </xf>
    <xf numFmtId="0" fontId="3" fillId="0" borderId="10" xfId="2" applyFont="1" applyFill="1" applyBorder="1"/>
    <xf numFmtId="0" fontId="3" fillId="0" borderId="0" xfId="2" applyFont="1" applyFill="1" applyAlignment="1">
      <alignment horizontal="left" wrapText="1"/>
    </xf>
    <xf numFmtId="0" fontId="3" fillId="0" borderId="0" xfId="2" applyFont="1" applyFill="1" applyAlignment="1">
      <alignment horizontal="left"/>
    </xf>
    <xf numFmtId="0" fontId="6" fillId="0" borderId="0" xfId="2" applyFont="1" applyFill="1"/>
    <xf numFmtId="167" fontId="3" fillId="0" borderId="0" xfId="12" applyNumberFormat="1" applyFont="1" applyFill="1"/>
    <xf numFmtId="0" fontId="7" fillId="0" borderId="2" xfId="2" applyFont="1" applyFill="1" applyBorder="1" applyAlignment="1">
      <alignment horizontal="center" vertical="center" wrapText="1"/>
    </xf>
    <xf numFmtId="0" fontId="7" fillId="0" borderId="9" xfId="2" applyFont="1" applyFill="1" applyBorder="1" applyAlignment="1">
      <alignment horizontal="center" vertical="center" wrapText="1"/>
    </xf>
    <xf numFmtId="165" fontId="3" fillId="0" borderId="0" xfId="1" applyNumberFormat="1" applyFont="1" applyAlignment="1">
      <alignment horizontal="center" vertical="center"/>
    </xf>
    <xf numFmtId="167" fontId="3" fillId="0" borderId="0" xfId="2" applyNumberFormat="1" applyFont="1" applyFill="1" applyAlignment="1">
      <alignment horizontal="right" vertical="center"/>
    </xf>
    <xf numFmtId="167" fontId="3" fillId="0" borderId="0" xfId="12" applyNumberFormat="1" applyFont="1" applyFill="1" applyAlignment="1">
      <alignment horizontal="right" vertical="center"/>
    </xf>
    <xf numFmtId="166" fontId="3" fillId="0" borderId="0" xfId="2" applyNumberFormat="1" applyFont="1" applyFill="1" applyBorder="1" applyAlignment="1">
      <alignment horizontal="right" vertical="center"/>
    </xf>
    <xf numFmtId="167" fontId="3" fillId="0" borderId="0" xfId="12" applyNumberFormat="1" applyFont="1" applyFill="1" applyBorder="1" applyAlignment="1">
      <alignment horizontal="right" vertical="center"/>
    </xf>
    <xf numFmtId="165" fontId="3" fillId="0" borderId="0" xfId="4" applyNumberFormat="1" applyFont="1" applyFill="1" applyBorder="1" applyAlignment="1">
      <alignment horizontal="left" vertical="center"/>
    </xf>
    <xf numFmtId="165" fontId="3" fillId="0" borderId="0" xfId="4" applyNumberFormat="1" applyFont="1" applyFill="1" applyAlignment="1">
      <alignment horizontal="left" vertical="center"/>
    </xf>
    <xf numFmtId="165" fontId="3" fillId="0" borderId="0" xfId="1" applyNumberFormat="1" applyFont="1" applyAlignment="1">
      <alignment horizontal="right" vertical="center"/>
    </xf>
    <xf numFmtId="165" fontId="6" fillId="0" borderId="0" xfId="4" applyNumberFormat="1" applyFont="1" applyFill="1" applyAlignment="1">
      <alignment horizontal="left" vertical="center"/>
    </xf>
    <xf numFmtId="0" fontId="3" fillId="0" borderId="0" xfId="2" applyFont="1" applyBorder="1" applyAlignment="1">
      <alignment vertical="center"/>
    </xf>
    <xf numFmtId="167" fontId="3" fillId="0" borderId="0" xfId="5" applyNumberFormat="1" applyFont="1" applyFill="1" applyBorder="1" applyAlignment="1">
      <alignment vertical="center"/>
    </xf>
    <xf numFmtId="0" fontId="3" fillId="0" borderId="0" xfId="2" applyFont="1" applyFill="1" applyAlignment="1">
      <alignment vertical="center"/>
    </xf>
    <xf numFmtId="0" fontId="3" fillId="0" borderId="0" xfId="2" applyFont="1" applyFill="1" applyAlignment="1">
      <alignment horizontal="right" vertical="center"/>
    </xf>
    <xf numFmtId="167" fontId="3" fillId="0" borderId="0" xfId="2" applyNumberFormat="1" applyFont="1" applyFill="1" applyBorder="1" applyAlignment="1">
      <alignment horizontal="right" vertical="center"/>
    </xf>
    <xf numFmtId="170" fontId="3" fillId="0" borderId="0" xfId="2" applyNumberFormat="1" applyFont="1" applyFill="1"/>
    <xf numFmtId="165" fontId="3" fillId="0" borderId="0" xfId="1" applyNumberFormat="1" applyFont="1" applyFill="1" applyAlignment="1">
      <alignment horizontal="left" vertical="top"/>
    </xf>
    <xf numFmtId="167" fontId="11" fillId="0" borderId="0" xfId="12" applyNumberFormat="1" applyFont="1" applyFill="1"/>
    <xf numFmtId="166" fontId="27" fillId="0" borderId="0" xfId="0" applyNumberFormat="1" applyFont="1" applyFill="1" applyAlignment="1">
      <alignment horizontal="right" vertical="center" wrapText="1"/>
    </xf>
    <xf numFmtId="166" fontId="27" fillId="0" borderId="5" xfId="0" applyNumberFormat="1" applyFont="1" applyFill="1" applyBorder="1" applyAlignment="1">
      <alignment horizontal="right" vertical="center" wrapText="1"/>
    </xf>
    <xf numFmtId="167" fontId="11" fillId="0" borderId="0" xfId="12" applyNumberFormat="1" applyFont="1" applyFill="1" applyAlignment="1">
      <alignment horizontal="center"/>
    </xf>
    <xf numFmtId="167" fontId="3" fillId="0" borderId="0" xfId="12" applyNumberFormat="1" applyFont="1" applyFill="1" applyAlignment="1">
      <alignment horizontal="center"/>
    </xf>
    <xf numFmtId="167" fontId="3" fillId="0" borderId="0" xfId="12" applyNumberFormat="1" applyFont="1" applyFill="1" applyAlignment="1">
      <alignment horizontal="center" vertical="center"/>
    </xf>
    <xf numFmtId="0" fontId="6" fillId="0" borderId="0" xfId="2" applyFont="1" applyFill="1" applyBorder="1" applyAlignment="1">
      <alignment horizontal="center"/>
    </xf>
    <xf numFmtId="167" fontId="3" fillId="0" borderId="0" xfId="12" applyNumberFormat="1" applyFont="1" applyFill="1" applyAlignment="1">
      <alignment vertical="center"/>
    </xf>
    <xf numFmtId="0" fontId="3" fillId="0" borderId="0" xfId="2" applyFont="1" applyFill="1" applyBorder="1" applyAlignment="1">
      <alignment horizontal="right"/>
    </xf>
    <xf numFmtId="0" fontId="7" fillId="0" borderId="8" xfId="2" applyFont="1" applyFill="1" applyBorder="1" applyAlignment="1">
      <alignment horizontal="center" vertical="center" wrapText="1"/>
    </xf>
    <xf numFmtId="0" fontId="19" fillId="0" borderId="4" xfId="13" applyFont="1" applyFill="1" applyBorder="1" applyAlignment="1">
      <alignment horizontal="center" vertical="center" wrapText="1"/>
    </xf>
    <xf numFmtId="0" fontId="20" fillId="0" borderId="4" xfId="13" applyFont="1" applyFill="1" applyBorder="1" applyAlignment="1">
      <alignment horizontal="left"/>
    </xf>
    <xf numFmtId="0" fontId="3" fillId="0" borderId="4" xfId="13" applyFont="1" applyFill="1" applyBorder="1" applyAlignment="1">
      <alignment horizontal="left" wrapText="1"/>
    </xf>
    <xf numFmtId="0" fontId="20" fillId="0" borderId="0" xfId="13" applyFont="1" applyFill="1" applyBorder="1"/>
    <xf numFmtId="0" fontId="19" fillId="0" borderId="4" xfId="13" applyFont="1" applyFill="1" applyBorder="1" applyAlignment="1">
      <alignment horizontal="left" vertical="center" wrapText="1"/>
    </xf>
    <xf numFmtId="0" fontId="20" fillId="0" borderId="4" xfId="2" applyFont="1" applyFill="1" applyBorder="1" applyAlignment="1">
      <alignment horizontal="left"/>
    </xf>
    <xf numFmtId="0" fontId="3" fillId="0" borderId="4" xfId="13" applyFont="1" applyFill="1" applyBorder="1" applyAlignment="1">
      <alignment horizontal="left"/>
    </xf>
    <xf numFmtId="0" fontId="21" fillId="0" borderId="4" xfId="13" applyFont="1" applyFill="1" applyBorder="1" applyAlignment="1">
      <alignment horizontal="left"/>
    </xf>
    <xf numFmtId="0" fontId="3" fillId="0" borderId="4" xfId="13" applyFont="1" applyFill="1" applyBorder="1" applyAlignment="1">
      <alignment wrapText="1"/>
    </xf>
    <xf numFmtId="0" fontId="23" fillId="0" borderId="4" xfId="13" applyFont="1" applyFill="1" applyBorder="1" applyAlignment="1">
      <alignment horizontal="left"/>
    </xf>
    <xf numFmtId="0" fontId="19" fillId="0" borderId="4" xfId="13" applyFont="1" applyFill="1" applyBorder="1" applyAlignment="1">
      <alignment horizontal="left" wrapText="1"/>
    </xf>
    <xf numFmtId="0" fontId="25" fillId="0" borderId="4" xfId="13" applyFont="1" applyFill="1" applyBorder="1" applyAlignment="1">
      <alignment horizontal="left"/>
    </xf>
    <xf numFmtId="0" fontId="3" fillId="0" borderId="0" xfId="0" applyFont="1"/>
    <xf numFmtId="0" fontId="7" fillId="0" borderId="1" xfId="0" applyFont="1" applyFill="1" applyBorder="1" applyAlignment="1">
      <alignment horizontal="center" vertical="center" wrapText="1"/>
    </xf>
    <xf numFmtId="0" fontId="3" fillId="0" borderId="2" xfId="0" applyFont="1" applyFill="1" applyBorder="1" applyAlignment="1">
      <alignment horizontal="left"/>
    </xf>
    <xf numFmtId="0" fontId="3" fillId="0" borderId="0" xfId="0" applyFont="1" applyBorder="1"/>
    <xf numFmtId="0" fontId="6" fillId="0" borderId="0" xfId="2" applyFont="1" applyFill="1" applyAlignment="1">
      <alignment horizontal="center"/>
    </xf>
    <xf numFmtId="0" fontId="4" fillId="0" borderId="0" xfId="2" applyFont="1" applyFill="1"/>
    <xf numFmtId="0" fontId="3" fillId="0" borderId="0" xfId="2" applyFill="1"/>
    <xf numFmtId="0" fontId="7" fillId="0" borderId="12" xfId="2" applyFont="1" applyFill="1" applyBorder="1" applyAlignment="1">
      <alignment horizontal="center" vertical="center" wrapText="1"/>
    </xf>
    <xf numFmtId="0" fontId="7" fillId="0" borderId="12" xfId="2" applyFont="1" applyFill="1" applyBorder="1" applyAlignment="1">
      <alignment vertical="center" wrapText="1"/>
    </xf>
    <xf numFmtId="165" fontId="6" fillId="0" borderId="0" xfId="16" applyNumberFormat="1" applyFont="1" applyFill="1" applyAlignment="1">
      <alignment horizontal="left"/>
    </xf>
    <xf numFmtId="165" fontId="3" fillId="0" borderId="0" xfId="16" applyNumberFormat="1" applyFont="1" applyFill="1" applyAlignment="1">
      <alignment horizontal="left"/>
    </xf>
    <xf numFmtId="0" fontId="32" fillId="0" borderId="0" xfId="2" applyNumberFormat="1" applyFont="1" applyFill="1" applyBorder="1" applyAlignment="1" applyProtection="1"/>
    <xf numFmtId="0" fontId="3" fillId="0" borderId="11" xfId="13" applyFont="1" applyFill="1" applyBorder="1" applyAlignment="1">
      <alignment horizontal="left" wrapText="1"/>
    </xf>
    <xf numFmtId="0" fontId="3" fillId="0" borderId="13" xfId="13" applyFont="1" applyFill="1" applyBorder="1" applyAlignment="1">
      <alignment wrapText="1"/>
    </xf>
    <xf numFmtId="0" fontId="3" fillId="0" borderId="0" xfId="2" applyNumberFormat="1" applyFont="1" applyFill="1" applyBorder="1" applyAlignment="1" applyProtection="1"/>
    <xf numFmtId="0" fontId="6" fillId="0" borderId="0" xfId="2" applyFont="1" applyAlignment="1">
      <alignment horizontal="center"/>
    </xf>
    <xf numFmtId="0" fontId="6" fillId="0" borderId="0" xfId="2" applyFont="1" applyAlignment="1"/>
    <xf numFmtId="171" fontId="3" fillId="0" borderId="0" xfId="2" applyNumberFormat="1" applyFont="1" applyFill="1"/>
    <xf numFmtId="166" fontId="3" fillId="0" borderId="0" xfId="2" applyNumberFormat="1" applyFont="1" applyFill="1"/>
    <xf numFmtId="0" fontId="19" fillId="0" borderId="4" xfId="13" applyFont="1" applyFill="1" applyBorder="1" applyAlignment="1">
      <alignment horizontal="center" vertical="center" wrapText="1"/>
    </xf>
    <xf numFmtId="0" fontId="19" fillId="0" borderId="11" xfId="13" applyFont="1" applyFill="1" applyBorder="1" applyAlignment="1">
      <alignment horizontal="center" vertical="center" wrapText="1"/>
    </xf>
    <xf numFmtId="0" fontId="24" fillId="0" borderId="0" xfId="13" applyFont="1" applyFill="1" applyBorder="1" applyAlignment="1">
      <alignment horizontal="center" wrapText="1"/>
    </xf>
    <xf numFmtId="0" fontId="24" fillId="0" borderId="3" xfId="13" applyFont="1" applyFill="1" applyBorder="1" applyAlignment="1">
      <alignment horizontal="center" wrapText="1"/>
    </xf>
    <xf numFmtId="0" fontId="24" fillId="0" borderId="4" xfId="13" applyFont="1" applyFill="1" applyBorder="1" applyAlignment="1">
      <alignment horizontal="center" wrapText="1"/>
    </xf>
    <xf numFmtId="0" fontId="19" fillId="0" borderId="3" xfId="13" applyFont="1" applyFill="1" applyBorder="1" applyAlignment="1">
      <alignment horizontal="center" wrapText="1"/>
    </xf>
    <xf numFmtId="0" fontId="19" fillId="0" borderId="4" xfId="13" applyFont="1" applyFill="1" applyBorder="1" applyAlignment="1">
      <alignment horizontal="center" wrapText="1"/>
    </xf>
    <xf numFmtId="0" fontId="19" fillId="0" borderId="11" xfId="13" applyFont="1" applyFill="1" applyBorder="1" applyAlignment="1">
      <alignment horizontal="center" wrapText="1"/>
    </xf>
    <xf numFmtId="0" fontId="6" fillId="0" borderId="0" xfId="2" applyFont="1" applyFill="1" applyAlignment="1">
      <alignment horizontal="center"/>
    </xf>
    <xf numFmtId="0" fontId="3" fillId="0" borderId="0" xfId="2" applyFont="1" applyFill="1" applyAlignment="1">
      <alignment horizontal="left" wrapText="1"/>
    </xf>
    <xf numFmtId="0" fontId="7" fillId="0" borderId="12" xfId="2" applyFont="1" applyFill="1" applyBorder="1" applyAlignment="1">
      <alignment horizontal="center" vertical="center" wrapText="1"/>
    </xf>
    <xf numFmtId="0" fontId="15" fillId="0" borderId="0" xfId="9" applyFont="1" applyAlignment="1">
      <alignment horizontal="center" wrapText="1"/>
    </xf>
    <xf numFmtId="0" fontId="15" fillId="0" borderId="0" xfId="9" applyFont="1" applyAlignment="1">
      <alignment horizontal="center"/>
    </xf>
    <xf numFmtId="0" fontId="6" fillId="0" borderId="0" xfId="2" applyFont="1" applyAlignment="1">
      <alignment horizontal="center"/>
    </xf>
    <xf numFmtId="0" fontId="6" fillId="0" borderId="0" xfId="0" applyFont="1" applyAlignment="1">
      <alignment horizontal="center"/>
    </xf>
    <xf numFmtId="0" fontId="7" fillId="0" borderId="0" xfId="0" applyFont="1" applyAlignment="1">
      <alignment horizontal="center"/>
    </xf>
    <xf numFmtId="0" fontId="15" fillId="0" borderId="0" xfId="9" applyFont="1" applyAlignment="1">
      <alignment horizontal="center" vertical="center" wrapText="1"/>
    </xf>
    <xf numFmtId="49" fontId="6" fillId="0" borderId="0" xfId="2" applyNumberFormat="1" applyFont="1" applyAlignment="1">
      <alignment horizontal="center"/>
    </xf>
    <xf numFmtId="0" fontId="6" fillId="0" borderId="0" xfId="2" applyFont="1" applyAlignment="1">
      <alignment horizontal="center" vertical="center"/>
    </xf>
    <xf numFmtId="0" fontId="6" fillId="0" borderId="2" xfId="2" applyFont="1" applyBorder="1" applyAlignment="1">
      <alignment horizontal="center" vertical="center"/>
    </xf>
    <xf numFmtId="165" fontId="3" fillId="0" borderId="0" xfId="1" applyNumberFormat="1" applyFont="1" applyFill="1" applyBorder="1" applyAlignment="1">
      <alignment horizontal="left" wrapText="1"/>
    </xf>
    <xf numFmtId="165" fontId="3" fillId="0" borderId="0" xfId="1" applyNumberFormat="1" applyFont="1" applyFill="1" applyBorder="1" applyAlignment="1">
      <alignment horizontal="center" vertical="center" wrapText="1"/>
    </xf>
    <xf numFmtId="165" fontId="3" fillId="0" borderId="0" xfId="14" applyNumberFormat="1" applyFont="1" applyFill="1" applyBorder="1" applyAlignment="1">
      <alignment horizontal="left" wrapText="1"/>
    </xf>
    <xf numFmtId="165" fontId="3" fillId="0" borderId="0" xfId="1" applyNumberFormat="1" applyFont="1" applyFill="1" applyBorder="1" applyAlignment="1">
      <alignment horizontal="left" vertical="center" wrapText="1"/>
    </xf>
  </cellXfs>
  <cellStyles count="17">
    <cellStyle name="Millares" xfId="1" builtinId="3"/>
    <cellStyle name="Millares 2" xfId="3" xr:uid="{00000000-0005-0000-0000-000001000000}"/>
    <cellStyle name="Millares 2 2" xfId="4" xr:uid="{00000000-0005-0000-0000-000002000000}"/>
    <cellStyle name="Millares 3" xfId="6" xr:uid="{00000000-0005-0000-0000-000003000000}"/>
    <cellStyle name="Millares 4" xfId="7" xr:uid="{00000000-0005-0000-0000-000004000000}"/>
    <cellStyle name="Millares 5" xfId="14" xr:uid="{00000000-0005-0000-0000-000005000000}"/>
    <cellStyle name="Millares 6" xfId="16" xr:uid="{00000000-0005-0000-0000-00003C000000}"/>
    <cellStyle name="Normal" xfId="0" builtinId="0"/>
    <cellStyle name="Normal 2" xfId="2" xr:uid="{00000000-0005-0000-0000-000007000000}"/>
    <cellStyle name="Normal 2 2" xfId="8" xr:uid="{00000000-0005-0000-0000-000008000000}"/>
    <cellStyle name="Normal 3" xfId="9" xr:uid="{00000000-0005-0000-0000-000009000000}"/>
    <cellStyle name="Normal 3 2" xfId="13" xr:uid="{00000000-0005-0000-0000-00000A000000}"/>
    <cellStyle name="Normal 4" xfId="10" xr:uid="{00000000-0005-0000-0000-00000B000000}"/>
    <cellStyle name="Normal_plantilla para datos fiscales" xfId="15" xr:uid="{00000000-0005-0000-0000-00000C000000}"/>
    <cellStyle name="Porcentaje" xfId="12" builtinId="5"/>
    <cellStyle name="Porcentual 2" xfId="5" xr:uid="{00000000-0005-0000-0000-00000E000000}"/>
    <cellStyle name="Porcentual 3" xfId="11" xr:uid="{00000000-0005-0000-0000-00000F000000}"/>
  </cellStyles>
  <dxfs count="0"/>
  <tableStyles count="0" defaultTableStyle="TableStyleMedium9" defaultPivotStyle="PivotStyleLight16"/>
  <colors>
    <mruColors>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38099</xdr:rowOff>
    </xdr:from>
    <xdr:to>
      <xdr:col>8</xdr:col>
      <xdr:colOff>733426</xdr:colOff>
      <xdr:row>48</xdr:row>
      <xdr:rowOff>9525</xdr:rowOff>
    </xdr:to>
    <xdr:pic>
      <xdr:nvPicPr>
        <xdr:cNvPr id="2" name="WordPictureWatermark457642210" descr="fondo portada">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099"/>
          <a:ext cx="6829425" cy="998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600075</xdr:colOff>
      <xdr:row>16</xdr:row>
      <xdr:rowOff>9525</xdr:rowOff>
    </xdr:from>
    <xdr:to>
      <xdr:col>7</xdr:col>
      <xdr:colOff>657225</xdr:colOff>
      <xdr:row>24</xdr:row>
      <xdr:rowOff>19050</xdr:rowOff>
    </xdr:to>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600075" y="3648075"/>
          <a:ext cx="5391150" cy="1609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R" sz="2800">
              <a:latin typeface="Arial" panose="020B0604020202020204" pitchFamily="34" charset="0"/>
              <a:cs typeface="Arial" panose="020B0604020202020204" pitchFamily="34" charset="0"/>
            </a:rPr>
            <a:t>CONSOLIDACIÓN</a:t>
          </a:r>
          <a:r>
            <a:rPr lang="es-CR" sz="2800" baseline="0">
              <a:latin typeface="Arial" panose="020B0604020202020204" pitchFamily="34" charset="0"/>
              <a:cs typeface="Arial" panose="020B0604020202020204" pitchFamily="34" charset="0"/>
            </a:rPr>
            <a:t> POR CLASIFICACIÓN FUNCIONAL</a:t>
          </a:r>
        </a:p>
        <a:p>
          <a:pPr algn="ctr"/>
          <a:r>
            <a:rPr lang="es-CR" sz="2800" baseline="0">
              <a:latin typeface="Arial" panose="020B0604020202020204" pitchFamily="34" charset="0"/>
              <a:cs typeface="Arial" panose="020B0604020202020204" pitchFamily="34" charset="0"/>
            </a:rPr>
            <a:t>2020</a:t>
          </a:r>
          <a:endParaRPr lang="es-CR" sz="2800">
            <a:latin typeface="Arial" panose="020B0604020202020204" pitchFamily="34" charset="0"/>
            <a:cs typeface="Arial" panose="020B0604020202020204" pitchFamily="34" charset="0"/>
          </a:endParaRPr>
        </a:p>
      </xdr:txBody>
    </xdr:sp>
    <xdr:clientData/>
  </xdr:twoCellAnchor>
  <xdr:twoCellAnchor>
    <xdr:from>
      <xdr:col>1</xdr:col>
      <xdr:colOff>142875</xdr:colOff>
      <xdr:row>32</xdr:row>
      <xdr:rowOff>76200</xdr:rowOff>
    </xdr:from>
    <xdr:to>
      <xdr:col>8</xdr:col>
      <xdr:colOff>0</xdr:colOff>
      <xdr:row>40</xdr:row>
      <xdr:rowOff>104775</xdr:rowOff>
    </xdr:to>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904875" y="7496175"/>
          <a:ext cx="5191125" cy="1323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R" sz="1800">
              <a:latin typeface="Arial" panose="020B0604020202020204" pitchFamily="34" charset="0"/>
              <a:cs typeface="Arial" panose="020B0604020202020204" pitchFamily="34" charset="0"/>
            </a:rPr>
            <a:t>Secretaría</a:t>
          </a:r>
          <a:r>
            <a:rPr lang="es-CR" sz="1800" baseline="0">
              <a:latin typeface="Arial" panose="020B0604020202020204" pitchFamily="34" charset="0"/>
              <a:cs typeface="Arial" panose="020B0604020202020204" pitchFamily="34" charset="0"/>
            </a:rPr>
            <a:t> Técnica de la Autoridad Presupuestaria</a:t>
          </a:r>
        </a:p>
        <a:p>
          <a:pPr algn="ctr"/>
          <a:r>
            <a:rPr lang="es-CR" sz="1800" baseline="0">
              <a:latin typeface="Arial" panose="020B0604020202020204" pitchFamily="34" charset="0"/>
              <a:cs typeface="Arial" panose="020B0604020202020204" pitchFamily="34" charset="0"/>
            </a:rPr>
            <a:t>Unidad de Análisis y Seguimiento Fiscal</a:t>
          </a:r>
          <a:endParaRPr lang="es-CR" sz="1800">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ONSOLIDACIONES\MUESTRA\2012\SECTOR%20PUBLICO%20NO%20FICINANCIERO%20REDUCIDO%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NTIDADES"/>
      <sheetName val="CONSOLIDADO"/>
      <sheetName val="ENTIDADES DESCENTRALIZADAS"/>
      <sheetName val="DESCONCENTRADOS"/>
      <sheetName val="EMPRESAS"/>
      <sheetName val="GOB CENTRAL"/>
      <sheetName val="GOB GENERAL"/>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A31"/>
  <sheetViews>
    <sheetView tabSelected="1" workbookViewId="0">
      <selection activeCell="J1" sqref="J1"/>
    </sheetView>
  </sheetViews>
  <sheetFormatPr baseColWidth="10" defaultRowHeight="12.5" x14ac:dyDescent="0.25"/>
  <sheetData>
    <row r="1" spans="1:1" ht="15" x14ac:dyDescent="0.25">
      <c r="A1" s="74"/>
    </row>
    <row r="2" spans="1:1" ht="15" x14ac:dyDescent="0.25">
      <c r="A2" s="74"/>
    </row>
    <row r="3" spans="1:1" ht="15" x14ac:dyDescent="0.25">
      <c r="A3" s="74"/>
    </row>
    <row r="4" spans="1:1" ht="15" x14ac:dyDescent="0.25">
      <c r="A4" s="74"/>
    </row>
    <row r="5" spans="1:1" ht="15" x14ac:dyDescent="0.25">
      <c r="A5" s="74"/>
    </row>
    <row r="6" spans="1:1" ht="15" x14ac:dyDescent="0.25">
      <c r="A6" s="74"/>
    </row>
    <row r="7" spans="1:1" ht="15" x14ac:dyDescent="0.25">
      <c r="A7" s="74"/>
    </row>
    <row r="8" spans="1:1" ht="15" x14ac:dyDescent="0.25">
      <c r="A8" s="74"/>
    </row>
    <row r="9" spans="1:1" ht="15" x14ac:dyDescent="0.25">
      <c r="A9" s="74"/>
    </row>
    <row r="10" spans="1:1" ht="15" x14ac:dyDescent="0.25">
      <c r="A10" s="74"/>
    </row>
    <row r="11" spans="1:1" ht="15" x14ac:dyDescent="0.25">
      <c r="A11" s="74"/>
    </row>
    <row r="12" spans="1:1" ht="15" x14ac:dyDescent="0.25">
      <c r="A12" s="74"/>
    </row>
    <row r="13" spans="1:1" ht="15" x14ac:dyDescent="0.25">
      <c r="A13" s="74"/>
    </row>
    <row r="14" spans="1:1" ht="15" x14ac:dyDescent="0.25">
      <c r="A14" s="74"/>
    </row>
    <row r="15" spans="1:1" ht="50.5" x14ac:dyDescent="0.25">
      <c r="A15" s="75"/>
    </row>
    <row r="16" spans="1:1" ht="15" x14ac:dyDescent="0.25">
      <c r="A16" s="74"/>
    </row>
    <row r="17" spans="1:1" ht="15" x14ac:dyDescent="0.25">
      <c r="A17" s="74"/>
    </row>
    <row r="18" spans="1:1" ht="15" x14ac:dyDescent="0.25">
      <c r="A18" s="74"/>
    </row>
    <row r="19" spans="1:1" ht="15" x14ac:dyDescent="0.25">
      <c r="A19" s="74"/>
    </row>
    <row r="20" spans="1:1" ht="15" x14ac:dyDescent="0.25">
      <c r="A20" s="74"/>
    </row>
    <row r="21" spans="1:1" ht="15" x14ac:dyDescent="0.25">
      <c r="A21" s="74"/>
    </row>
    <row r="22" spans="1:1" ht="15" x14ac:dyDescent="0.25">
      <c r="A22" s="74"/>
    </row>
    <row r="23" spans="1:1" ht="15" x14ac:dyDescent="0.25">
      <c r="A23" s="76"/>
    </row>
    <row r="24" spans="1:1" ht="15" x14ac:dyDescent="0.25">
      <c r="A24" s="76"/>
    </row>
    <row r="25" spans="1:1" ht="15" x14ac:dyDescent="0.25">
      <c r="A25" s="76"/>
    </row>
    <row r="26" spans="1:1" ht="25" x14ac:dyDescent="0.25">
      <c r="A26" s="77"/>
    </row>
    <row r="27" spans="1:1" ht="25" x14ac:dyDescent="0.25">
      <c r="A27" s="77"/>
    </row>
    <row r="28" spans="1:1" ht="25" x14ac:dyDescent="0.25">
      <c r="A28" s="77"/>
    </row>
    <row r="29" spans="1:1" ht="25" x14ac:dyDescent="0.25">
      <c r="A29" s="77"/>
    </row>
    <row r="30" spans="1:1" ht="25" x14ac:dyDescent="0.25">
      <c r="A30" s="77"/>
    </row>
    <row r="31" spans="1:1" ht="15" x14ac:dyDescent="0.25">
      <c r="A31" s="74"/>
    </row>
  </sheetData>
  <pageMargins left="0.31496062992125984" right="0.11811023622047245" top="0" bottom="0"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A1:K56"/>
  <sheetViews>
    <sheetView showGridLines="0" defaultGridColor="0" colorId="60" workbookViewId="0">
      <pane xSplit="1" ySplit="10" topLeftCell="B11" activePane="bottomRight" state="frozen"/>
      <selection pane="topRight" activeCell="B1" sqref="B1"/>
      <selection pane="bottomLeft" activeCell="A11" sqref="A11"/>
      <selection pane="bottomRight" activeCell="A55" sqref="A55:XFD56"/>
    </sheetView>
  </sheetViews>
  <sheetFormatPr baseColWidth="10" defaultColWidth="11.453125" defaultRowHeight="12.5" x14ac:dyDescent="0.25"/>
  <cols>
    <col min="1" max="1" width="52.81640625" style="2" customWidth="1"/>
    <col min="2" max="6" width="11.453125" style="2"/>
    <col min="7" max="7" width="14.1796875" style="2" customWidth="1"/>
    <col min="8" max="8" width="13.54296875" style="2" customWidth="1"/>
    <col min="9" max="16384" width="11.453125" style="2"/>
  </cols>
  <sheetData>
    <row r="1" spans="1:8" x14ac:dyDescent="0.25">
      <c r="A1" s="1" t="s">
        <v>0</v>
      </c>
      <c r="B1" s="21"/>
      <c r="C1" s="21"/>
      <c r="D1" s="21"/>
      <c r="E1" s="21"/>
      <c r="F1" s="21"/>
    </row>
    <row r="2" spans="1:8" x14ac:dyDescent="0.25">
      <c r="A2" s="1" t="s">
        <v>1</v>
      </c>
      <c r="B2" s="21"/>
      <c r="C2" s="21"/>
      <c r="D2" s="21"/>
      <c r="E2" s="21"/>
      <c r="F2" s="21"/>
    </row>
    <row r="3" spans="1:8" x14ac:dyDescent="0.25">
      <c r="A3" s="1" t="s">
        <v>2</v>
      </c>
      <c r="B3" s="21"/>
      <c r="C3" s="21"/>
      <c r="D3" s="21"/>
      <c r="E3" s="21"/>
      <c r="F3" s="21"/>
    </row>
    <row r="4" spans="1:8" x14ac:dyDescent="0.25">
      <c r="A4" s="21"/>
      <c r="B4" s="21"/>
      <c r="C4" s="21"/>
      <c r="D4" s="21"/>
      <c r="E4" s="21"/>
      <c r="F4" s="21"/>
    </row>
    <row r="5" spans="1:8" ht="13" x14ac:dyDescent="0.3">
      <c r="A5" s="237" t="s">
        <v>3</v>
      </c>
      <c r="B5" s="237"/>
      <c r="C5" s="237"/>
      <c r="D5" s="237"/>
      <c r="E5" s="237"/>
      <c r="F5" s="237"/>
      <c r="G5" s="7"/>
    </row>
    <row r="6" spans="1:8" ht="13" x14ac:dyDescent="0.3">
      <c r="A6" s="237" t="s">
        <v>14</v>
      </c>
      <c r="B6" s="237"/>
      <c r="C6" s="237"/>
      <c r="D6" s="237"/>
      <c r="E6" s="237"/>
      <c r="F6" s="237"/>
      <c r="G6" s="7"/>
    </row>
    <row r="7" spans="1:8" ht="13" x14ac:dyDescent="0.3">
      <c r="A7" s="237">
        <v>2020</v>
      </c>
      <c r="B7" s="237"/>
      <c r="C7" s="237"/>
      <c r="D7" s="237"/>
      <c r="E7" s="237"/>
      <c r="F7" s="237"/>
      <c r="G7" s="7"/>
    </row>
    <row r="8" spans="1:8" ht="13" x14ac:dyDescent="0.3">
      <c r="A8" s="237" t="s">
        <v>4</v>
      </c>
      <c r="B8" s="237"/>
      <c r="C8" s="237"/>
      <c r="D8" s="237"/>
      <c r="E8" s="237"/>
      <c r="F8" s="237"/>
      <c r="G8" s="7"/>
    </row>
    <row r="9" spans="1:8" ht="13.5" thickBot="1" x14ac:dyDescent="0.35">
      <c r="A9" s="237"/>
      <c r="B9" s="237"/>
      <c r="C9" s="237"/>
      <c r="D9" s="237"/>
      <c r="E9" s="237"/>
      <c r="F9" s="237"/>
    </row>
    <row r="10" spans="1:8" s="21" customFormat="1" ht="13.5" thickTop="1" thickBot="1" x14ac:dyDescent="0.3">
      <c r="A10" s="205" t="s">
        <v>390</v>
      </c>
      <c r="B10" s="205" t="s">
        <v>13</v>
      </c>
      <c r="C10" s="205" t="s">
        <v>12</v>
      </c>
      <c r="D10" s="205" t="s">
        <v>11</v>
      </c>
      <c r="E10" s="205" t="s">
        <v>10</v>
      </c>
      <c r="F10" s="205" t="s">
        <v>397</v>
      </c>
      <c r="G10" s="13"/>
      <c r="H10" s="13"/>
    </row>
    <row r="11" spans="1:8" s="10" customFormat="1" ht="13.5" thickTop="1" x14ac:dyDescent="0.3">
      <c r="A11" s="4"/>
      <c r="B11" s="5"/>
      <c r="C11" s="5"/>
      <c r="D11" s="5"/>
      <c r="E11" s="5"/>
      <c r="F11" s="5"/>
      <c r="G11" s="9"/>
      <c r="H11" s="9"/>
    </row>
    <row r="12" spans="1:8" s="10" customFormat="1" ht="13" x14ac:dyDescent="0.3">
      <c r="A12" s="132" t="s">
        <v>398</v>
      </c>
      <c r="B12" s="9">
        <v>8879.45425101</v>
      </c>
      <c r="C12" s="9">
        <v>57564.442989840703</v>
      </c>
      <c r="D12" s="9">
        <v>6893.0618643899998</v>
      </c>
      <c r="E12" s="9">
        <v>1845.85855945</v>
      </c>
      <c r="F12" s="9">
        <v>75182.817664690694</v>
      </c>
      <c r="G12" s="9"/>
      <c r="H12" s="9"/>
    </row>
    <row r="13" spans="1:8" s="10" customFormat="1" ht="13" x14ac:dyDescent="0.3">
      <c r="A13" s="132" t="s">
        <v>399</v>
      </c>
      <c r="B13" s="9">
        <v>8879.45425101</v>
      </c>
      <c r="C13" s="9">
        <v>57564.442989840703</v>
      </c>
      <c r="D13" s="9">
        <v>6893.0618643899998</v>
      </c>
      <c r="E13" s="9">
        <v>1845.85855945</v>
      </c>
      <c r="F13" s="9">
        <v>75182.817664690694</v>
      </c>
      <c r="G13" s="9"/>
      <c r="H13" s="9"/>
    </row>
    <row r="14" spans="1:8" s="18" customFormat="1" x14ac:dyDescent="0.25">
      <c r="A14" s="132" t="s">
        <v>400</v>
      </c>
      <c r="B14" s="9">
        <v>8078.9125252699996</v>
      </c>
      <c r="C14" s="9">
        <v>54618.323921350697</v>
      </c>
      <c r="D14" s="9">
        <v>6865.0276698400003</v>
      </c>
      <c r="E14" s="9">
        <v>1741.1670445699999</v>
      </c>
      <c r="F14" s="9">
        <v>71303.431161030705</v>
      </c>
      <c r="G14" s="5"/>
      <c r="H14" s="5"/>
    </row>
    <row r="15" spans="1:8" s="18" customFormat="1" x14ac:dyDescent="0.25">
      <c r="A15" s="4" t="s">
        <v>401</v>
      </c>
      <c r="B15" s="5">
        <v>4782.5356972600002</v>
      </c>
      <c r="C15" s="5">
        <v>11556.8965885</v>
      </c>
      <c r="D15" s="5">
        <v>3885.8344664000001</v>
      </c>
      <c r="E15" s="5">
        <v>972.49906802999999</v>
      </c>
      <c r="F15" s="5">
        <v>21197.765820190001</v>
      </c>
      <c r="G15" s="5"/>
      <c r="H15" s="5"/>
    </row>
    <row r="16" spans="1:8" s="18" customFormat="1" x14ac:dyDescent="0.25">
      <c r="A16" s="4" t="s">
        <v>402</v>
      </c>
      <c r="B16" s="5">
        <v>948.74408200000005</v>
      </c>
      <c r="C16" s="5">
        <v>1558.30352883</v>
      </c>
      <c r="D16" s="5">
        <v>538.47918000000004</v>
      </c>
      <c r="E16" s="5">
        <v>188.48132326000001</v>
      </c>
      <c r="F16" s="5">
        <v>3234.0081140900002</v>
      </c>
      <c r="G16" s="5"/>
      <c r="H16" s="5"/>
    </row>
    <row r="17" spans="1:8" s="18" customFormat="1" x14ac:dyDescent="0.25">
      <c r="A17" s="4" t="s">
        <v>403</v>
      </c>
      <c r="B17" s="5">
        <v>215.75196725999999</v>
      </c>
      <c r="C17" s="5">
        <v>0</v>
      </c>
      <c r="D17" s="5">
        <v>0</v>
      </c>
      <c r="E17" s="5">
        <v>43.886023010000002</v>
      </c>
      <c r="F17" s="5">
        <v>259.63799026999999</v>
      </c>
      <c r="G17" s="5"/>
      <c r="H17" s="5"/>
    </row>
    <row r="18" spans="1:8" s="18" customFormat="1" x14ac:dyDescent="0.25">
      <c r="A18" s="4" t="s">
        <v>404</v>
      </c>
      <c r="B18" s="5">
        <v>625.11612862000004</v>
      </c>
      <c r="C18" s="5">
        <v>1505.5858876</v>
      </c>
      <c r="D18" s="5">
        <v>519.92025699999999</v>
      </c>
      <c r="E18" s="5">
        <v>138.012395</v>
      </c>
      <c r="F18" s="5">
        <v>2788.6346682200001</v>
      </c>
      <c r="G18" s="5"/>
      <c r="H18" s="5"/>
    </row>
    <row r="19" spans="1:8" s="18" customFormat="1" x14ac:dyDescent="0.25">
      <c r="A19" s="4" t="s">
        <v>405</v>
      </c>
      <c r="B19" s="5">
        <v>21.57519615</v>
      </c>
      <c r="C19" s="5">
        <v>0</v>
      </c>
      <c r="D19" s="5">
        <v>0</v>
      </c>
      <c r="E19" s="5">
        <v>4.3886029999999998</v>
      </c>
      <c r="F19" s="5">
        <v>25.96379915</v>
      </c>
      <c r="G19" s="5"/>
      <c r="H19" s="5"/>
    </row>
    <row r="20" spans="1:8" s="18" customFormat="1" x14ac:dyDescent="0.25">
      <c r="A20" s="4" t="s">
        <v>406</v>
      </c>
      <c r="B20" s="5">
        <v>64.725592180000007</v>
      </c>
      <c r="C20" s="5">
        <v>0</v>
      </c>
      <c r="D20" s="5">
        <v>0</v>
      </c>
      <c r="E20" s="5">
        <v>0</v>
      </c>
      <c r="F20" s="5">
        <v>64.725592180000007</v>
      </c>
      <c r="G20" s="5"/>
      <c r="H20" s="5"/>
    </row>
    <row r="21" spans="1:8" s="18" customFormat="1" x14ac:dyDescent="0.25">
      <c r="A21" s="4" t="s">
        <v>407</v>
      </c>
      <c r="B21" s="5">
        <v>21.575197790000001</v>
      </c>
      <c r="C21" s="5">
        <v>52.717641229999998</v>
      </c>
      <c r="D21" s="5">
        <v>18.558923</v>
      </c>
      <c r="E21" s="5">
        <v>2.1943022499999998</v>
      </c>
      <c r="F21" s="5">
        <v>95.046064270000002</v>
      </c>
      <c r="G21" s="5"/>
      <c r="H21" s="5"/>
    </row>
    <row r="22" spans="1:8" s="10" customFormat="1" ht="13" x14ac:dyDescent="0.3">
      <c r="A22" s="4" t="s">
        <v>408</v>
      </c>
      <c r="B22" s="5">
        <v>1605.2708769200001</v>
      </c>
      <c r="C22" s="5">
        <v>12041.6492094</v>
      </c>
      <c r="D22" s="5">
        <v>959.98691708000001</v>
      </c>
      <c r="E22" s="5">
        <v>347.08065992000002</v>
      </c>
      <c r="F22" s="5">
        <v>14953.98766332</v>
      </c>
      <c r="G22" s="9"/>
      <c r="H22" s="9"/>
    </row>
    <row r="23" spans="1:8" s="10" customFormat="1" ht="13" x14ac:dyDescent="0.3">
      <c r="A23" s="132" t="s">
        <v>409</v>
      </c>
      <c r="B23" s="9">
        <v>0</v>
      </c>
      <c r="C23" s="9">
        <v>0</v>
      </c>
      <c r="D23" s="9">
        <v>0</v>
      </c>
      <c r="E23" s="9">
        <v>0</v>
      </c>
      <c r="F23" s="9">
        <v>0</v>
      </c>
      <c r="G23" s="9"/>
      <c r="H23" s="9"/>
    </row>
    <row r="24" spans="1:8" s="18" customFormat="1" x14ac:dyDescent="0.25">
      <c r="A24" s="132" t="s">
        <v>410</v>
      </c>
      <c r="B24" s="9">
        <v>0</v>
      </c>
      <c r="C24" s="9">
        <v>0</v>
      </c>
      <c r="D24" s="9">
        <v>0</v>
      </c>
      <c r="E24" s="9">
        <v>0</v>
      </c>
      <c r="F24" s="9">
        <v>0</v>
      </c>
      <c r="G24" s="5"/>
      <c r="H24" s="5"/>
    </row>
    <row r="25" spans="1:8" s="18" customFormat="1" x14ac:dyDescent="0.25">
      <c r="A25" s="4" t="s">
        <v>411</v>
      </c>
      <c r="B25" s="5">
        <v>0</v>
      </c>
      <c r="C25" s="5">
        <v>0</v>
      </c>
      <c r="D25" s="5">
        <v>0</v>
      </c>
      <c r="E25" s="5">
        <v>0</v>
      </c>
      <c r="F25" s="5">
        <v>0</v>
      </c>
      <c r="G25" s="5"/>
      <c r="H25" s="5"/>
    </row>
    <row r="26" spans="1:8" s="18" customFormat="1" x14ac:dyDescent="0.25">
      <c r="A26" s="4" t="s">
        <v>412</v>
      </c>
      <c r="B26" s="5">
        <v>0</v>
      </c>
      <c r="C26" s="5">
        <v>0</v>
      </c>
      <c r="D26" s="5">
        <v>0</v>
      </c>
      <c r="E26" s="5">
        <v>0</v>
      </c>
      <c r="F26" s="5">
        <v>0</v>
      </c>
      <c r="G26" s="5"/>
      <c r="H26" s="5"/>
    </row>
    <row r="27" spans="1:8" s="18" customFormat="1" x14ac:dyDescent="0.25">
      <c r="A27" s="4" t="s">
        <v>413</v>
      </c>
      <c r="B27" s="5">
        <v>0</v>
      </c>
      <c r="C27" s="5">
        <v>0</v>
      </c>
      <c r="D27" s="5">
        <v>0</v>
      </c>
      <c r="E27" s="5">
        <v>0</v>
      </c>
      <c r="F27" s="5">
        <v>0</v>
      </c>
      <c r="G27" s="5"/>
      <c r="H27" s="5"/>
    </row>
    <row r="28" spans="1:8" s="10" customFormat="1" ht="13" x14ac:dyDescent="0.3">
      <c r="A28" s="4" t="s">
        <v>414</v>
      </c>
      <c r="B28" s="5">
        <v>0</v>
      </c>
      <c r="C28" s="5">
        <v>0</v>
      </c>
      <c r="D28" s="5">
        <v>0</v>
      </c>
      <c r="E28" s="5">
        <v>0</v>
      </c>
      <c r="F28" s="5">
        <v>0</v>
      </c>
      <c r="G28" s="9"/>
      <c r="H28" s="9"/>
    </row>
    <row r="29" spans="1:8" s="18" customFormat="1" x14ac:dyDescent="0.25">
      <c r="A29" s="132" t="s">
        <v>415</v>
      </c>
      <c r="B29" s="9">
        <v>742.36186909000003</v>
      </c>
      <c r="C29" s="9">
        <v>29461.4745946207</v>
      </c>
      <c r="D29" s="9">
        <v>1480.7271063600001</v>
      </c>
      <c r="E29" s="9">
        <v>233.10599336000001</v>
      </c>
      <c r="F29" s="9">
        <v>31917.6695634307</v>
      </c>
      <c r="G29" s="5"/>
      <c r="H29" s="5"/>
    </row>
    <row r="30" spans="1:8" s="18" customFormat="1" x14ac:dyDescent="0.25">
      <c r="A30" s="4" t="s">
        <v>416</v>
      </c>
      <c r="B30" s="5">
        <v>466.31039900000002</v>
      </c>
      <c r="C30" s="5">
        <v>28728.0790359407</v>
      </c>
      <c r="D30" s="5">
        <v>1112.5587597599999</v>
      </c>
      <c r="E30" s="5">
        <v>101.87683629999999</v>
      </c>
      <c r="F30" s="5">
        <v>30408.825031000699</v>
      </c>
      <c r="G30" s="5"/>
      <c r="H30" s="5"/>
    </row>
    <row r="31" spans="1:8" s="18" customFormat="1" x14ac:dyDescent="0.25">
      <c r="A31" s="4" t="s">
        <v>441</v>
      </c>
      <c r="B31" s="5">
        <v>456.37557800000002</v>
      </c>
      <c r="C31" s="5">
        <v>28046.14879535</v>
      </c>
      <c r="D31" s="5">
        <v>0</v>
      </c>
      <c r="E31" s="5">
        <v>0</v>
      </c>
      <c r="F31" s="5">
        <v>28502.524373349999</v>
      </c>
      <c r="G31" s="5"/>
      <c r="H31" s="5"/>
    </row>
    <row r="32" spans="1:8" s="18" customFormat="1" x14ac:dyDescent="0.25">
      <c r="A32" s="4" t="s">
        <v>437</v>
      </c>
      <c r="B32" s="5">
        <v>0</v>
      </c>
      <c r="C32" s="5">
        <v>0</v>
      </c>
      <c r="D32" s="5">
        <v>1053.4040709999999</v>
      </c>
      <c r="E32" s="5">
        <v>0</v>
      </c>
      <c r="F32" s="5">
        <v>1053.4040709999999</v>
      </c>
      <c r="G32" s="5"/>
      <c r="H32" s="5"/>
    </row>
    <row r="33" spans="1:8" s="18" customFormat="1" x14ac:dyDescent="0.25">
      <c r="A33" s="4" t="s">
        <v>419</v>
      </c>
      <c r="B33" s="5">
        <v>0</v>
      </c>
      <c r="C33" s="5">
        <v>227.7621572205</v>
      </c>
      <c r="D33" s="5">
        <v>0</v>
      </c>
      <c r="E33" s="5">
        <v>0</v>
      </c>
      <c r="F33" s="5">
        <v>227.7621572205</v>
      </c>
      <c r="G33" s="5"/>
      <c r="H33" s="5"/>
    </row>
    <row r="34" spans="1:8" s="18" customFormat="1" x14ac:dyDescent="0.25">
      <c r="A34" s="4" t="s">
        <v>422</v>
      </c>
      <c r="B34" s="5">
        <v>0</v>
      </c>
      <c r="C34" s="5">
        <v>57.151657370000002</v>
      </c>
      <c r="D34" s="5">
        <v>0</v>
      </c>
      <c r="E34" s="5">
        <v>0</v>
      </c>
      <c r="F34" s="5">
        <v>57.151657370000002</v>
      </c>
      <c r="G34" s="5"/>
      <c r="H34" s="5"/>
    </row>
    <row r="35" spans="1:8" s="18" customFormat="1" x14ac:dyDescent="0.25">
      <c r="A35" s="4" t="s">
        <v>424</v>
      </c>
      <c r="B35" s="5">
        <v>9.9348209999999995</v>
      </c>
      <c r="C35" s="5">
        <v>397.0164260002</v>
      </c>
      <c r="D35" s="5">
        <v>0</v>
      </c>
      <c r="E35" s="5">
        <v>101.87683629999999</v>
      </c>
      <c r="F35" s="5">
        <v>508.82808330019998</v>
      </c>
      <c r="G35" s="5"/>
      <c r="H35" s="5"/>
    </row>
    <row r="36" spans="1:8" s="18" customFormat="1" x14ac:dyDescent="0.25">
      <c r="A36" s="4" t="s">
        <v>425</v>
      </c>
      <c r="B36" s="5">
        <v>0</v>
      </c>
      <c r="C36" s="5">
        <v>0</v>
      </c>
      <c r="D36" s="5">
        <v>59.154688759999999</v>
      </c>
      <c r="E36" s="5">
        <v>0</v>
      </c>
      <c r="F36" s="5">
        <v>59.154688759999999</v>
      </c>
      <c r="G36" s="5"/>
      <c r="H36" s="5"/>
    </row>
    <row r="37" spans="1:8" s="18" customFormat="1" x14ac:dyDescent="0.25">
      <c r="A37" s="4" t="s">
        <v>426</v>
      </c>
      <c r="B37" s="5">
        <v>273.40895562999998</v>
      </c>
      <c r="C37" s="5">
        <v>732.84441713000001</v>
      </c>
      <c r="D37" s="5">
        <v>356.29083059999999</v>
      </c>
      <c r="E37" s="5">
        <v>131.22915706000001</v>
      </c>
      <c r="F37" s="5">
        <v>1493.77336042</v>
      </c>
      <c r="G37" s="5"/>
      <c r="H37" s="5"/>
    </row>
    <row r="38" spans="1:8" s="18" customFormat="1" x14ac:dyDescent="0.25">
      <c r="A38" s="4" t="s">
        <v>427</v>
      </c>
      <c r="B38" s="5">
        <v>2.6425144600000001</v>
      </c>
      <c r="C38" s="5">
        <v>0.55114154999999998</v>
      </c>
      <c r="D38" s="5">
        <v>11.877516</v>
      </c>
      <c r="E38" s="5">
        <v>0</v>
      </c>
      <c r="F38" s="5">
        <v>15.07117201</v>
      </c>
      <c r="G38" s="5"/>
      <c r="H38" s="5"/>
    </row>
    <row r="39" spans="1:8" s="10" customFormat="1" ht="13" x14ac:dyDescent="0.3">
      <c r="A39" s="4" t="s">
        <v>428</v>
      </c>
      <c r="B39" s="5">
        <v>0</v>
      </c>
      <c r="C39" s="5">
        <v>0</v>
      </c>
      <c r="D39" s="5">
        <v>0</v>
      </c>
      <c r="E39" s="5">
        <v>0</v>
      </c>
      <c r="F39" s="5">
        <v>0</v>
      </c>
      <c r="G39" s="9"/>
      <c r="H39" s="9"/>
    </row>
    <row r="40" spans="1:8" s="10" customFormat="1" ht="13" x14ac:dyDescent="0.3">
      <c r="A40" s="132" t="s">
        <v>429</v>
      </c>
      <c r="B40" s="9">
        <v>800.54172573999995</v>
      </c>
      <c r="C40" s="9">
        <v>2946.1190684899998</v>
      </c>
      <c r="D40" s="9">
        <v>28.034194549999999</v>
      </c>
      <c r="E40" s="9">
        <v>104.69151488</v>
      </c>
      <c r="F40" s="9">
        <v>3879.38650366</v>
      </c>
      <c r="G40" s="9"/>
      <c r="H40" s="9"/>
    </row>
    <row r="41" spans="1:8" s="18" customFormat="1" x14ac:dyDescent="0.25">
      <c r="A41" s="132" t="s">
        <v>430</v>
      </c>
      <c r="B41" s="9">
        <v>800.54172573999995</v>
      </c>
      <c r="C41" s="9">
        <v>2943.0006539199999</v>
      </c>
      <c r="D41" s="9">
        <v>28.034194549999999</v>
      </c>
      <c r="E41" s="9">
        <v>104.69151488</v>
      </c>
      <c r="F41" s="9">
        <v>3876.2680890900001</v>
      </c>
      <c r="G41" s="5"/>
      <c r="H41" s="5"/>
    </row>
    <row r="42" spans="1:8" s="18" customFormat="1" x14ac:dyDescent="0.25">
      <c r="A42" s="4" t="s">
        <v>431</v>
      </c>
      <c r="B42" s="5">
        <v>800.54172573999995</v>
      </c>
      <c r="C42" s="5">
        <v>2817.14925735</v>
      </c>
      <c r="D42" s="5">
        <v>28.034194549999999</v>
      </c>
      <c r="E42" s="5">
        <v>104.69151488</v>
      </c>
      <c r="F42" s="5">
        <v>3750.4166925200002</v>
      </c>
      <c r="G42" s="5"/>
      <c r="H42" s="5"/>
    </row>
    <row r="43" spans="1:8" s="10" customFormat="1" ht="13" x14ac:dyDescent="0.3">
      <c r="A43" s="4" t="s">
        <v>432</v>
      </c>
      <c r="B43" s="5">
        <v>0</v>
      </c>
      <c r="C43" s="5">
        <v>125.85139657000001</v>
      </c>
      <c r="D43" s="5">
        <v>0</v>
      </c>
      <c r="E43" s="5">
        <v>0</v>
      </c>
      <c r="F43" s="5">
        <v>125.85139657000001</v>
      </c>
      <c r="G43" s="9"/>
      <c r="H43" s="9"/>
    </row>
    <row r="44" spans="1:8" s="18" customFormat="1" x14ac:dyDescent="0.25">
      <c r="A44" s="132" t="s">
        <v>433</v>
      </c>
      <c r="B44" s="9">
        <v>0</v>
      </c>
      <c r="C44" s="9">
        <v>0</v>
      </c>
      <c r="D44" s="9">
        <v>0</v>
      </c>
      <c r="E44" s="9">
        <v>0</v>
      </c>
      <c r="F44" s="9">
        <v>0</v>
      </c>
      <c r="G44" s="5"/>
      <c r="H44" s="5"/>
    </row>
    <row r="45" spans="1:8" s="18" customFormat="1" x14ac:dyDescent="0.25">
      <c r="A45" s="4" t="s">
        <v>434</v>
      </c>
      <c r="B45" s="5">
        <v>0</v>
      </c>
      <c r="C45" s="5">
        <v>0</v>
      </c>
      <c r="D45" s="5">
        <v>0</v>
      </c>
      <c r="E45" s="5">
        <v>0</v>
      </c>
      <c r="F45" s="5">
        <v>0</v>
      </c>
      <c r="G45" s="5"/>
      <c r="H45" s="5"/>
    </row>
    <row r="46" spans="1:8" s="10" customFormat="1" ht="13" x14ac:dyDescent="0.3">
      <c r="A46" s="4" t="s">
        <v>435</v>
      </c>
      <c r="B46" s="5">
        <v>0</v>
      </c>
      <c r="C46" s="5">
        <v>0</v>
      </c>
      <c r="D46" s="5">
        <v>0</v>
      </c>
      <c r="E46" s="5">
        <v>0</v>
      </c>
      <c r="F46" s="5">
        <v>0</v>
      </c>
      <c r="G46" s="9"/>
      <c r="H46" s="9"/>
    </row>
    <row r="47" spans="1:8" s="18" customFormat="1" x14ac:dyDescent="0.25">
      <c r="A47" s="132" t="s">
        <v>436</v>
      </c>
      <c r="B47" s="9">
        <v>0</v>
      </c>
      <c r="C47" s="9">
        <v>3.1184145700000001</v>
      </c>
      <c r="D47" s="9">
        <v>0</v>
      </c>
      <c r="E47" s="9">
        <v>0</v>
      </c>
      <c r="F47" s="9">
        <v>3.1184145700000001</v>
      </c>
      <c r="G47" s="5"/>
      <c r="H47" s="5"/>
    </row>
    <row r="48" spans="1:8" s="18" customFormat="1" x14ac:dyDescent="0.25">
      <c r="A48" s="4" t="s">
        <v>416</v>
      </c>
      <c r="B48" s="5">
        <v>0</v>
      </c>
      <c r="C48" s="5">
        <v>0</v>
      </c>
      <c r="D48" s="5">
        <v>0</v>
      </c>
      <c r="E48" s="5">
        <v>0</v>
      </c>
      <c r="F48" s="5">
        <v>0</v>
      </c>
      <c r="G48" s="5"/>
      <c r="H48" s="5"/>
    </row>
    <row r="49" spans="1:11" s="18" customFormat="1" x14ac:dyDescent="0.25">
      <c r="A49" s="4" t="s">
        <v>426</v>
      </c>
      <c r="B49" s="5">
        <v>0</v>
      </c>
      <c r="C49" s="5">
        <v>0</v>
      </c>
      <c r="D49" s="5">
        <v>0</v>
      </c>
      <c r="E49" s="5">
        <v>0</v>
      </c>
      <c r="F49" s="5">
        <v>0</v>
      </c>
      <c r="G49" s="5"/>
      <c r="H49" s="5"/>
    </row>
    <row r="50" spans="1:11" s="18" customFormat="1" x14ac:dyDescent="0.25">
      <c r="A50" s="4" t="s">
        <v>427</v>
      </c>
      <c r="B50" s="5">
        <v>0</v>
      </c>
      <c r="C50" s="5">
        <v>3.1184145700000001</v>
      </c>
      <c r="D50" s="5">
        <v>0</v>
      </c>
      <c r="E50" s="5">
        <v>0</v>
      </c>
      <c r="F50" s="5">
        <v>3.1184145700000001</v>
      </c>
      <c r="G50" s="5"/>
      <c r="H50" s="5"/>
    </row>
    <row r="51" spans="1:11" s="10" customFormat="1" ht="13" x14ac:dyDescent="0.3">
      <c r="A51" s="132" t="s">
        <v>438</v>
      </c>
      <c r="B51" s="9">
        <v>0</v>
      </c>
      <c r="C51" s="9">
        <v>0</v>
      </c>
      <c r="D51" s="9">
        <v>0</v>
      </c>
      <c r="E51" s="9">
        <v>0</v>
      </c>
      <c r="F51" s="9">
        <v>0</v>
      </c>
      <c r="G51" s="9"/>
      <c r="H51" s="9"/>
    </row>
    <row r="52" spans="1:11" s="18" customFormat="1" x14ac:dyDescent="0.25">
      <c r="A52" s="4" t="s">
        <v>439</v>
      </c>
      <c r="B52" s="5">
        <v>0</v>
      </c>
      <c r="C52" s="5">
        <v>0</v>
      </c>
      <c r="D52" s="5">
        <v>0</v>
      </c>
      <c r="E52" s="5">
        <v>0</v>
      </c>
      <c r="F52" s="5">
        <v>0</v>
      </c>
      <c r="G52" s="5"/>
      <c r="H52" s="5"/>
    </row>
    <row r="53" spans="1:11" s="18" customFormat="1" x14ac:dyDescent="0.25">
      <c r="A53" s="4" t="s">
        <v>440</v>
      </c>
      <c r="B53" s="5">
        <v>0</v>
      </c>
      <c r="C53" s="5">
        <v>0</v>
      </c>
      <c r="D53" s="5">
        <v>0</v>
      </c>
      <c r="E53" s="5">
        <v>0</v>
      </c>
      <c r="F53" s="5">
        <v>0</v>
      </c>
      <c r="G53" s="5"/>
      <c r="H53" s="5"/>
    </row>
    <row r="54" spans="1:11" s="6" customFormat="1" x14ac:dyDescent="0.25">
      <c r="A54" s="4"/>
      <c r="B54" s="5"/>
      <c r="C54" s="5"/>
      <c r="D54" s="5"/>
      <c r="E54" s="5"/>
      <c r="F54" s="5"/>
      <c r="G54" s="12"/>
      <c r="H54" s="12"/>
      <c r="I54" s="11"/>
      <c r="J54" s="11"/>
      <c r="K54" s="11"/>
    </row>
    <row r="55" spans="1:11" ht="13" thickBot="1" x14ac:dyDescent="0.3">
      <c r="A55" s="206"/>
      <c r="B55" s="206"/>
      <c r="C55" s="206"/>
      <c r="D55" s="206"/>
      <c r="E55" s="206"/>
      <c r="F55" s="206"/>
      <c r="G55" s="8"/>
      <c r="H55" s="8"/>
      <c r="I55" s="8"/>
      <c r="J55" s="8"/>
      <c r="K55" s="8"/>
    </row>
    <row r="56" spans="1:11" ht="13" thickTop="1" x14ac:dyDescent="0.25">
      <c r="A56" s="8"/>
      <c r="B56" s="8"/>
      <c r="C56" s="8"/>
      <c r="D56" s="8"/>
      <c r="E56" s="8"/>
      <c r="F56" s="8"/>
    </row>
  </sheetData>
  <mergeCells count="5">
    <mergeCell ref="A9:F9"/>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7558519241921"/>
  </sheetPr>
  <dimension ref="A1:J57"/>
  <sheetViews>
    <sheetView showGridLines="0" defaultGridColor="0" colorId="60" workbookViewId="0">
      <pane xSplit="1" ySplit="10" topLeftCell="B11" activePane="bottomRight" state="frozen"/>
      <selection pane="topRight" activeCell="B1" sqref="B1"/>
      <selection pane="bottomLeft" activeCell="A11" sqref="A11"/>
      <selection pane="bottomRight" activeCell="F1" sqref="F1:F1048576"/>
    </sheetView>
  </sheetViews>
  <sheetFormatPr baseColWidth="10" defaultColWidth="11.453125" defaultRowHeight="12.5" x14ac:dyDescent="0.25"/>
  <cols>
    <col min="1" max="1" width="58.453125" style="2" customWidth="1"/>
    <col min="2" max="5" width="11.453125" style="2"/>
    <col min="6" max="6" width="14.1796875" style="2" customWidth="1"/>
    <col min="7" max="7" width="13.54296875" style="2" customWidth="1"/>
    <col min="8" max="16384" width="11.453125" style="2"/>
  </cols>
  <sheetData>
    <row r="1" spans="1:7" x14ac:dyDescent="0.25">
      <c r="A1" s="1" t="s">
        <v>0</v>
      </c>
      <c r="B1" s="21"/>
      <c r="C1" s="21"/>
      <c r="D1" s="21"/>
      <c r="E1" s="21"/>
    </row>
    <row r="2" spans="1:7" ht="13" x14ac:dyDescent="0.3">
      <c r="A2" s="1" t="s">
        <v>1</v>
      </c>
      <c r="B2" s="21"/>
      <c r="C2" s="21"/>
      <c r="D2" s="21"/>
      <c r="E2" s="21"/>
      <c r="F2" s="7"/>
    </row>
    <row r="3" spans="1:7" ht="13" x14ac:dyDescent="0.3">
      <c r="A3" s="1" t="s">
        <v>2</v>
      </c>
      <c r="B3" s="21"/>
      <c r="C3" s="21"/>
      <c r="D3" s="21"/>
      <c r="E3" s="21"/>
      <c r="F3" s="7"/>
    </row>
    <row r="4" spans="1:7" ht="13" x14ac:dyDescent="0.3">
      <c r="A4" s="21"/>
      <c r="B4" s="21"/>
      <c r="C4" s="21"/>
      <c r="D4" s="21"/>
      <c r="E4" s="21"/>
      <c r="F4" s="7"/>
    </row>
    <row r="5" spans="1:7" ht="13" x14ac:dyDescent="0.3">
      <c r="A5" s="237" t="s">
        <v>3</v>
      </c>
      <c r="B5" s="237"/>
      <c r="C5" s="237"/>
      <c r="D5" s="237"/>
      <c r="E5" s="237"/>
      <c r="F5" s="7"/>
    </row>
    <row r="6" spans="1:7" ht="13" x14ac:dyDescent="0.3">
      <c r="A6" s="237" t="s">
        <v>582</v>
      </c>
      <c r="B6" s="237"/>
      <c r="C6" s="237"/>
      <c r="D6" s="237"/>
      <c r="E6" s="237"/>
    </row>
    <row r="7" spans="1:7" s="21" customFormat="1" ht="13" x14ac:dyDescent="0.3">
      <c r="A7" s="237">
        <v>2020</v>
      </c>
      <c r="B7" s="237"/>
      <c r="C7" s="237"/>
      <c r="D7" s="237"/>
      <c r="E7" s="237"/>
      <c r="F7" s="13"/>
      <c r="G7" s="13"/>
    </row>
    <row r="8" spans="1:7" s="10" customFormat="1" ht="13" x14ac:dyDescent="0.3">
      <c r="A8" s="237" t="s">
        <v>4</v>
      </c>
      <c r="B8" s="237"/>
      <c r="C8" s="237"/>
      <c r="D8" s="237"/>
      <c r="E8" s="237"/>
      <c r="F8" s="9"/>
      <c r="G8" s="9"/>
    </row>
    <row r="9" spans="1:7" s="10" customFormat="1" ht="13.5" thickBot="1" x14ac:dyDescent="0.35">
      <c r="A9" s="21"/>
      <c r="B9" s="21"/>
      <c r="C9" s="21"/>
      <c r="D9" s="21"/>
      <c r="E9" s="21"/>
      <c r="F9" s="9"/>
      <c r="G9" s="9"/>
    </row>
    <row r="10" spans="1:7" s="10" customFormat="1" ht="14" thickTop="1" thickBot="1" x14ac:dyDescent="0.35">
      <c r="A10" s="3" t="s">
        <v>390</v>
      </c>
      <c r="B10" s="3" t="s">
        <v>17</v>
      </c>
      <c r="C10" s="3" t="s">
        <v>16</v>
      </c>
      <c r="D10" s="3" t="s">
        <v>15</v>
      </c>
      <c r="E10" s="3" t="s">
        <v>397</v>
      </c>
      <c r="F10" s="9"/>
      <c r="G10" s="9"/>
    </row>
    <row r="11" spans="1:7" s="18" customFormat="1" ht="13" thickTop="1" x14ac:dyDescent="0.25">
      <c r="A11" s="4"/>
      <c r="B11" s="9"/>
      <c r="C11" s="9"/>
      <c r="D11" s="9"/>
      <c r="E11" s="9"/>
      <c r="F11" s="5"/>
      <c r="G11" s="5"/>
    </row>
    <row r="12" spans="1:7" s="18" customFormat="1" x14ac:dyDescent="0.25">
      <c r="A12" s="132" t="s">
        <v>398</v>
      </c>
      <c r="B12" s="9">
        <v>64.058963091600006</v>
      </c>
      <c r="C12" s="9">
        <v>1720.2405380907001</v>
      </c>
      <c r="D12" s="9">
        <v>7515.6601882300001</v>
      </c>
      <c r="E12" s="9">
        <v>9299.9596894123006</v>
      </c>
      <c r="F12" s="5"/>
      <c r="G12" s="5"/>
    </row>
    <row r="13" spans="1:7" s="18" customFormat="1" x14ac:dyDescent="0.25">
      <c r="A13" s="132" t="s">
        <v>399</v>
      </c>
      <c r="B13" s="9">
        <v>64.058963091600006</v>
      </c>
      <c r="C13" s="9">
        <v>1720.2405380907001</v>
      </c>
      <c r="D13" s="9">
        <v>7515.6601882300001</v>
      </c>
      <c r="E13" s="9">
        <v>9299.9596894123006</v>
      </c>
      <c r="F13" s="5"/>
      <c r="G13" s="5"/>
    </row>
    <row r="14" spans="1:7" s="18" customFormat="1" x14ac:dyDescent="0.25">
      <c r="A14" s="132" t="s">
        <v>400</v>
      </c>
      <c r="B14" s="9">
        <v>63.079363091600001</v>
      </c>
      <c r="C14" s="9">
        <v>1677.8865434607001</v>
      </c>
      <c r="D14" s="9">
        <v>4984.3358914099999</v>
      </c>
      <c r="E14" s="9">
        <v>6725.3017979623</v>
      </c>
      <c r="F14" s="5"/>
      <c r="G14" s="5"/>
    </row>
    <row r="15" spans="1:7" s="18" customFormat="1" x14ac:dyDescent="0.25">
      <c r="A15" s="4" t="s">
        <v>401</v>
      </c>
      <c r="B15" s="5">
        <v>43.275023642599997</v>
      </c>
      <c r="C15" s="5">
        <v>773.76567566999995</v>
      </c>
      <c r="D15" s="5">
        <v>2908.89866626</v>
      </c>
      <c r="E15" s="5">
        <v>3725.9393655725999</v>
      </c>
      <c r="F15" s="5"/>
      <c r="G15" s="5"/>
    </row>
    <row r="16" spans="1:7" s="18" customFormat="1" x14ac:dyDescent="0.25">
      <c r="A16" s="4" t="s">
        <v>402</v>
      </c>
      <c r="B16" s="5">
        <v>8.9270374690000001</v>
      </c>
      <c r="C16" s="5">
        <v>151.20840304000001</v>
      </c>
      <c r="D16" s="5">
        <v>403.38287600000001</v>
      </c>
      <c r="E16" s="5">
        <v>563.51831650899999</v>
      </c>
      <c r="F16" s="5"/>
      <c r="G16" s="5"/>
    </row>
    <row r="17" spans="1:7" s="18" customFormat="1" x14ac:dyDescent="0.25">
      <c r="A17" s="4" t="s">
        <v>403</v>
      </c>
      <c r="B17" s="5">
        <v>2.00912873</v>
      </c>
      <c r="C17" s="5">
        <v>35.110091140000002</v>
      </c>
      <c r="D17" s="5">
        <v>0</v>
      </c>
      <c r="E17" s="5">
        <v>37.119219870000002</v>
      </c>
      <c r="F17" s="5"/>
      <c r="G17" s="5"/>
    </row>
    <row r="18" spans="1:7" s="10" customFormat="1" ht="13" x14ac:dyDescent="0.3">
      <c r="A18" s="4" t="s">
        <v>404</v>
      </c>
      <c r="B18" s="5">
        <v>6.1599842489999999</v>
      </c>
      <c r="C18" s="5">
        <v>101.92110873999999</v>
      </c>
      <c r="D18" s="5">
        <v>389.91407500000003</v>
      </c>
      <c r="E18" s="5">
        <v>497.99516798899998</v>
      </c>
      <c r="F18" s="9"/>
      <c r="G18" s="9"/>
    </row>
    <row r="19" spans="1:7" s="10" customFormat="1" ht="13" x14ac:dyDescent="0.3">
      <c r="A19" s="4" t="s">
        <v>406</v>
      </c>
      <c r="B19" s="5">
        <v>0.55701162999999998</v>
      </c>
      <c r="C19" s="5">
        <v>10.63290256</v>
      </c>
      <c r="D19" s="5">
        <v>0</v>
      </c>
      <c r="E19" s="5">
        <v>11.18991419</v>
      </c>
      <c r="F19" s="9"/>
      <c r="G19" s="9"/>
    </row>
    <row r="20" spans="1:7" s="18" customFormat="1" x14ac:dyDescent="0.25">
      <c r="A20" s="4" t="s">
        <v>407</v>
      </c>
      <c r="B20" s="5">
        <v>0.20091286</v>
      </c>
      <c r="C20" s="5">
        <v>3.5443006000000001</v>
      </c>
      <c r="D20" s="5">
        <v>13.468800999999999</v>
      </c>
      <c r="E20" s="5">
        <v>17.214014460000001</v>
      </c>
      <c r="F20" s="5"/>
      <c r="G20" s="5"/>
    </row>
    <row r="21" spans="1:7" s="18" customFormat="1" x14ac:dyDescent="0.25">
      <c r="A21" s="4" t="s">
        <v>408</v>
      </c>
      <c r="B21" s="5">
        <v>9.4709095600000008</v>
      </c>
      <c r="C21" s="5">
        <v>127.8630215</v>
      </c>
      <c r="D21" s="5">
        <v>1066.9894927099999</v>
      </c>
      <c r="E21" s="5">
        <v>1204.3234237700001</v>
      </c>
      <c r="F21" s="5"/>
      <c r="G21" s="5"/>
    </row>
    <row r="22" spans="1:7" s="18" customFormat="1" x14ac:dyDescent="0.25">
      <c r="A22" s="132" t="s">
        <v>409</v>
      </c>
      <c r="B22" s="9">
        <v>0</v>
      </c>
      <c r="C22" s="9">
        <v>0</v>
      </c>
      <c r="D22" s="9">
        <v>0</v>
      </c>
      <c r="E22" s="9">
        <v>0</v>
      </c>
      <c r="F22" s="5"/>
      <c r="G22" s="5"/>
    </row>
    <row r="23" spans="1:7" s="18" customFormat="1" x14ac:dyDescent="0.25">
      <c r="A23" s="132" t="s">
        <v>410</v>
      </c>
      <c r="B23" s="9">
        <v>0</v>
      </c>
      <c r="C23" s="9">
        <v>0</v>
      </c>
      <c r="D23" s="9">
        <v>0</v>
      </c>
      <c r="E23" s="9">
        <v>0</v>
      </c>
      <c r="F23" s="5"/>
      <c r="G23" s="5"/>
    </row>
    <row r="24" spans="1:7" s="10" customFormat="1" ht="13" x14ac:dyDescent="0.3">
      <c r="A24" s="4" t="s">
        <v>411</v>
      </c>
      <c r="B24" s="5">
        <v>0</v>
      </c>
      <c r="C24" s="5">
        <v>0</v>
      </c>
      <c r="D24" s="5">
        <v>0</v>
      </c>
      <c r="E24" s="5">
        <v>0</v>
      </c>
      <c r="F24" s="9"/>
      <c r="G24" s="9"/>
    </row>
    <row r="25" spans="1:7" s="18" customFormat="1" x14ac:dyDescent="0.25">
      <c r="A25" s="4" t="s">
        <v>412</v>
      </c>
      <c r="B25" s="5">
        <v>0</v>
      </c>
      <c r="C25" s="5">
        <v>0</v>
      </c>
      <c r="D25" s="5">
        <v>0</v>
      </c>
      <c r="E25" s="5">
        <v>0</v>
      </c>
      <c r="F25" s="5"/>
      <c r="G25" s="5"/>
    </row>
    <row r="26" spans="1:7" s="18" customFormat="1" x14ac:dyDescent="0.25">
      <c r="A26" s="4" t="s">
        <v>413</v>
      </c>
      <c r="B26" s="5">
        <v>0</v>
      </c>
      <c r="C26" s="5">
        <v>0</v>
      </c>
      <c r="D26" s="5">
        <v>0</v>
      </c>
      <c r="E26" s="5">
        <v>0</v>
      </c>
      <c r="F26" s="5"/>
      <c r="G26" s="5"/>
    </row>
    <row r="27" spans="1:7" s="18" customFormat="1" x14ac:dyDescent="0.25">
      <c r="A27" s="4" t="s">
        <v>414</v>
      </c>
      <c r="B27" s="5">
        <v>0</v>
      </c>
      <c r="C27" s="5">
        <v>0</v>
      </c>
      <c r="D27" s="5">
        <v>0</v>
      </c>
      <c r="E27" s="5">
        <v>0</v>
      </c>
      <c r="F27" s="5"/>
      <c r="G27" s="5"/>
    </row>
    <row r="28" spans="1:7" s="18" customFormat="1" x14ac:dyDescent="0.25">
      <c r="A28" s="132" t="s">
        <v>415</v>
      </c>
      <c r="B28" s="9">
        <v>1.40639242</v>
      </c>
      <c r="C28" s="9">
        <v>625.04944325070005</v>
      </c>
      <c r="D28" s="9">
        <v>605.06485643999997</v>
      </c>
      <c r="E28" s="9">
        <v>1231.5206921107001</v>
      </c>
      <c r="F28" s="5"/>
      <c r="G28" s="5"/>
    </row>
    <row r="29" spans="1:7" s="18" customFormat="1" x14ac:dyDescent="0.25">
      <c r="A29" s="4" t="s">
        <v>416</v>
      </c>
      <c r="B29" s="5">
        <v>0</v>
      </c>
      <c r="C29" s="5">
        <v>359.68460400070001</v>
      </c>
      <c r="D29" s="5">
        <v>173.73721227999999</v>
      </c>
      <c r="E29" s="5">
        <v>533.4218162807</v>
      </c>
      <c r="F29" s="5"/>
      <c r="G29" s="5"/>
    </row>
    <row r="30" spans="1:7" s="18" customFormat="1" x14ac:dyDescent="0.25">
      <c r="A30" s="4" t="s">
        <v>441</v>
      </c>
      <c r="B30" s="5">
        <v>0</v>
      </c>
      <c r="C30" s="5">
        <v>8</v>
      </c>
      <c r="D30" s="5">
        <v>0</v>
      </c>
      <c r="E30" s="5">
        <v>8</v>
      </c>
      <c r="F30" s="5"/>
      <c r="G30" s="5"/>
    </row>
    <row r="31" spans="1:7" s="18" customFormat="1" x14ac:dyDescent="0.25">
      <c r="A31" s="4" t="s">
        <v>417</v>
      </c>
      <c r="B31" s="5">
        <v>0</v>
      </c>
      <c r="C31" s="5">
        <v>125.53125</v>
      </c>
      <c r="D31" s="5">
        <v>0</v>
      </c>
      <c r="E31" s="5">
        <v>125.53125</v>
      </c>
      <c r="F31" s="5"/>
      <c r="G31" s="5"/>
    </row>
    <row r="32" spans="1:7" s="18" customFormat="1" x14ac:dyDescent="0.25">
      <c r="A32" s="4" t="s">
        <v>420</v>
      </c>
      <c r="B32" s="5">
        <v>0</v>
      </c>
      <c r="C32" s="5">
        <v>0</v>
      </c>
      <c r="D32" s="5">
        <v>98.853999999999999</v>
      </c>
      <c r="E32" s="5">
        <v>98.853999999999999</v>
      </c>
      <c r="F32" s="5"/>
      <c r="G32" s="5"/>
    </row>
    <row r="33" spans="1:7" s="18" customFormat="1" x14ac:dyDescent="0.25">
      <c r="A33" s="4" t="s">
        <v>421</v>
      </c>
      <c r="B33" s="5">
        <v>0</v>
      </c>
      <c r="C33" s="5">
        <v>224.773697</v>
      </c>
      <c r="D33" s="5">
        <v>32.4</v>
      </c>
      <c r="E33" s="5">
        <v>257.173697</v>
      </c>
      <c r="F33" s="5"/>
      <c r="G33" s="5"/>
    </row>
    <row r="34" spans="1:7" s="18" customFormat="1" x14ac:dyDescent="0.25">
      <c r="A34" s="4" t="s">
        <v>422</v>
      </c>
      <c r="B34" s="5">
        <v>0</v>
      </c>
      <c r="C34" s="5">
        <v>1.3796570007</v>
      </c>
      <c r="D34" s="5">
        <v>0</v>
      </c>
      <c r="E34" s="5">
        <v>1.3796570007</v>
      </c>
      <c r="F34" s="5"/>
      <c r="G34" s="5"/>
    </row>
    <row r="35" spans="1:7" s="10" customFormat="1" ht="13" x14ac:dyDescent="0.3">
      <c r="A35" s="4" t="s">
        <v>463</v>
      </c>
      <c r="B35" s="5">
        <v>0</v>
      </c>
      <c r="C35" s="5">
        <v>0</v>
      </c>
      <c r="D35" s="5">
        <v>42.483212279999996</v>
      </c>
      <c r="E35" s="5">
        <v>42.483212279999996</v>
      </c>
      <c r="F35" s="9"/>
      <c r="G35" s="9"/>
    </row>
    <row r="36" spans="1:7" s="10" customFormat="1" ht="13" x14ac:dyDescent="0.3">
      <c r="A36" s="4" t="s">
        <v>424</v>
      </c>
      <c r="B36" s="5">
        <v>1.40639242</v>
      </c>
      <c r="C36" s="5">
        <v>265.18357924999998</v>
      </c>
      <c r="D36" s="5">
        <v>277.36546966999998</v>
      </c>
      <c r="E36" s="5">
        <v>543.95544133999999</v>
      </c>
      <c r="F36" s="9"/>
      <c r="G36" s="9"/>
    </row>
    <row r="37" spans="1:7" s="18" customFormat="1" x14ac:dyDescent="0.25">
      <c r="A37" s="4" t="s">
        <v>425</v>
      </c>
      <c r="B37" s="5">
        <v>0</v>
      </c>
      <c r="C37" s="5">
        <v>0.18126</v>
      </c>
      <c r="D37" s="5">
        <v>153.96217449</v>
      </c>
      <c r="E37" s="5">
        <v>154.14343449</v>
      </c>
      <c r="F37" s="5"/>
      <c r="G37" s="5"/>
    </row>
    <row r="38" spans="1:7" s="18" customFormat="1" x14ac:dyDescent="0.25">
      <c r="A38" s="4" t="s">
        <v>426</v>
      </c>
      <c r="B38" s="5">
        <v>0</v>
      </c>
      <c r="C38" s="5">
        <v>0</v>
      </c>
      <c r="D38" s="5">
        <v>0</v>
      </c>
      <c r="E38" s="5">
        <v>0</v>
      </c>
      <c r="F38" s="5"/>
      <c r="G38" s="5"/>
    </row>
    <row r="39" spans="1:7" s="10" customFormat="1" ht="13" x14ac:dyDescent="0.3">
      <c r="A39" s="4" t="s">
        <v>427</v>
      </c>
      <c r="B39" s="9">
        <v>0.97960000000000003</v>
      </c>
      <c r="C39" s="9">
        <v>42.353994630000003</v>
      </c>
      <c r="D39" s="9">
        <v>2531.3242968200002</v>
      </c>
      <c r="E39" s="9">
        <v>2574.6578914500001</v>
      </c>
      <c r="F39" s="9"/>
      <c r="G39" s="9"/>
    </row>
    <row r="40" spans="1:7" s="18" customFormat="1" x14ac:dyDescent="0.25">
      <c r="A40" s="4" t="s">
        <v>428</v>
      </c>
      <c r="B40" s="9">
        <v>0.97960000000000003</v>
      </c>
      <c r="C40" s="9">
        <v>42.353994630000003</v>
      </c>
      <c r="D40" s="9">
        <v>61.750859290000001</v>
      </c>
      <c r="E40" s="9">
        <v>105.08445392</v>
      </c>
      <c r="F40" s="5"/>
      <c r="G40" s="5"/>
    </row>
    <row r="41" spans="1:7" s="18" customFormat="1" x14ac:dyDescent="0.25">
      <c r="A41" s="132" t="s">
        <v>429</v>
      </c>
      <c r="B41" s="5">
        <v>0.97960000000000003</v>
      </c>
      <c r="C41" s="5">
        <v>42.353994630000003</v>
      </c>
      <c r="D41" s="5">
        <v>61.750859290000001</v>
      </c>
      <c r="E41" s="5">
        <v>105.08445392</v>
      </c>
      <c r="F41" s="5"/>
      <c r="G41" s="5"/>
    </row>
    <row r="42" spans="1:7" s="10" customFormat="1" ht="13" x14ac:dyDescent="0.3">
      <c r="A42" s="132" t="s">
        <v>430</v>
      </c>
      <c r="B42" s="5">
        <v>0</v>
      </c>
      <c r="C42" s="5">
        <v>0</v>
      </c>
      <c r="D42" s="5">
        <v>0</v>
      </c>
      <c r="E42" s="5">
        <v>0</v>
      </c>
      <c r="F42" s="9"/>
      <c r="G42" s="9"/>
    </row>
    <row r="43" spans="1:7" s="18" customFormat="1" x14ac:dyDescent="0.25">
      <c r="A43" s="4" t="s">
        <v>431</v>
      </c>
      <c r="B43" s="9">
        <v>0</v>
      </c>
      <c r="C43" s="9">
        <v>0</v>
      </c>
      <c r="D43" s="9">
        <v>0</v>
      </c>
      <c r="E43" s="9">
        <v>0</v>
      </c>
      <c r="F43" s="5"/>
      <c r="G43" s="5"/>
    </row>
    <row r="44" spans="1:7" s="18" customFormat="1" x14ac:dyDescent="0.25">
      <c r="A44" s="4" t="s">
        <v>432</v>
      </c>
      <c r="B44" s="5">
        <v>0</v>
      </c>
      <c r="C44" s="5">
        <v>0</v>
      </c>
      <c r="D44" s="5">
        <v>0</v>
      </c>
      <c r="E44" s="5">
        <v>0</v>
      </c>
      <c r="F44" s="5"/>
      <c r="G44" s="5"/>
    </row>
    <row r="45" spans="1:7" s="18" customFormat="1" x14ac:dyDescent="0.25">
      <c r="A45" s="132" t="s">
        <v>433</v>
      </c>
      <c r="B45" s="5">
        <v>0</v>
      </c>
      <c r="C45" s="5">
        <v>0</v>
      </c>
      <c r="D45" s="5">
        <v>0</v>
      </c>
      <c r="E45" s="5">
        <v>0</v>
      </c>
      <c r="F45" s="5"/>
      <c r="G45" s="5"/>
    </row>
    <row r="46" spans="1:7" s="18" customFormat="1" x14ac:dyDescent="0.25">
      <c r="A46" s="4" t="s">
        <v>434</v>
      </c>
      <c r="B46" s="9">
        <v>0</v>
      </c>
      <c r="C46" s="9">
        <v>0</v>
      </c>
      <c r="D46" s="9">
        <v>2469.5734375299999</v>
      </c>
      <c r="E46" s="9">
        <v>2469.5734375299999</v>
      </c>
      <c r="F46" s="5"/>
      <c r="G46" s="5"/>
    </row>
    <row r="47" spans="1:7" s="10" customFormat="1" ht="13" x14ac:dyDescent="0.3">
      <c r="A47" s="4" t="s">
        <v>435</v>
      </c>
      <c r="B47" s="5">
        <v>0</v>
      </c>
      <c r="C47" s="5">
        <v>0</v>
      </c>
      <c r="D47" s="5">
        <v>1.5182994400000001</v>
      </c>
      <c r="E47" s="5">
        <v>1.5182994400000001</v>
      </c>
      <c r="F47" s="9"/>
      <c r="G47" s="9"/>
    </row>
    <row r="48" spans="1:7" s="18" customFormat="1" x14ac:dyDescent="0.25">
      <c r="A48" s="132" t="s">
        <v>436</v>
      </c>
      <c r="B48" s="5">
        <v>0</v>
      </c>
      <c r="C48" s="5">
        <v>0</v>
      </c>
      <c r="D48" s="5">
        <v>1.5182994400000001</v>
      </c>
      <c r="E48" s="5">
        <v>1.5182994400000001</v>
      </c>
      <c r="F48" s="5"/>
      <c r="G48" s="5"/>
    </row>
    <row r="49" spans="1:10" s="18" customFormat="1" x14ac:dyDescent="0.25">
      <c r="A49" s="4" t="s">
        <v>416</v>
      </c>
      <c r="B49" s="5">
        <v>0</v>
      </c>
      <c r="C49" s="5">
        <v>0</v>
      </c>
      <c r="D49" s="5">
        <v>2468.0551380900001</v>
      </c>
      <c r="E49" s="5">
        <v>2468.0551380900001</v>
      </c>
      <c r="F49" s="5"/>
      <c r="G49" s="5"/>
    </row>
    <row r="50" spans="1:10" s="6" customFormat="1" x14ac:dyDescent="0.25">
      <c r="A50" s="4" t="s">
        <v>425</v>
      </c>
      <c r="B50" s="5">
        <v>0</v>
      </c>
      <c r="C50" s="5">
        <v>0</v>
      </c>
      <c r="D50" s="5">
        <v>0</v>
      </c>
      <c r="E50" s="5">
        <v>0</v>
      </c>
      <c r="F50" s="12"/>
      <c r="G50" s="12"/>
      <c r="H50" s="11"/>
      <c r="I50" s="11"/>
      <c r="J50" s="11"/>
    </row>
    <row r="51" spans="1:10" x14ac:dyDescent="0.25">
      <c r="A51" s="4" t="s">
        <v>426</v>
      </c>
      <c r="B51" s="9">
        <v>0</v>
      </c>
      <c r="C51" s="9">
        <v>0</v>
      </c>
      <c r="D51" s="9">
        <v>0</v>
      </c>
      <c r="E51" s="9">
        <v>0</v>
      </c>
      <c r="F51" s="8"/>
      <c r="G51" s="8"/>
      <c r="H51" s="8"/>
      <c r="I51" s="8"/>
      <c r="J51" s="8"/>
    </row>
    <row r="52" spans="1:10" x14ac:dyDescent="0.25">
      <c r="A52" s="4" t="s">
        <v>427</v>
      </c>
      <c r="B52" s="5">
        <v>0</v>
      </c>
      <c r="C52" s="5">
        <v>0</v>
      </c>
      <c r="D52" s="5">
        <v>0</v>
      </c>
      <c r="E52" s="5">
        <v>0</v>
      </c>
    </row>
    <row r="53" spans="1:10" x14ac:dyDescent="0.25">
      <c r="A53" s="132" t="s">
        <v>438</v>
      </c>
      <c r="B53" s="5">
        <v>0</v>
      </c>
      <c r="C53" s="5">
        <v>0</v>
      </c>
      <c r="D53" s="5">
        <v>0</v>
      </c>
      <c r="E53" s="5">
        <v>0</v>
      </c>
    </row>
    <row r="54" spans="1:10" x14ac:dyDescent="0.25">
      <c r="A54" s="4" t="s">
        <v>439</v>
      </c>
      <c r="B54" s="5">
        <v>0</v>
      </c>
      <c r="C54" s="5">
        <v>0</v>
      </c>
      <c r="D54" s="5">
        <v>0</v>
      </c>
      <c r="E54" s="5">
        <v>0</v>
      </c>
    </row>
    <row r="55" spans="1:10" x14ac:dyDescent="0.25">
      <c r="A55" s="4" t="s">
        <v>440</v>
      </c>
      <c r="B55" s="5">
        <v>0</v>
      </c>
      <c r="C55" s="5">
        <v>0</v>
      </c>
      <c r="D55" s="5">
        <v>0</v>
      </c>
      <c r="E55" s="5">
        <v>0</v>
      </c>
    </row>
    <row r="56" spans="1:10" ht="13" thickBot="1" x14ac:dyDescent="0.3">
      <c r="A56" s="206"/>
      <c r="B56" s="206"/>
      <c r="C56" s="206"/>
      <c r="D56" s="206"/>
      <c r="E56" s="206"/>
      <c r="F56" s="8"/>
      <c r="G56" s="8"/>
      <c r="H56" s="8"/>
      <c r="I56" s="8"/>
      <c r="J56" s="8"/>
    </row>
    <row r="57" spans="1:10" ht="13" thickTop="1" x14ac:dyDescent="0.25">
      <c r="A57" s="8"/>
      <c r="B57" s="8"/>
      <c r="C57" s="8"/>
      <c r="D57" s="8"/>
      <c r="E57" s="8"/>
    </row>
  </sheetData>
  <mergeCells count="4">
    <mergeCell ref="A7:E7"/>
    <mergeCell ref="A8:E8"/>
    <mergeCell ref="A5:E5"/>
    <mergeCell ref="A6:E6"/>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7558519241921"/>
  </sheetPr>
  <dimension ref="A1:H45"/>
  <sheetViews>
    <sheetView showGridLines="0" defaultGridColor="0" colorId="60" workbookViewId="0">
      <pane xSplit="1" ySplit="10" topLeftCell="B11" activePane="bottomRight" state="frozen"/>
      <selection pane="topRight" activeCell="B1" sqref="B1"/>
      <selection pane="bottomLeft" activeCell="A11" sqref="A11"/>
      <selection pane="bottomRight" activeCell="B11" sqref="B11"/>
    </sheetView>
  </sheetViews>
  <sheetFormatPr baseColWidth="10" defaultColWidth="11.453125" defaultRowHeight="12.5" x14ac:dyDescent="0.25"/>
  <cols>
    <col min="1" max="1" width="51.54296875" style="2" bestFit="1" customWidth="1"/>
    <col min="2" max="7" width="11.453125" style="2"/>
    <col min="8" max="8" width="14.1796875" style="2" customWidth="1"/>
    <col min="9" max="9" width="13.54296875" style="2" customWidth="1"/>
    <col min="10" max="16384" width="11.453125" style="2"/>
  </cols>
  <sheetData>
    <row r="1" spans="1:8" x14ac:dyDescent="0.25">
      <c r="A1" s="1" t="s">
        <v>0</v>
      </c>
      <c r="B1" s="21"/>
      <c r="C1" s="21"/>
    </row>
    <row r="2" spans="1:8" x14ac:dyDescent="0.25">
      <c r="A2" s="1" t="s">
        <v>1</v>
      </c>
      <c r="B2" s="21"/>
      <c r="C2" s="21"/>
    </row>
    <row r="3" spans="1:8" x14ac:dyDescent="0.25">
      <c r="A3" s="1" t="s">
        <v>2</v>
      </c>
      <c r="B3" s="21"/>
      <c r="C3" s="21"/>
    </row>
    <row r="4" spans="1:8" x14ac:dyDescent="0.25">
      <c r="A4" s="21"/>
      <c r="B4" s="21"/>
      <c r="C4" s="21"/>
    </row>
    <row r="5" spans="1:8" ht="13" x14ac:dyDescent="0.3">
      <c r="A5" s="237" t="s">
        <v>3</v>
      </c>
      <c r="B5" s="237"/>
      <c r="C5" s="237"/>
      <c r="D5" s="121"/>
      <c r="E5" s="7"/>
      <c r="F5" s="7"/>
      <c r="G5" s="7"/>
      <c r="H5" s="7"/>
    </row>
    <row r="6" spans="1:8" ht="13" x14ac:dyDescent="0.3">
      <c r="A6" s="237" t="s">
        <v>584</v>
      </c>
      <c r="B6" s="237"/>
      <c r="C6" s="237"/>
      <c r="D6" s="7"/>
      <c r="E6" s="7"/>
      <c r="F6" s="7"/>
      <c r="G6" s="7"/>
      <c r="H6" s="7"/>
    </row>
    <row r="7" spans="1:8" ht="13" x14ac:dyDescent="0.3">
      <c r="A7" s="237">
        <v>2020</v>
      </c>
      <c r="B7" s="237"/>
      <c r="C7" s="237"/>
      <c r="D7" s="7"/>
      <c r="E7" s="7"/>
      <c r="F7" s="7"/>
      <c r="G7" s="7"/>
      <c r="H7" s="7"/>
    </row>
    <row r="8" spans="1:8" ht="13" x14ac:dyDescent="0.3">
      <c r="A8" s="237" t="s">
        <v>4</v>
      </c>
      <c r="B8" s="237"/>
      <c r="C8" s="237"/>
      <c r="D8" s="7"/>
      <c r="E8" s="7"/>
      <c r="F8" s="7"/>
      <c r="G8" s="7"/>
      <c r="H8" s="7"/>
    </row>
    <row r="9" spans="1:8" ht="13" thickBot="1" x14ac:dyDescent="0.3">
      <c r="A9" s="21"/>
      <c r="B9" s="21"/>
      <c r="C9" s="21"/>
    </row>
    <row r="10" spans="1:8" s="21" customFormat="1" ht="13.5" thickTop="1" thickBot="1" x14ac:dyDescent="0.3">
      <c r="A10" s="3" t="s">
        <v>390</v>
      </c>
      <c r="B10" s="3" t="s">
        <v>19</v>
      </c>
      <c r="C10" s="3" t="s">
        <v>397</v>
      </c>
      <c r="D10" s="13"/>
      <c r="E10" s="13"/>
      <c r="F10" s="13"/>
      <c r="G10" s="13"/>
      <c r="H10" s="13"/>
    </row>
    <row r="11" spans="1:8" s="10" customFormat="1" ht="13.5" thickTop="1" x14ac:dyDescent="0.3">
      <c r="A11" s="4"/>
      <c r="B11" s="9"/>
      <c r="C11" s="9"/>
      <c r="D11" s="9"/>
      <c r="E11" s="9"/>
      <c r="F11" s="9"/>
      <c r="G11" s="9"/>
      <c r="H11" s="9"/>
    </row>
    <row r="12" spans="1:8" s="10" customFormat="1" ht="13" x14ac:dyDescent="0.3">
      <c r="A12" s="132" t="s">
        <v>398</v>
      </c>
      <c r="B12" s="9">
        <v>1688951.9995035101</v>
      </c>
      <c r="C12" s="9">
        <v>1688951.9995035101</v>
      </c>
      <c r="D12" s="9"/>
      <c r="E12" s="9"/>
      <c r="F12" s="9"/>
      <c r="G12" s="9"/>
      <c r="H12" s="9"/>
    </row>
    <row r="13" spans="1:8" s="10" customFormat="1" ht="13" x14ac:dyDescent="0.3">
      <c r="A13" s="132" t="s">
        <v>399</v>
      </c>
      <c r="B13" s="9">
        <v>1688951.9995035101</v>
      </c>
      <c r="C13" s="9">
        <v>1688951.9995035101</v>
      </c>
      <c r="D13" s="9"/>
      <c r="E13" s="9"/>
      <c r="F13" s="9"/>
      <c r="G13" s="9"/>
      <c r="H13" s="9"/>
    </row>
    <row r="14" spans="1:8" s="18" customFormat="1" x14ac:dyDescent="0.25">
      <c r="A14" s="132" t="s">
        <v>400</v>
      </c>
      <c r="B14" s="9">
        <v>1688951.9995035101</v>
      </c>
      <c r="C14" s="9">
        <v>1688951.9995035101</v>
      </c>
      <c r="D14" s="5"/>
      <c r="E14" s="5"/>
      <c r="F14" s="5"/>
      <c r="G14" s="5"/>
      <c r="H14" s="5"/>
    </row>
    <row r="15" spans="1:8" s="18" customFormat="1" x14ac:dyDescent="0.25">
      <c r="A15" s="4" t="s">
        <v>401</v>
      </c>
      <c r="B15" s="5">
        <v>0</v>
      </c>
      <c r="C15" s="5">
        <v>0</v>
      </c>
      <c r="D15" s="5"/>
      <c r="E15" s="5"/>
      <c r="F15" s="5"/>
      <c r="G15" s="5"/>
      <c r="H15" s="5"/>
    </row>
    <row r="16" spans="1:8" s="18" customFormat="1" x14ac:dyDescent="0.25">
      <c r="A16" s="4" t="s">
        <v>402</v>
      </c>
      <c r="B16" s="5">
        <v>0</v>
      </c>
      <c r="C16" s="5">
        <v>0</v>
      </c>
      <c r="D16" s="5"/>
      <c r="E16" s="5"/>
      <c r="F16" s="5"/>
      <c r="G16" s="5"/>
      <c r="H16" s="5"/>
    </row>
    <row r="17" spans="1:8" s="10" customFormat="1" ht="13" x14ac:dyDescent="0.3">
      <c r="A17" s="4" t="s">
        <v>408</v>
      </c>
      <c r="B17" s="5">
        <v>7646.8218596799998</v>
      </c>
      <c r="C17" s="5">
        <v>7646.8218596799998</v>
      </c>
      <c r="D17" s="9"/>
      <c r="E17" s="9"/>
      <c r="F17" s="9"/>
      <c r="G17" s="9"/>
      <c r="H17" s="9"/>
    </row>
    <row r="18" spans="1:8" s="10" customFormat="1" ht="13" x14ac:dyDescent="0.3">
      <c r="A18" s="132" t="s">
        <v>409</v>
      </c>
      <c r="B18" s="9">
        <v>1681305.17764383</v>
      </c>
      <c r="C18" s="9">
        <v>1681305.17764383</v>
      </c>
      <c r="D18" s="9"/>
      <c r="E18" s="9"/>
      <c r="F18" s="9"/>
      <c r="G18" s="9"/>
      <c r="H18" s="9"/>
    </row>
    <row r="19" spans="1:8" s="18" customFormat="1" x14ac:dyDescent="0.25">
      <c r="A19" s="132" t="s">
        <v>410</v>
      </c>
      <c r="B19" s="9">
        <v>1441801.3870713599</v>
      </c>
      <c r="C19" s="9">
        <v>1441801.3870713599</v>
      </c>
      <c r="D19" s="5"/>
      <c r="E19" s="5"/>
      <c r="F19" s="5"/>
      <c r="G19" s="5"/>
      <c r="H19" s="5"/>
    </row>
    <row r="20" spans="1:8" s="18" customFormat="1" x14ac:dyDescent="0.25">
      <c r="A20" s="4" t="s">
        <v>411</v>
      </c>
      <c r="B20" s="5">
        <v>0</v>
      </c>
      <c r="C20" s="5">
        <v>0</v>
      </c>
      <c r="D20" s="5"/>
      <c r="E20" s="5"/>
      <c r="F20" s="5"/>
      <c r="G20" s="5"/>
      <c r="H20" s="5"/>
    </row>
    <row r="21" spans="1:8" s="18" customFormat="1" x14ac:dyDescent="0.25">
      <c r="A21" s="4" t="s">
        <v>412</v>
      </c>
      <c r="B21" s="5">
        <v>0</v>
      </c>
      <c r="C21" s="5">
        <v>0</v>
      </c>
      <c r="D21" s="5"/>
      <c r="E21" s="5"/>
      <c r="F21" s="5"/>
      <c r="G21" s="5"/>
      <c r="H21" s="5"/>
    </row>
    <row r="22" spans="1:8" s="18" customFormat="1" x14ac:dyDescent="0.25">
      <c r="A22" s="4" t="s">
        <v>413</v>
      </c>
      <c r="B22" s="5">
        <v>1441801.3870713599</v>
      </c>
      <c r="C22" s="5">
        <v>1441801.3870713599</v>
      </c>
      <c r="D22" s="5"/>
      <c r="E22" s="5"/>
      <c r="F22" s="5"/>
      <c r="G22" s="5"/>
      <c r="H22" s="5"/>
    </row>
    <row r="23" spans="1:8" s="10" customFormat="1" ht="13" x14ac:dyDescent="0.3">
      <c r="A23" s="4" t="s">
        <v>414</v>
      </c>
      <c r="B23" s="5">
        <v>239503.79057247</v>
      </c>
      <c r="C23" s="5">
        <v>239503.79057247</v>
      </c>
      <c r="D23" s="9"/>
      <c r="E23" s="9"/>
      <c r="F23" s="9"/>
      <c r="G23" s="9"/>
      <c r="H23" s="9"/>
    </row>
    <row r="24" spans="1:8" s="18" customFormat="1" x14ac:dyDescent="0.25">
      <c r="A24" s="132" t="s">
        <v>415</v>
      </c>
      <c r="B24" s="9">
        <v>0</v>
      </c>
      <c r="C24" s="9">
        <v>0</v>
      </c>
      <c r="D24" s="5"/>
      <c r="E24" s="5"/>
      <c r="F24" s="5"/>
      <c r="G24" s="5"/>
      <c r="H24" s="5"/>
    </row>
    <row r="25" spans="1:8" s="18" customFormat="1" x14ac:dyDescent="0.25">
      <c r="A25" s="4" t="s">
        <v>416</v>
      </c>
      <c r="B25" s="5">
        <v>0</v>
      </c>
      <c r="C25" s="5">
        <v>0</v>
      </c>
      <c r="D25" s="5"/>
      <c r="E25" s="5"/>
      <c r="F25" s="5"/>
      <c r="G25" s="5"/>
      <c r="H25" s="5"/>
    </row>
    <row r="26" spans="1:8" s="18" customFormat="1" x14ac:dyDescent="0.25">
      <c r="A26" s="4" t="s">
        <v>426</v>
      </c>
      <c r="B26" s="5">
        <v>0</v>
      </c>
      <c r="C26" s="5">
        <v>0</v>
      </c>
      <c r="D26" s="5"/>
      <c r="E26" s="5"/>
      <c r="F26" s="5"/>
      <c r="G26" s="5"/>
      <c r="H26" s="5"/>
    </row>
    <row r="27" spans="1:8" s="18" customFormat="1" x14ac:dyDescent="0.25">
      <c r="A27" s="4" t="s">
        <v>427</v>
      </c>
      <c r="B27" s="5">
        <v>0</v>
      </c>
      <c r="C27" s="5">
        <v>0</v>
      </c>
      <c r="D27" s="5"/>
      <c r="E27" s="5"/>
      <c r="F27" s="5"/>
      <c r="G27" s="5"/>
      <c r="H27" s="5"/>
    </row>
    <row r="28" spans="1:8" s="10" customFormat="1" ht="13" x14ac:dyDescent="0.3">
      <c r="A28" s="4" t="s">
        <v>428</v>
      </c>
      <c r="B28" s="5">
        <v>0</v>
      </c>
      <c r="C28" s="5">
        <v>0</v>
      </c>
      <c r="D28" s="9"/>
      <c r="E28" s="9"/>
      <c r="F28" s="9"/>
      <c r="G28" s="9"/>
      <c r="H28" s="9"/>
    </row>
    <row r="29" spans="1:8" s="10" customFormat="1" ht="13" x14ac:dyDescent="0.3">
      <c r="A29" s="132" t="s">
        <v>429</v>
      </c>
      <c r="B29" s="9">
        <v>0</v>
      </c>
      <c r="C29" s="9">
        <v>0</v>
      </c>
      <c r="D29" s="9"/>
      <c r="E29" s="9"/>
      <c r="F29" s="9"/>
      <c r="G29" s="9"/>
      <c r="H29" s="9"/>
    </row>
    <row r="30" spans="1:8" s="18" customFormat="1" x14ac:dyDescent="0.25">
      <c r="A30" s="132" t="s">
        <v>430</v>
      </c>
      <c r="B30" s="9">
        <v>0</v>
      </c>
      <c r="C30" s="9">
        <v>0</v>
      </c>
      <c r="D30" s="5"/>
      <c r="E30" s="5"/>
      <c r="F30" s="5"/>
      <c r="G30" s="5"/>
      <c r="H30" s="5"/>
    </row>
    <row r="31" spans="1:8" s="18" customFormat="1" x14ac:dyDescent="0.25">
      <c r="A31" s="4" t="s">
        <v>431</v>
      </c>
      <c r="B31" s="5">
        <v>0</v>
      </c>
      <c r="C31" s="5">
        <v>0</v>
      </c>
      <c r="D31" s="5"/>
      <c r="E31" s="5"/>
      <c r="F31" s="5"/>
      <c r="G31" s="5"/>
      <c r="H31" s="5"/>
    </row>
    <row r="32" spans="1:8" s="10" customFormat="1" ht="13" x14ac:dyDescent="0.3">
      <c r="A32" s="4" t="s">
        <v>432</v>
      </c>
      <c r="B32" s="5">
        <v>0</v>
      </c>
      <c r="C32" s="5">
        <v>0</v>
      </c>
      <c r="D32" s="9"/>
      <c r="E32" s="9"/>
      <c r="F32" s="9"/>
      <c r="G32" s="9"/>
      <c r="H32" s="9"/>
    </row>
    <row r="33" spans="1:8" s="18" customFormat="1" x14ac:dyDescent="0.25">
      <c r="A33" s="132" t="s">
        <v>433</v>
      </c>
      <c r="B33" s="9">
        <v>0</v>
      </c>
      <c r="C33" s="9">
        <v>0</v>
      </c>
      <c r="D33" s="5"/>
      <c r="E33" s="5"/>
      <c r="F33" s="5"/>
      <c r="G33" s="5"/>
      <c r="H33" s="5"/>
    </row>
    <row r="34" spans="1:8" s="18" customFormat="1" x14ac:dyDescent="0.25">
      <c r="A34" s="4" t="s">
        <v>434</v>
      </c>
      <c r="B34" s="5">
        <v>0</v>
      </c>
      <c r="C34" s="5">
        <v>0</v>
      </c>
      <c r="D34" s="5"/>
      <c r="E34" s="5"/>
      <c r="F34" s="5"/>
      <c r="G34" s="5"/>
      <c r="H34" s="5"/>
    </row>
    <row r="35" spans="1:8" s="10" customFormat="1" ht="13" x14ac:dyDescent="0.3">
      <c r="A35" s="4" t="s">
        <v>435</v>
      </c>
      <c r="B35" s="5">
        <v>0</v>
      </c>
      <c r="C35" s="5">
        <v>0</v>
      </c>
      <c r="D35" s="9"/>
      <c r="E35" s="9"/>
      <c r="F35" s="9"/>
      <c r="G35" s="9"/>
      <c r="H35" s="9"/>
    </row>
    <row r="36" spans="1:8" s="18" customFormat="1" x14ac:dyDescent="0.25">
      <c r="A36" s="132" t="s">
        <v>436</v>
      </c>
      <c r="B36" s="9">
        <v>0</v>
      </c>
      <c r="C36" s="9">
        <v>0</v>
      </c>
      <c r="D36" s="5"/>
      <c r="E36" s="5"/>
      <c r="F36" s="5"/>
      <c r="G36" s="5"/>
      <c r="H36" s="5"/>
    </row>
    <row r="37" spans="1:8" s="18" customFormat="1" x14ac:dyDescent="0.25">
      <c r="A37" s="4" t="s">
        <v>416</v>
      </c>
      <c r="B37" s="5">
        <v>0</v>
      </c>
      <c r="C37" s="5">
        <v>0</v>
      </c>
      <c r="D37" s="5"/>
      <c r="E37" s="5"/>
      <c r="F37" s="5"/>
      <c r="G37" s="5"/>
      <c r="H37" s="5"/>
    </row>
    <row r="38" spans="1:8" s="18" customFormat="1" x14ac:dyDescent="0.25">
      <c r="A38" s="4" t="s">
        <v>426</v>
      </c>
      <c r="B38" s="5">
        <v>0</v>
      </c>
      <c r="C38" s="5">
        <v>0</v>
      </c>
      <c r="D38" s="5"/>
      <c r="E38" s="5"/>
      <c r="F38" s="5"/>
      <c r="G38" s="5"/>
      <c r="H38" s="5"/>
    </row>
    <row r="39" spans="1:8" s="10" customFormat="1" ht="13" x14ac:dyDescent="0.3">
      <c r="A39" s="4" t="s">
        <v>427</v>
      </c>
      <c r="B39" s="5">
        <v>0</v>
      </c>
      <c r="C39" s="5">
        <v>0</v>
      </c>
      <c r="D39" s="9"/>
      <c r="E39" s="9"/>
      <c r="F39" s="9"/>
      <c r="G39" s="9"/>
      <c r="H39" s="9"/>
    </row>
    <row r="40" spans="1:8" s="18" customFormat="1" x14ac:dyDescent="0.25">
      <c r="A40" s="132" t="s">
        <v>438</v>
      </c>
      <c r="B40" s="9">
        <v>0</v>
      </c>
      <c r="C40" s="9">
        <v>0</v>
      </c>
      <c r="D40" s="5"/>
      <c r="E40" s="5"/>
      <c r="F40" s="5"/>
      <c r="G40" s="5"/>
      <c r="H40" s="5"/>
    </row>
    <row r="41" spans="1:8" s="18" customFormat="1" x14ac:dyDescent="0.25">
      <c r="A41" s="4" t="s">
        <v>439</v>
      </c>
      <c r="B41" s="5">
        <v>0</v>
      </c>
      <c r="C41" s="5">
        <v>0</v>
      </c>
      <c r="D41" s="5"/>
      <c r="E41" s="5"/>
      <c r="F41" s="5"/>
      <c r="G41" s="5"/>
      <c r="H41" s="5"/>
    </row>
    <row r="42" spans="1:8" x14ac:dyDescent="0.25">
      <c r="A42" s="4" t="s">
        <v>440</v>
      </c>
      <c r="B42" s="5">
        <v>0</v>
      </c>
      <c r="C42" s="5">
        <v>0</v>
      </c>
    </row>
    <row r="43" spans="1:8" ht="13" thickBot="1" x14ac:dyDescent="0.3">
      <c r="A43" s="24"/>
      <c r="B43" s="24"/>
      <c r="C43" s="24"/>
    </row>
    <row r="44" spans="1:8" ht="13" thickTop="1" x14ac:dyDescent="0.25">
      <c r="A44" s="21"/>
      <c r="B44" s="22"/>
      <c r="C44" s="22"/>
    </row>
    <row r="45" spans="1:8" x14ac:dyDescent="0.25">
      <c r="A45" s="8"/>
      <c r="B45" s="8"/>
      <c r="C45" s="8"/>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7558519241921"/>
  </sheetPr>
  <dimension ref="A1:L48"/>
  <sheetViews>
    <sheetView showGridLines="0" defaultGridColor="0" colorId="60" workbookViewId="0">
      <pane xSplit="1" ySplit="10" topLeftCell="B11" activePane="bottomRight" state="frozen"/>
      <selection pane="topRight" activeCell="B1" sqref="B1"/>
      <selection pane="bottomLeft" activeCell="A11" sqref="A11"/>
      <selection pane="bottomRight" activeCell="B11" sqref="B11"/>
    </sheetView>
  </sheetViews>
  <sheetFormatPr baseColWidth="10" defaultColWidth="11.453125" defaultRowHeight="12.5" x14ac:dyDescent="0.25"/>
  <cols>
    <col min="1" max="1" width="51.54296875" style="2" bestFit="1" customWidth="1"/>
    <col min="2" max="2" width="16.453125" style="2" customWidth="1"/>
    <col min="3" max="3" width="15.81640625" style="2" customWidth="1"/>
    <col min="4" max="7" width="11.453125" style="2"/>
    <col min="8" max="8" width="14.1796875" style="2" customWidth="1"/>
    <col min="9" max="9" width="13.54296875" style="2" customWidth="1"/>
    <col min="10" max="16384" width="11.453125" style="2"/>
  </cols>
  <sheetData>
    <row r="1" spans="1:9" x14ac:dyDescent="0.25">
      <c r="A1" s="1" t="s">
        <v>0</v>
      </c>
      <c r="B1" s="21"/>
      <c r="C1" s="21"/>
      <c r="D1" s="8"/>
      <c r="E1" s="8"/>
    </row>
    <row r="2" spans="1:9" x14ac:dyDescent="0.25">
      <c r="A2" s="1" t="s">
        <v>1</v>
      </c>
      <c r="B2" s="21"/>
      <c r="C2" s="21"/>
      <c r="D2" s="8"/>
      <c r="E2" s="8"/>
    </row>
    <row r="3" spans="1:9" x14ac:dyDescent="0.25">
      <c r="A3" s="1" t="s">
        <v>2</v>
      </c>
      <c r="B3" s="21"/>
      <c r="C3" s="21"/>
      <c r="D3" s="8"/>
      <c r="E3" s="8"/>
    </row>
    <row r="4" spans="1:9" x14ac:dyDescent="0.25">
      <c r="A4" s="21"/>
      <c r="B4" s="21"/>
      <c r="C4" s="21"/>
      <c r="D4" s="8"/>
      <c r="E4" s="8"/>
    </row>
    <row r="5" spans="1:9" ht="13" x14ac:dyDescent="0.3">
      <c r="A5" s="237" t="s">
        <v>3</v>
      </c>
      <c r="B5" s="237"/>
      <c r="C5" s="237"/>
      <c r="D5" s="152"/>
      <c r="E5" s="152"/>
      <c r="F5" s="7"/>
      <c r="G5" s="7"/>
      <c r="H5" s="7"/>
    </row>
    <row r="6" spans="1:9" ht="13" x14ac:dyDescent="0.3">
      <c r="A6" s="238" t="s">
        <v>565</v>
      </c>
      <c r="B6" s="238"/>
      <c r="C6" s="238"/>
      <c r="D6" s="153"/>
      <c r="E6" s="152"/>
      <c r="F6" s="7"/>
      <c r="G6" s="7"/>
      <c r="H6" s="7"/>
    </row>
    <row r="7" spans="1:9" ht="13" x14ac:dyDescent="0.3">
      <c r="A7" s="237">
        <v>2020</v>
      </c>
      <c r="B7" s="237"/>
      <c r="C7" s="237"/>
      <c r="D7" s="152"/>
      <c r="E7" s="152"/>
      <c r="F7" s="7"/>
      <c r="G7" s="7"/>
      <c r="H7" s="7"/>
    </row>
    <row r="8" spans="1:9" ht="13" x14ac:dyDescent="0.3">
      <c r="A8" s="237" t="s">
        <v>4</v>
      </c>
      <c r="B8" s="237"/>
      <c r="C8" s="237"/>
      <c r="D8" s="152"/>
      <c r="E8" s="152"/>
      <c r="F8" s="7"/>
      <c r="G8" s="7"/>
      <c r="H8" s="7"/>
    </row>
    <row r="9" spans="1:9" ht="13" thickBot="1" x14ac:dyDescent="0.3">
      <c r="A9" s="21"/>
      <c r="B9" s="21"/>
      <c r="C9" s="21"/>
      <c r="D9" s="8"/>
      <c r="E9" s="8"/>
    </row>
    <row r="10" spans="1:9" s="21" customFormat="1" ht="13.5" thickTop="1" thickBot="1" x14ac:dyDescent="0.3">
      <c r="A10" s="3" t="s">
        <v>390</v>
      </c>
      <c r="B10" s="3" t="s">
        <v>18</v>
      </c>
      <c r="C10" s="3" t="s">
        <v>397</v>
      </c>
      <c r="D10" s="13"/>
      <c r="E10" s="13"/>
      <c r="F10" s="13"/>
      <c r="G10" s="13"/>
      <c r="H10" s="13"/>
      <c r="I10" s="13"/>
    </row>
    <row r="11" spans="1:9" s="10" customFormat="1" ht="13.5" thickTop="1" x14ac:dyDescent="0.3">
      <c r="A11" s="4"/>
      <c r="B11" s="5"/>
      <c r="C11" s="5"/>
      <c r="D11" s="9"/>
      <c r="E11" s="9"/>
      <c r="F11" s="9"/>
      <c r="G11" s="9"/>
      <c r="H11" s="9"/>
      <c r="I11" s="9"/>
    </row>
    <row r="12" spans="1:9" s="10" customFormat="1" ht="13" x14ac:dyDescent="0.3">
      <c r="A12" s="132" t="s">
        <v>398</v>
      </c>
      <c r="B12" s="9">
        <v>47919.35197222</v>
      </c>
      <c r="C12" s="9">
        <v>47919.35197222</v>
      </c>
      <c r="D12" s="9"/>
      <c r="E12" s="9"/>
      <c r="F12" s="9"/>
      <c r="G12" s="9"/>
      <c r="H12" s="9"/>
      <c r="I12" s="9"/>
    </row>
    <row r="13" spans="1:9" s="10" customFormat="1" ht="13" x14ac:dyDescent="0.3">
      <c r="A13" s="132" t="s">
        <v>399</v>
      </c>
      <c r="B13" s="9">
        <v>47919.35197222</v>
      </c>
      <c r="C13" s="9">
        <v>47919.35197222</v>
      </c>
      <c r="D13" s="9"/>
      <c r="E13" s="9"/>
      <c r="F13" s="9"/>
      <c r="G13" s="9"/>
      <c r="H13" s="9"/>
      <c r="I13" s="9"/>
    </row>
    <row r="14" spans="1:9" s="18" customFormat="1" x14ac:dyDescent="0.25">
      <c r="A14" s="132" t="s">
        <v>400</v>
      </c>
      <c r="B14" s="9">
        <v>44039.571149219999</v>
      </c>
      <c r="C14" s="9">
        <v>44039.571149219999</v>
      </c>
      <c r="D14" s="5"/>
      <c r="E14" s="5"/>
      <c r="F14" s="5"/>
      <c r="G14" s="5"/>
      <c r="H14" s="5"/>
      <c r="I14" s="5"/>
    </row>
    <row r="15" spans="1:9" s="18" customFormat="1" x14ac:dyDescent="0.25">
      <c r="A15" s="4" t="s">
        <v>401</v>
      </c>
      <c r="B15" s="5">
        <v>22423.35529318</v>
      </c>
      <c r="C15" s="5">
        <v>22423.35529318</v>
      </c>
      <c r="D15" s="5"/>
      <c r="E15" s="5"/>
      <c r="F15" s="5"/>
      <c r="G15" s="5"/>
      <c r="H15" s="5"/>
      <c r="I15" s="5"/>
    </row>
    <row r="16" spans="1:9" s="18" customFormat="1" x14ac:dyDescent="0.25">
      <c r="A16" s="4" t="s">
        <v>402</v>
      </c>
      <c r="B16" s="5">
        <v>3073.5491219999999</v>
      </c>
      <c r="C16" s="5">
        <v>3073.5491219999999</v>
      </c>
      <c r="D16" s="5"/>
      <c r="E16" s="5"/>
      <c r="F16" s="5"/>
      <c r="G16" s="5"/>
      <c r="H16" s="5"/>
      <c r="I16" s="5"/>
    </row>
    <row r="17" spans="1:9" s="18" customFormat="1" x14ac:dyDescent="0.25">
      <c r="A17" s="4" t="s">
        <v>404</v>
      </c>
      <c r="B17" s="5">
        <v>2968.851866</v>
      </c>
      <c r="C17" s="5">
        <v>2968.851866</v>
      </c>
      <c r="D17" s="5"/>
      <c r="E17" s="5"/>
      <c r="F17" s="5"/>
      <c r="G17" s="5"/>
      <c r="H17" s="5"/>
      <c r="I17" s="5"/>
    </row>
    <row r="18" spans="1:9" s="18" customFormat="1" x14ac:dyDescent="0.25">
      <c r="A18" s="4" t="s">
        <v>407</v>
      </c>
      <c r="B18" s="5">
        <v>104.697256</v>
      </c>
      <c r="C18" s="5">
        <v>104.697256</v>
      </c>
      <c r="D18" s="5"/>
      <c r="E18" s="5"/>
      <c r="F18" s="5"/>
      <c r="G18" s="5"/>
      <c r="H18" s="5"/>
      <c r="I18" s="5"/>
    </row>
    <row r="19" spans="1:9" s="10" customFormat="1" ht="13" x14ac:dyDescent="0.3">
      <c r="A19" s="4" t="s">
        <v>408</v>
      </c>
      <c r="B19" s="5">
        <v>8064.9788789599997</v>
      </c>
      <c r="C19" s="5">
        <v>8064.9788789599997</v>
      </c>
      <c r="D19" s="9"/>
      <c r="E19" s="9"/>
      <c r="F19" s="9"/>
      <c r="G19" s="9"/>
      <c r="H19" s="9"/>
      <c r="I19" s="9"/>
    </row>
    <row r="20" spans="1:9" s="10" customFormat="1" ht="13" x14ac:dyDescent="0.3">
      <c r="A20" s="132" t="s">
        <v>409</v>
      </c>
      <c r="B20" s="9">
        <v>0</v>
      </c>
      <c r="C20" s="9">
        <v>0</v>
      </c>
      <c r="D20" s="9"/>
      <c r="E20" s="9"/>
      <c r="F20" s="9"/>
      <c r="G20" s="9"/>
      <c r="H20" s="9"/>
      <c r="I20" s="9"/>
    </row>
    <row r="21" spans="1:9" s="18" customFormat="1" x14ac:dyDescent="0.25">
      <c r="A21" s="132" t="s">
        <v>410</v>
      </c>
      <c r="B21" s="9">
        <v>0</v>
      </c>
      <c r="C21" s="9">
        <v>0</v>
      </c>
      <c r="D21" s="5"/>
      <c r="E21" s="5"/>
      <c r="F21" s="5"/>
      <c r="G21" s="5"/>
      <c r="H21" s="5"/>
      <c r="I21" s="5"/>
    </row>
    <row r="22" spans="1:9" s="18" customFormat="1" x14ac:dyDescent="0.25">
      <c r="A22" s="4" t="s">
        <v>411</v>
      </c>
      <c r="B22" s="5">
        <v>0</v>
      </c>
      <c r="C22" s="5">
        <v>0</v>
      </c>
      <c r="D22" s="5"/>
      <c r="E22" s="5"/>
      <c r="F22" s="5"/>
      <c r="G22" s="5"/>
      <c r="H22" s="5"/>
      <c r="I22" s="5"/>
    </row>
    <row r="23" spans="1:9" s="18" customFormat="1" x14ac:dyDescent="0.25">
      <c r="A23" s="4" t="s">
        <v>412</v>
      </c>
      <c r="B23" s="5">
        <v>0</v>
      </c>
      <c r="C23" s="5">
        <v>0</v>
      </c>
      <c r="D23" s="5"/>
      <c r="E23" s="5"/>
      <c r="F23" s="5"/>
      <c r="G23" s="5"/>
      <c r="H23" s="5"/>
      <c r="I23" s="5"/>
    </row>
    <row r="24" spans="1:9" s="18" customFormat="1" x14ac:dyDescent="0.25">
      <c r="A24" s="4" t="s">
        <v>413</v>
      </c>
      <c r="B24" s="5">
        <v>0</v>
      </c>
      <c r="C24" s="5">
        <v>0</v>
      </c>
      <c r="D24" s="5"/>
      <c r="E24" s="5"/>
      <c r="F24" s="5"/>
      <c r="G24" s="5"/>
      <c r="H24" s="5"/>
      <c r="I24" s="5"/>
    </row>
    <row r="25" spans="1:9" s="10" customFormat="1" ht="13" x14ac:dyDescent="0.3">
      <c r="A25" s="4" t="s">
        <v>414</v>
      </c>
      <c r="B25" s="5">
        <v>0</v>
      </c>
      <c r="C25" s="5">
        <v>0</v>
      </c>
      <c r="D25" s="9"/>
      <c r="E25" s="9"/>
      <c r="F25" s="9"/>
      <c r="G25" s="9"/>
      <c r="H25" s="9"/>
      <c r="I25" s="9"/>
    </row>
    <row r="26" spans="1:9" s="18" customFormat="1" x14ac:dyDescent="0.25">
      <c r="A26" s="132" t="s">
        <v>415</v>
      </c>
      <c r="B26" s="9">
        <v>10477.687855079999</v>
      </c>
      <c r="C26" s="9">
        <v>10477.687855079999</v>
      </c>
      <c r="D26" s="5"/>
      <c r="E26" s="5"/>
      <c r="F26" s="5"/>
      <c r="G26" s="5"/>
      <c r="H26" s="5"/>
      <c r="I26" s="5"/>
    </row>
    <row r="27" spans="1:9" s="18" customFormat="1" x14ac:dyDescent="0.25">
      <c r="A27" s="4" t="s">
        <v>416</v>
      </c>
      <c r="B27" s="5">
        <v>353.54064691000002</v>
      </c>
      <c r="C27" s="5">
        <v>353.54064691000002</v>
      </c>
      <c r="D27" s="5"/>
      <c r="E27" s="5"/>
      <c r="F27" s="5"/>
      <c r="G27" s="5"/>
      <c r="H27" s="5"/>
      <c r="I27" s="5"/>
    </row>
    <row r="28" spans="1:9" s="18" customFormat="1" x14ac:dyDescent="0.25">
      <c r="A28" s="4" t="s">
        <v>422</v>
      </c>
      <c r="B28" s="5">
        <v>25.817</v>
      </c>
      <c r="C28" s="5">
        <v>25.817</v>
      </c>
      <c r="D28" s="5"/>
      <c r="E28" s="5"/>
      <c r="F28" s="5"/>
      <c r="G28" s="5"/>
      <c r="H28" s="5"/>
      <c r="I28" s="5"/>
    </row>
    <row r="29" spans="1:9" s="18" customFormat="1" x14ac:dyDescent="0.25">
      <c r="A29" s="4" t="s">
        <v>425</v>
      </c>
      <c r="B29" s="5">
        <v>327.72364691000001</v>
      </c>
      <c r="C29" s="5">
        <v>327.72364691000001</v>
      </c>
      <c r="D29" s="5"/>
      <c r="E29" s="5"/>
      <c r="F29" s="5"/>
      <c r="G29" s="5"/>
      <c r="H29" s="5"/>
      <c r="I29" s="5"/>
    </row>
    <row r="30" spans="1:9" s="18" customFormat="1" x14ac:dyDescent="0.25">
      <c r="A30" s="4" t="s">
        <v>426</v>
      </c>
      <c r="B30" s="5">
        <v>10108.42200817</v>
      </c>
      <c r="C30" s="5">
        <v>10108.42200817</v>
      </c>
      <c r="D30" s="5"/>
      <c r="E30" s="5"/>
      <c r="F30" s="5"/>
      <c r="G30" s="5"/>
      <c r="H30" s="5"/>
      <c r="I30" s="5"/>
    </row>
    <row r="31" spans="1:9" s="18" customFormat="1" x14ac:dyDescent="0.25">
      <c r="A31" s="4" t="s">
        <v>427</v>
      </c>
      <c r="B31" s="5">
        <v>15.725199999999999</v>
      </c>
      <c r="C31" s="5">
        <v>15.725199999999999</v>
      </c>
      <c r="D31" s="5"/>
      <c r="E31" s="5"/>
      <c r="F31" s="5"/>
      <c r="G31" s="5"/>
      <c r="H31" s="5"/>
      <c r="I31" s="5"/>
    </row>
    <row r="32" spans="1:9" s="18" customFormat="1" x14ac:dyDescent="0.25">
      <c r="A32" s="4" t="s">
        <v>428</v>
      </c>
      <c r="B32" s="5">
        <v>0</v>
      </c>
      <c r="C32" s="5">
        <v>0</v>
      </c>
      <c r="D32" s="5"/>
      <c r="E32" s="5"/>
      <c r="F32" s="5"/>
      <c r="G32" s="5"/>
      <c r="H32" s="5"/>
      <c r="I32" s="5"/>
    </row>
    <row r="33" spans="1:12" s="10" customFormat="1" ht="13" x14ac:dyDescent="0.3">
      <c r="A33" s="132" t="s">
        <v>429</v>
      </c>
      <c r="B33" s="9">
        <v>3879.7808230000001</v>
      </c>
      <c r="C33" s="9">
        <v>3879.7808230000001</v>
      </c>
      <c r="D33" s="9"/>
      <c r="E33" s="9"/>
      <c r="F33" s="9"/>
      <c r="G33" s="9"/>
      <c r="H33" s="9"/>
      <c r="I33" s="9"/>
    </row>
    <row r="34" spans="1:12" s="10" customFormat="1" ht="13" x14ac:dyDescent="0.3">
      <c r="A34" s="132" t="s">
        <v>430</v>
      </c>
      <c r="B34" s="9">
        <v>3879.7808230000001</v>
      </c>
      <c r="C34" s="9">
        <v>3879.7808230000001</v>
      </c>
      <c r="D34" s="9"/>
      <c r="E34" s="9"/>
      <c r="F34" s="9"/>
      <c r="G34" s="9"/>
      <c r="H34" s="9"/>
      <c r="I34" s="9"/>
    </row>
    <row r="35" spans="1:12" s="18" customFormat="1" x14ac:dyDescent="0.25">
      <c r="A35" s="4" t="s">
        <v>431</v>
      </c>
      <c r="B35" s="5">
        <v>3879.7808230000001</v>
      </c>
      <c r="C35" s="5">
        <v>3879.7808230000001</v>
      </c>
      <c r="D35" s="5"/>
      <c r="E35" s="5"/>
      <c r="F35" s="5"/>
      <c r="G35" s="5"/>
      <c r="H35" s="5"/>
      <c r="I35" s="5"/>
    </row>
    <row r="36" spans="1:12" s="18" customFormat="1" x14ac:dyDescent="0.25">
      <c r="A36" s="4" t="s">
        <v>432</v>
      </c>
      <c r="B36" s="5">
        <v>0</v>
      </c>
      <c r="C36" s="5">
        <v>0</v>
      </c>
      <c r="D36" s="5"/>
      <c r="E36" s="5"/>
      <c r="F36" s="5"/>
      <c r="G36" s="5"/>
      <c r="H36" s="5"/>
      <c r="I36" s="5"/>
    </row>
    <row r="37" spans="1:12" s="10" customFormat="1" ht="13" x14ac:dyDescent="0.3">
      <c r="A37" s="132" t="s">
        <v>433</v>
      </c>
      <c r="B37" s="9">
        <v>0</v>
      </c>
      <c r="C37" s="9">
        <v>0</v>
      </c>
      <c r="D37" s="9"/>
      <c r="E37" s="9"/>
      <c r="F37" s="9"/>
      <c r="G37" s="9"/>
      <c r="H37" s="9"/>
      <c r="I37" s="9"/>
    </row>
    <row r="38" spans="1:12" s="18" customFormat="1" x14ac:dyDescent="0.25">
      <c r="A38" s="4" t="s">
        <v>434</v>
      </c>
      <c r="B38" s="5">
        <v>0</v>
      </c>
      <c r="C38" s="5">
        <v>0</v>
      </c>
      <c r="D38" s="5"/>
      <c r="E38" s="5"/>
      <c r="F38" s="5"/>
      <c r="G38" s="5"/>
      <c r="H38" s="5"/>
      <c r="I38" s="5"/>
    </row>
    <row r="39" spans="1:12" s="18" customFormat="1" x14ac:dyDescent="0.25">
      <c r="A39" s="4" t="s">
        <v>435</v>
      </c>
      <c r="B39" s="5">
        <v>0</v>
      </c>
      <c r="C39" s="5">
        <v>0</v>
      </c>
      <c r="D39" s="5"/>
      <c r="E39" s="5"/>
      <c r="F39" s="5"/>
      <c r="G39" s="5"/>
      <c r="H39" s="5"/>
      <c r="I39" s="5"/>
    </row>
    <row r="40" spans="1:12" s="10" customFormat="1" ht="13" x14ac:dyDescent="0.3">
      <c r="A40" s="132" t="s">
        <v>436</v>
      </c>
      <c r="B40" s="9">
        <v>0</v>
      </c>
      <c r="C40" s="9">
        <v>0</v>
      </c>
      <c r="D40" s="9"/>
      <c r="E40" s="9"/>
      <c r="F40" s="9"/>
      <c r="G40" s="9"/>
      <c r="H40" s="9"/>
      <c r="I40" s="9"/>
    </row>
    <row r="41" spans="1:12" s="18" customFormat="1" x14ac:dyDescent="0.25">
      <c r="A41" s="4" t="s">
        <v>416</v>
      </c>
      <c r="B41" s="5">
        <v>0</v>
      </c>
      <c r="C41" s="5">
        <v>0</v>
      </c>
      <c r="D41" s="5"/>
      <c r="E41" s="5"/>
      <c r="F41" s="5"/>
      <c r="G41" s="5"/>
      <c r="H41" s="5"/>
      <c r="I41" s="5"/>
    </row>
    <row r="42" spans="1:12" s="18" customFormat="1" x14ac:dyDescent="0.25">
      <c r="A42" s="4" t="s">
        <v>426</v>
      </c>
      <c r="B42" s="5">
        <v>0</v>
      </c>
      <c r="C42" s="5">
        <v>0</v>
      </c>
      <c r="D42" s="5"/>
      <c r="E42" s="5"/>
      <c r="F42" s="5"/>
      <c r="G42" s="5"/>
      <c r="H42" s="5"/>
      <c r="I42" s="5"/>
    </row>
    <row r="43" spans="1:12" s="18" customFormat="1" x14ac:dyDescent="0.25">
      <c r="A43" s="4" t="s">
        <v>427</v>
      </c>
      <c r="B43" s="5">
        <v>0</v>
      </c>
      <c r="C43" s="5">
        <v>0</v>
      </c>
      <c r="D43" s="5"/>
      <c r="E43" s="5"/>
      <c r="F43" s="5"/>
      <c r="G43" s="5"/>
      <c r="H43" s="5"/>
      <c r="I43" s="5"/>
    </row>
    <row r="44" spans="1:12" s="10" customFormat="1" ht="13" x14ac:dyDescent="0.3">
      <c r="A44" s="132" t="s">
        <v>438</v>
      </c>
      <c r="B44" s="9">
        <v>0</v>
      </c>
      <c r="C44" s="9">
        <v>0</v>
      </c>
      <c r="D44" s="9"/>
      <c r="E44" s="9"/>
      <c r="F44" s="9"/>
      <c r="G44" s="9"/>
      <c r="H44" s="9"/>
      <c r="I44" s="9"/>
    </row>
    <row r="45" spans="1:12" s="18" customFormat="1" x14ac:dyDescent="0.25">
      <c r="A45" s="4" t="s">
        <v>439</v>
      </c>
      <c r="B45" s="5">
        <v>0</v>
      </c>
      <c r="C45" s="5">
        <v>0</v>
      </c>
      <c r="D45" s="5"/>
      <c r="E45" s="5"/>
      <c r="F45" s="5"/>
      <c r="G45" s="5"/>
      <c r="H45" s="5"/>
      <c r="I45" s="5"/>
    </row>
    <row r="46" spans="1:12" s="18" customFormat="1" x14ac:dyDescent="0.25">
      <c r="A46" s="4" t="s">
        <v>440</v>
      </c>
      <c r="B46" s="5">
        <v>0</v>
      </c>
      <c r="C46" s="5">
        <v>0</v>
      </c>
      <c r="D46" s="5"/>
      <c r="E46" s="5"/>
      <c r="F46" s="5"/>
      <c r="G46" s="5"/>
      <c r="H46" s="5"/>
      <c r="I46" s="5"/>
    </row>
    <row r="47" spans="1:12" ht="13" thickBot="1" x14ac:dyDescent="0.3">
      <c r="A47" s="24"/>
      <c r="B47" s="24"/>
      <c r="C47" s="24"/>
      <c r="D47" s="8"/>
      <c r="E47" s="8"/>
      <c r="F47" s="8"/>
      <c r="G47" s="8"/>
      <c r="H47" s="8"/>
      <c r="I47" s="8"/>
      <c r="J47" s="8"/>
      <c r="K47" s="8"/>
      <c r="L47" s="8"/>
    </row>
    <row r="48" spans="1:12" ht="13" thickTop="1" x14ac:dyDescent="0.25">
      <c r="A48" s="21"/>
      <c r="B48" s="22"/>
      <c r="C48" s="22"/>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8:G71"/>
  <sheetViews>
    <sheetView topLeftCell="A10" workbookViewId="0">
      <selection activeCell="L22" sqref="L22"/>
    </sheetView>
  </sheetViews>
  <sheetFormatPr baseColWidth="10" defaultColWidth="11.453125" defaultRowHeight="14.5" x14ac:dyDescent="0.35"/>
  <cols>
    <col min="1" max="6" width="11.453125" style="71"/>
    <col min="7" max="7" width="14.1796875" style="71" customWidth="1"/>
    <col min="8" max="16384" width="11.453125" style="71"/>
  </cols>
  <sheetData>
    <row r="18" spans="1:7" ht="99.75" customHeight="1" x14ac:dyDescent="1">
      <c r="A18" s="234" t="s">
        <v>193</v>
      </c>
      <c r="B18" s="234"/>
      <c r="C18" s="234"/>
      <c r="D18" s="234"/>
      <c r="E18" s="234"/>
      <c r="F18" s="234"/>
      <c r="G18" s="234"/>
    </row>
    <row r="20" spans="1:7" ht="46" x14ac:dyDescent="1">
      <c r="A20" s="235"/>
      <c r="B20" s="235"/>
      <c r="C20" s="235"/>
      <c r="D20" s="235"/>
      <c r="E20" s="235"/>
      <c r="F20" s="235"/>
      <c r="G20" s="235"/>
    </row>
    <row r="71" spans="2:2" x14ac:dyDescent="0.35">
      <c r="B71" s="7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7558519241921"/>
  </sheetPr>
  <dimension ref="A1:J65"/>
  <sheetViews>
    <sheetView showGridLines="0" defaultGridColor="0" colorId="60" workbookViewId="0">
      <pane xSplit="1" ySplit="10" topLeftCell="B11" activePane="bottomRight" state="frozen"/>
      <selection pane="topRight" activeCell="B1" sqref="B1"/>
      <selection pane="bottomLeft" activeCell="A11" sqref="A11"/>
      <selection pane="bottomRight" activeCell="B11" sqref="B11"/>
    </sheetView>
  </sheetViews>
  <sheetFormatPr baseColWidth="10" defaultColWidth="11.453125" defaultRowHeight="12.5" x14ac:dyDescent="0.25"/>
  <cols>
    <col min="1" max="1" width="57" style="2" customWidth="1"/>
    <col min="2" max="5" width="11.453125" style="2"/>
    <col min="6" max="6" width="13" style="2" customWidth="1"/>
    <col min="7" max="7" width="11.453125" style="2"/>
    <col min="8" max="8" width="14.1796875" style="2" customWidth="1"/>
    <col min="9" max="16384" width="11.453125" style="2"/>
  </cols>
  <sheetData>
    <row r="1" spans="1:10" x14ac:dyDescent="0.25">
      <c r="A1" s="1" t="s">
        <v>0</v>
      </c>
      <c r="B1" s="21"/>
      <c r="C1" s="21"/>
      <c r="D1" s="21"/>
      <c r="E1" s="21"/>
      <c r="F1" s="21"/>
      <c r="G1" s="21"/>
      <c r="H1" s="8"/>
    </row>
    <row r="2" spans="1:10" x14ac:dyDescent="0.25">
      <c r="A2" s="1" t="s">
        <v>1</v>
      </c>
      <c r="B2" s="21"/>
      <c r="C2" s="21"/>
      <c r="D2" s="21"/>
      <c r="E2" s="21"/>
      <c r="F2" s="21"/>
      <c r="G2" s="21"/>
      <c r="H2" s="8"/>
    </row>
    <row r="3" spans="1:10" x14ac:dyDescent="0.25">
      <c r="A3" s="1" t="s">
        <v>2</v>
      </c>
      <c r="B3" s="21"/>
      <c r="C3" s="21"/>
      <c r="D3" s="21"/>
      <c r="E3" s="21"/>
      <c r="F3" s="21"/>
      <c r="G3" s="21"/>
      <c r="H3" s="8"/>
    </row>
    <row r="4" spans="1:10" x14ac:dyDescent="0.25">
      <c r="A4" s="21"/>
      <c r="B4" s="21"/>
      <c r="C4" s="21"/>
      <c r="D4" s="21"/>
      <c r="E4" s="21"/>
      <c r="F4" s="21"/>
      <c r="G4" s="21"/>
      <c r="H4" s="8"/>
    </row>
    <row r="5" spans="1:10" ht="13" x14ac:dyDescent="0.3">
      <c r="A5" s="237" t="s">
        <v>3</v>
      </c>
      <c r="B5" s="237"/>
      <c r="C5" s="237"/>
      <c r="D5" s="237"/>
      <c r="E5" s="237"/>
      <c r="F5" s="237"/>
      <c r="G5" s="237"/>
      <c r="H5" s="152"/>
    </row>
    <row r="6" spans="1:10" ht="13" x14ac:dyDescent="0.3">
      <c r="A6" s="237" t="s">
        <v>585</v>
      </c>
      <c r="B6" s="237"/>
      <c r="C6" s="237"/>
      <c r="D6" s="237"/>
      <c r="E6" s="237"/>
      <c r="F6" s="237"/>
      <c r="G6" s="237"/>
      <c r="H6" s="153"/>
    </row>
    <row r="7" spans="1:10" ht="13" x14ac:dyDescent="0.3">
      <c r="A7" s="237">
        <v>2020</v>
      </c>
      <c r="B7" s="237"/>
      <c r="C7" s="237"/>
      <c r="D7" s="237"/>
      <c r="E7" s="237"/>
      <c r="F7" s="237"/>
      <c r="G7" s="237"/>
      <c r="H7" s="152"/>
    </row>
    <row r="8" spans="1:10" ht="13" x14ac:dyDescent="0.3">
      <c r="A8" s="237" t="s">
        <v>4</v>
      </c>
      <c r="B8" s="237"/>
      <c r="C8" s="237"/>
      <c r="D8" s="237"/>
      <c r="E8" s="237"/>
      <c r="F8" s="237"/>
      <c r="G8" s="237"/>
      <c r="H8" s="152"/>
    </row>
    <row r="9" spans="1:10" ht="13" thickBot="1" x14ac:dyDescent="0.3">
      <c r="A9" s="21"/>
      <c r="B9" s="21"/>
      <c r="C9" s="21"/>
      <c r="D9" s="21"/>
      <c r="E9" s="21"/>
      <c r="F9" s="21"/>
      <c r="G9" s="21"/>
      <c r="H9" s="8"/>
    </row>
    <row r="10" spans="1:10" s="21" customFormat="1" ht="76.5" customHeight="1" thickTop="1" thickBot="1" x14ac:dyDescent="0.3">
      <c r="A10" s="3" t="s">
        <v>390</v>
      </c>
      <c r="B10" s="3" t="s">
        <v>442</v>
      </c>
      <c r="C10" s="3" t="s">
        <v>443</v>
      </c>
      <c r="D10" s="3" t="s">
        <v>444</v>
      </c>
      <c r="E10" s="3" t="s">
        <v>445</v>
      </c>
      <c r="F10" s="3" t="s">
        <v>446</v>
      </c>
      <c r="G10" s="3" t="s">
        <v>397</v>
      </c>
      <c r="H10" s="13"/>
      <c r="J10" s="92"/>
    </row>
    <row r="11" spans="1:10" s="10" customFormat="1" ht="13.5" thickTop="1" x14ac:dyDescent="0.3">
      <c r="A11" s="4"/>
      <c r="B11" s="9"/>
      <c r="C11" s="9"/>
      <c r="D11" s="9"/>
      <c r="E11" s="9"/>
      <c r="F11" s="9"/>
      <c r="G11" s="9"/>
      <c r="H11" s="9"/>
    </row>
    <row r="12" spans="1:10" s="10" customFormat="1" ht="13" x14ac:dyDescent="0.3">
      <c r="A12" s="132" t="s">
        <v>398</v>
      </c>
      <c r="B12" s="9">
        <v>18775.698411320001</v>
      </c>
      <c r="C12" s="9">
        <v>585357.86518550001</v>
      </c>
      <c r="D12" s="9">
        <v>20391.117936218001</v>
      </c>
      <c r="E12" s="9">
        <v>46774.061713119998</v>
      </c>
      <c r="F12" s="9">
        <v>292940.0723546755</v>
      </c>
      <c r="G12" s="9">
        <v>964238.81560083362</v>
      </c>
      <c r="H12" s="9"/>
    </row>
    <row r="13" spans="1:10" s="10" customFormat="1" ht="13" x14ac:dyDescent="0.3">
      <c r="A13" s="132" t="s">
        <v>399</v>
      </c>
      <c r="B13" s="9">
        <v>18775.698411320001</v>
      </c>
      <c r="C13" s="9">
        <v>585357.86518550001</v>
      </c>
      <c r="D13" s="9">
        <v>20391.117936218001</v>
      </c>
      <c r="E13" s="9">
        <v>46850.295873000003</v>
      </c>
      <c r="F13" s="9">
        <v>292940.0723546755</v>
      </c>
      <c r="G13" s="9">
        <v>964315.04976071359</v>
      </c>
      <c r="H13" s="9"/>
    </row>
    <row r="14" spans="1:10" s="18" customFormat="1" x14ac:dyDescent="0.25">
      <c r="A14" s="132" t="s">
        <v>400</v>
      </c>
      <c r="B14" s="9">
        <v>8327.2684567399992</v>
      </c>
      <c r="C14" s="9">
        <v>565824.83780942997</v>
      </c>
      <c r="D14" s="9">
        <v>200.48936981</v>
      </c>
      <c r="E14" s="9">
        <v>31410.499544999999</v>
      </c>
      <c r="F14" s="9">
        <v>280638.19758669898</v>
      </c>
      <c r="G14" s="9">
        <v>886401.29276767897</v>
      </c>
      <c r="H14" s="5"/>
    </row>
    <row r="15" spans="1:10" s="18" customFormat="1" x14ac:dyDescent="0.25">
      <c r="A15" s="4" t="s">
        <v>401</v>
      </c>
      <c r="B15" s="5">
        <v>0</v>
      </c>
      <c r="C15" s="5">
        <v>372123.28657077998</v>
      </c>
      <c r="D15" s="5">
        <v>7.6484072400000001</v>
      </c>
      <c r="E15" s="5">
        <v>15277.470918999999</v>
      </c>
      <c r="F15" s="5">
        <v>185852.451395935</v>
      </c>
      <c r="G15" s="5">
        <v>573260.85729295504</v>
      </c>
      <c r="H15" s="5"/>
    </row>
    <row r="16" spans="1:10" s="18" customFormat="1" x14ac:dyDescent="0.25">
      <c r="A16" s="4" t="s">
        <v>402</v>
      </c>
      <c r="B16" s="5">
        <v>0</v>
      </c>
      <c r="C16" s="5">
        <v>38083.315544160003</v>
      </c>
      <c r="D16" s="5">
        <v>0</v>
      </c>
      <c r="E16" s="5">
        <v>3628.1123550000002</v>
      </c>
      <c r="F16" s="5">
        <v>26007.012859030001</v>
      </c>
      <c r="G16" s="5">
        <v>67718.440758190001</v>
      </c>
      <c r="H16" s="5"/>
    </row>
    <row r="17" spans="1:8" s="18" customFormat="1" x14ac:dyDescent="0.25">
      <c r="A17" s="4" t="s">
        <v>403</v>
      </c>
      <c r="B17" s="5">
        <v>0</v>
      </c>
      <c r="C17" s="5">
        <v>0</v>
      </c>
      <c r="D17" s="5">
        <v>0</v>
      </c>
      <c r="E17" s="5">
        <v>789.64977199999998</v>
      </c>
      <c r="F17" s="5">
        <v>115.43816557</v>
      </c>
      <c r="G17" s="5">
        <v>905.08793757000001</v>
      </c>
      <c r="H17" s="5"/>
    </row>
    <row r="18" spans="1:8" s="18" customFormat="1" x14ac:dyDescent="0.25">
      <c r="A18" s="4" t="s">
        <v>404</v>
      </c>
      <c r="B18" s="5">
        <v>0</v>
      </c>
      <c r="C18" s="5">
        <v>36311.42679284</v>
      </c>
      <c r="D18" s="5">
        <v>10031.88279688</v>
      </c>
      <c r="E18" s="5">
        <v>2465.6376740000001</v>
      </c>
      <c r="F18" s="5">
        <v>24985.169582409999</v>
      </c>
      <c r="G18" s="5">
        <v>63762.234049250001</v>
      </c>
      <c r="H18" s="5"/>
    </row>
    <row r="19" spans="1:8" s="18" customFormat="1" x14ac:dyDescent="0.25">
      <c r="A19" s="4" t="s">
        <v>405</v>
      </c>
      <c r="B19" s="5">
        <v>0</v>
      </c>
      <c r="C19" s="5">
        <v>4.4150019599999997</v>
      </c>
      <c r="D19" s="5">
        <v>0</v>
      </c>
      <c r="E19" s="5">
        <v>82.781829999999999</v>
      </c>
      <c r="F19" s="5">
        <v>12.555690240000001</v>
      </c>
      <c r="G19" s="5">
        <v>99.752522200000001</v>
      </c>
      <c r="H19" s="5"/>
    </row>
    <row r="20" spans="1:8" s="18" customFormat="1" x14ac:dyDescent="0.25">
      <c r="A20" s="4" t="s">
        <v>406</v>
      </c>
      <c r="B20" s="5">
        <v>0</v>
      </c>
      <c r="C20" s="5">
        <v>13.245005949999999</v>
      </c>
      <c r="D20" s="5">
        <v>0</v>
      </c>
      <c r="E20" s="5">
        <v>248.78807699999999</v>
      </c>
      <c r="F20" s="5">
        <v>34.653415580000001</v>
      </c>
      <c r="G20" s="5">
        <v>296.68649852999999</v>
      </c>
      <c r="H20" s="5"/>
    </row>
    <row r="21" spans="1:8" s="18" customFormat="1" x14ac:dyDescent="0.25">
      <c r="A21" s="4" t="s">
        <v>407</v>
      </c>
      <c r="B21" s="5">
        <v>0</v>
      </c>
      <c r="C21" s="5">
        <v>1754.2287434100001</v>
      </c>
      <c r="D21" s="5">
        <v>348.00726677</v>
      </c>
      <c r="E21" s="5">
        <v>41.255001999999998</v>
      </c>
      <c r="F21" s="5">
        <v>859.19600522999997</v>
      </c>
      <c r="G21" s="5">
        <v>2654.6797506399998</v>
      </c>
      <c r="H21" s="5"/>
    </row>
    <row r="22" spans="1:8" s="10" customFormat="1" ht="13" x14ac:dyDescent="0.3">
      <c r="A22" s="4" t="s">
        <v>408</v>
      </c>
      <c r="B22" s="5">
        <v>5247.9647805799996</v>
      </c>
      <c r="C22" s="5">
        <v>74791.70479648</v>
      </c>
      <c r="D22" s="5">
        <v>140.54474309</v>
      </c>
      <c r="E22" s="5">
        <v>10442.037944</v>
      </c>
      <c r="F22" s="5">
        <v>44839.631138714001</v>
      </c>
      <c r="G22" s="5">
        <v>135461.88340286401</v>
      </c>
      <c r="H22" s="9"/>
    </row>
    <row r="23" spans="1:8" s="10" customFormat="1" ht="13" x14ac:dyDescent="0.3">
      <c r="A23" s="132" t="s">
        <v>409</v>
      </c>
      <c r="B23" s="9">
        <v>0</v>
      </c>
      <c r="C23" s="9">
        <v>0</v>
      </c>
      <c r="D23" s="9">
        <v>0</v>
      </c>
      <c r="E23" s="9">
        <v>0</v>
      </c>
      <c r="F23" s="9">
        <v>0</v>
      </c>
      <c r="G23" s="9">
        <v>0</v>
      </c>
      <c r="H23" s="9"/>
    </row>
    <row r="24" spans="1:8" s="18" customFormat="1" x14ac:dyDescent="0.25">
      <c r="A24" s="132" t="s">
        <v>410</v>
      </c>
      <c r="B24" s="9">
        <v>0</v>
      </c>
      <c r="C24" s="9">
        <v>0</v>
      </c>
      <c r="D24" s="9">
        <v>0</v>
      </c>
      <c r="E24" s="9">
        <v>0</v>
      </c>
      <c r="F24" s="9">
        <v>0</v>
      </c>
      <c r="G24" s="9">
        <v>0</v>
      </c>
      <c r="H24" s="5"/>
    </row>
    <row r="25" spans="1:8" s="18" customFormat="1" x14ac:dyDescent="0.25">
      <c r="A25" s="4" t="s">
        <v>411</v>
      </c>
      <c r="B25" s="5">
        <v>0</v>
      </c>
      <c r="C25" s="5">
        <v>0</v>
      </c>
      <c r="D25" s="5">
        <v>0</v>
      </c>
      <c r="E25" s="5">
        <v>0</v>
      </c>
      <c r="F25" s="5">
        <v>0</v>
      </c>
      <c r="G25" s="5">
        <v>0</v>
      </c>
      <c r="H25" s="5"/>
    </row>
    <row r="26" spans="1:8" s="18" customFormat="1" x14ac:dyDescent="0.25">
      <c r="A26" s="4" t="s">
        <v>412</v>
      </c>
      <c r="B26" s="5">
        <v>0</v>
      </c>
      <c r="C26" s="5">
        <v>0</v>
      </c>
      <c r="D26" s="5">
        <v>0</v>
      </c>
      <c r="E26" s="5">
        <v>0</v>
      </c>
      <c r="F26" s="5">
        <v>0</v>
      </c>
      <c r="G26" s="5">
        <v>0</v>
      </c>
      <c r="H26" s="5"/>
    </row>
    <row r="27" spans="1:8" s="18" customFormat="1" x14ac:dyDescent="0.25">
      <c r="A27" s="4" t="s">
        <v>413</v>
      </c>
      <c r="B27" s="5">
        <v>0</v>
      </c>
      <c r="C27" s="5">
        <v>0</v>
      </c>
      <c r="D27" s="5">
        <v>0</v>
      </c>
      <c r="E27" s="5">
        <v>0</v>
      </c>
      <c r="F27" s="5">
        <v>0</v>
      </c>
      <c r="G27" s="5">
        <v>0</v>
      </c>
      <c r="H27" s="5"/>
    </row>
    <row r="28" spans="1:8" s="10" customFormat="1" ht="13" x14ac:dyDescent="0.3">
      <c r="A28" s="4" t="s">
        <v>414</v>
      </c>
      <c r="B28" s="5">
        <v>0</v>
      </c>
      <c r="C28" s="5">
        <v>0</v>
      </c>
      <c r="D28" s="5">
        <v>0</v>
      </c>
      <c r="E28" s="5">
        <v>0</v>
      </c>
      <c r="F28" s="5">
        <v>0</v>
      </c>
      <c r="G28" s="5">
        <v>0</v>
      </c>
      <c r="H28" s="9"/>
    </row>
    <row r="29" spans="1:8" s="18" customFormat="1" x14ac:dyDescent="0.25">
      <c r="A29" s="132" t="s">
        <v>415</v>
      </c>
      <c r="B29" s="9">
        <v>3079.3036761600001</v>
      </c>
      <c r="C29" s="9">
        <v>80826.530898009994</v>
      </c>
      <c r="D29" s="9">
        <v>52.296219479999998</v>
      </c>
      <c r="E29" s="9">
        <v>2062.8783269999999</v>
      </c>
      <c r="F29" s="9">
        <v>23939.10219302</v>
      </c>
      <c r="G29" s="9">
        <v>109960.11131367</v>
      </c>
      <c r="H29" s="5"/>
    </row>
    <row r="30" spans="1:8" s="18" customFormat="1" x14ac:dyDescent="0.25">
      <c r="A30" s="4" t="s">
        <v>416</v>
      </c>
      <c r="B30" s="5">
        <v>3000.98528317</v>
      </c>
      <c r="C30" s="5">
        <v>11949.145383270001</v>
      </c>
      <c r="D30" s="5">
        <v>6.0860394800000002</v>
      </c>
      <c r="E30" s="5">
        <v>16.475268</v>
      </c>
      <c r="F30" s="5">
        <v>8938.08484881</v>
      </c>
      <c r="G30" s="5">
        <v>23910.77682273</v>
      </c>
      <c r="H30" s="5"/>
    </row>
    <row r="31" spans="1:8" s="18" customFormat="1" x14ac:dyDescent="0.25">
      <c r="A31" s="4" t="s">
        <v>447</v>
      </c>
      <c r="B31" s="5">
        <v>2931.1894249699999</v>
      </c>
      <c r="C31" s="5">
        <v>0</v>
      </c>
      <c r="D31" s="5">
        <v>0</v>
      </c>
      <c r="E31" s="5">
        <v>0</v>
      </c>
      <c r="F31" s="5">
        <v>0</v>
      </c>
      <c r="G31" s="5">
        <v>2931.1894249699999</v>
      </c>
      <c r="H31" s="5"/>
    </row>
    <row r="32" spans="1:8" s="18" customFormat="1" x14ac:dyDescent="0.25">
      <c r="A32" s="4" t="s">
        <v>420</v>
      </c>
      <c r="B32" s="5">
        <v>0</v>
      </c>
      <c r="C32" s="5">
        <v>0</v>
      </c>
      <c r="D32" s="5">
        <v>0</v>
      </c>
      <c r="E32" s="5">
        <v>16.475268</v>
      </c>
      <c r="F32" s="5">
        <v>0</v>
      </c>
      <c r="G32" s="5">
        <v>16.475268</v>
      </c>
      <c r="H32" s="5"/>
    </row>
    <row r="33" spans="1:8" s="18" customFormat="1" x14ac:dyDescent="0.25">
      <c r="A33" s="4" t="s">
        <v>422</v>
      </c>
      <c r="B33" s="5">
        <v>0</v>
      </c>
      <c r="C33" s="5">
        <v>7.65</v>
      </c>
      <c r="D33" s="5">
        <v>0</v>
      </c>
      <c r="E33" s="5">
        <v>0</v>
      </c>
      <c r="F33" s="5">
        <v>0</v>
      </c>
      <c r="G33" s="5">
        <v>7.65</v>
      </c>
      <c r="H33" s="5"/>
    </row>
    <row r="34" spans="1:8" s="18" customFormat="1" x14ac:dyDescent="0.25">
      <c r="A34" s="4" t="s">
        <v>463</v>
      </c>
      <c r="B34" s="5">
        <v>0</v>
      </c>
      <c r="C34" s="5">
        <v>0</v>
      </c>
      <c r="D34" s="5">
        <v>6.0860394800000002</v>
      </c>
      <c r="E34" s="5">
        <v>0</v>
      </c>
      <c r="F34" s="5">
        <v>0</v>
      </c>
      <c r="G34" s="5">
        <v>6.0860394800000002</v>
      </c>
      <c r="H34" s="5"/>
    </row>
    <row r="35" spans="1:8" s="18" customFormat="1" x14ac:dyDescent="0.25">
      <c r="A35" s="4" t="s">
        <v>424</v>
      </c>
      <c r="B35" s="5">
        <v>69.795858199999998</v>
      </c>
      <c r="C35" s="5">
        <v>15.564394</v>
      </c>
      <c r="D35" s="5">
        <v>2</v>
      </c>
      <c r="E35" s="5">
        <v>0</v>
      </c>
      <c r="F35" s="5">
        <v>0</v>
      </c>
      <c r="G35" s="5">
        <v>85.360252200000005</v>
      </c>
      <c r="H35" s="5"/>
    </row>
    <row r="36" spans="1:8" s="18" customFormat="1" x14ac:dyDescent="0.25">
      <c r="A36" s="4" t="s">
        <v>449</v>
      </c>
      <c r="B36" s="5">
        <v>0</v>
      </c>
      <c r="C36" s="5">
        <v>0</v>
      </c>
      <c r="D36" s="5">
        <v>0</v>
      </c>
      <c r="E36" s="5">
        <v>0</v>
      </c>
      <c r="F36" s="5">
        <v>871.40502160999995</v>
      </c>
      <c r="G36" s="5">
        <v>871.40502160999995</v>
      </c>
      <c r="H36" s="5"/>
    </row>
    <row r="37" spans="1:8" s="18" customFormat="1" x14ac:dyDescent="0.25">
      <c r="A37" s="4" t="s">
        <v>425</v>
      </c>
      <c r="B37" s="5">
        <v>0</v>
      </c>
      <c r="C37" s="5">
        <v>11925.93098927</v>
      </c>
      <c r="D37" s="5">
        <v>11159.457326</v>
      </c>
      <c r="E37" s="5">
        <v>0</v>
      </c>
      <c r="F37" s="5">
        <v>2746.1660998000002</v>
      </c>
      <c r="G37" s="5">
        <v>14672.097089069999</v>
      </c>
      <c r="H37" s="5"/>
    </row>
    <row r="38" spans="1:8" s="18" customFormat="1" x14ac:dyDescent="0.25">
      <c r="A38" s="4" t="s">
        <v>450</v>
      </c>
      <c r="B38" s="5">
        <v>0</v>
      </c>
      <c r="C38" s="5">
        <v>0</v>
      </c>
      <c r="D38" s="5">
        <v>0</v>
      </c>
      <c r="E38" s="5">
        <v>0</v>
      </c>
      <c r="F38" s="5">
        <v>5320.5137273999999</v>
      </c>
      <c r="G38" s="5">
        <v>5320.5137273999999</v>
      </c>
      <c r="H38" s="5"/>
    </row>
    <row r="39" spans="1:8" s="18" customFormat="1" x14ac:dyDescent="0.25">
      <c r="A39" s="4" t="s">
        <v>426</v>
      </c>
      <c r="B39" s="5">
        <v>78.318392990000007</v>
      </c>
      <c r="C39" s="5">
        <v>68419.743589589998</v>
      </c>
      <c r="D39" s="5">
        <v>46.210180000000001</v>
      </c>
      <c r="E39" s="5">
        <v>2046.403059</v>
      </c>
      <c r="F39" s="5">
        <v>14970.292316839999</v>
      </c>
      <c r="G39" s="5">
        <v>85560.967538419995</v>
      </c>
      <c r="H39" s="5"/>
    </row>
    <row r="40" spans="1:8" s="18" customFormat="1" x14ac:dyDescent="0.25">
      <c r="A40" s="4" t="s">
        <v>427</v>
      </c>
      <c r="B40" s="5">
        <v>0</v>
      </c>
      <c r="C40" s="5">
        <v>457.64192515000002</v>
      </c>
      <c r="D40" s="5">
        <v>0</v>
      </c>
      <c r="E40" s="5">
        <v>0</v>
      </c>
      <c r="F40" s="5">
        <v>30.725027369999999</v>
      </c>
      <c r="G40" s="5">
        <v>488.36695251999998</v>
      </c>
      <c r="H40" s="5"/>
    </row>
    <row r="41" spans="1:8" s="18" customFormat="1" x14ac:dyDescent="0.25">
      <c r="A41" s="4" t="s">
        <v>428</v>
      </c>
      <c r="B41" s="5">
        <v>0</v>
      </c>
      <c r="C41" s="5">
        <v>0</v>
      </c>
      <c r="D41" s="5">
        <v>0</v>
      </c>
      <c r="E41" s="5">
        <v>0</v>
      </c>
      <c r="F41" s="5">
        <v>0</v>
      </c>
      <c r="G41" s="5">
        <v>0</v>
      </c>
      <c r="H41" s="5"/>
    </row>
    <row r="42" spans="1:8" s="18" customFormat="1" x14ac:dyDescent="0.25">
      <c r="A42" s="132" t="s">
        <v>429</v>
      </c>
      <c r="B42" s="9">
        <v>10448.42995458</v>
      </c>
      <c r="C42" s="9">
        <v>19533.02737607</v>
      </c>
      <c r="D42" s="9">
        <v>20190.628566407999</v>
      </c>
      <c r="E42" s="9">
        <v>15439.796328</v>
      </c>
      <c r="F42" s="9">
        <v>12301.8747679765</v>
      </c>
      <c r="G42" s="9">
        <v>77913.756993034505</v>
      </c>
      <c r="H42" s="5"/>
    </row>
    <row r="43" spans="1:8" s="10" customFormat="1" ht="13" x14ac:dyDescent="0.3">
      <c r="A43" s="132" t="s">
        <v>430</v>
      </c>
      <c r="B43" s="9">
        <v>1094.27882258</v>
      </c>
      <c r="C43" s="9">
        <v>17870.327376069999</v>
      </c>
      <c r="D43" s="9">
        <v>15968.051063688001</v>
      </c>
      <c r="E43" s="9">
        <v>7245.242311</v>
      </c>
      <c r="F43" s="9">
        <v>7748.1377987659998</v>
      </c>
      <c r="G43" s="9">
        <v>49926.037372104001</v>
      </c>
      <c r="H43" s="9"/>
    </row>
    <row r="44" spans="1:8" s="10" customFormat="1" ht="13" x14ac:dyDescent="0.3">
      <c r="A44" s="4" t="s">
        <v>431</v>
      </c>
      <c r="B44" s="5">
        <v>603.30258793999997</v>
      </c>
      <c r="C44" s="5">
        <v>13673.664997280001</v>
      </c>
      <c r="D44" s="5">
        <v>132.74231983000001</v>
      </c>
      <c r="E44" s="5">
        <v>6426.4624880000001</v>
      </c>
      <c r="F44" s="5">
        <v>6694.7345193660003</v>
      </c>
      <c r="G44" s="5">
        <v>27530.906912416001</v>
      </c>
      <c r="H44" s="9"/>
    </row>
    <row r="45" spans="1:8" s="18" customFormat="1" x14ac:dyDescent="0.25">
      <c r="A45" s="4" t="s">
        <v>432</v>
      </c>
      <c r="B45" s="5">
        <v>490.97623463999997</v>
      </c>
      <c r="C45" s="5">
        <v>4196.6623787899998</v>
      </c>
      <c r="D45" s="5">
        <v>15835.308743858001</v>
      </c>
      <c r="E45" s="5">
        <v>818.77982299999996</v>
      </c>
      <c r="F45" s="5">
        <v>1053.4032794</v>
      </c>
      <c r="G45" s="5">
        <v>22395.130459688</v>
      </c>
      <c r="H45" s="5"/>
    </row>
    <row r="46" spans="1:8" s="18" customFormat="1" x14ac:dyDescent="0.25">
      <c r="A46" s="132" t="s">
        <v>433</v>
      </c>
      <c r="B46" s="9">
        <v>0</v>
      </c>
      <c r="C46" s="9">
        <v>0</v>
      </c>
      <c r="D46" s="9">
        <v>0</v>
      </c>
      <c r="E46" s="9">
        <v>1700</v>
      </c>
      <c r="F46" s="9">
        <v>0</v>
      </c>
      <c r="G46" s="9">
        <v>1700</v>
      </c>
      <c r="H46" s="5"/>
    </row>
    <row r="47" spans="1:8" s="10" customFormat="1" ht="13" x14ac:dyDescent="0.3">
      <c r="A47" s="4" t="s">
        <v>434</v>
      </c>
      <c r="B47" s="5">
        <v>0</v>
      </c>
      <c r="C47" s="5">
        <v>0</v>
      </c>
      <c r="D47" s="5">
        <v>0</v>
      </c>
      <c r="E47" s="5">
        <v>1700</v>
      </c>
      <c r="F47" s="5">
        <v>0</v>
      </c>
      <c r="G47" s="5">
        <v>1700</v>
      </c>
      <c r="H47" s="9"/>
    </row>
    <row r="48" spans="1:8" s="18" customFormat="1" x14ac:dyDescent="0.25">
      <c r="A48" s="4" t="s">
        <v>435</v>
      </c>
      <c r="B48" s="5">
        <v>0</v>
      </c>
      <c r="C48" s="5">
        <v>0</v>
      </c>
      <c r="D48" s="5">
        <v>0</v>
      </c>
      <c r="E48" s="5">
        <v>0</v>
      </c>
      <c r="F48" s="5">
        <v>0</v>
      </c>
      <c r="G48" s="5">
        <v>0</v>
      </c>
      <c r="H48" s="5"/>
    </row>
    <row r="49" spans="1:8" s="18" customFormat="1" x14ac:dyDescent="0.25">
      <c r="A49" s="132" t="s">
        <v>436</v>
      </c>
      <c r="B49" s="9">
        <v>9354.1511320000009</v>
      </c>
      <c r="C49" s="9">
        <v>1662.7</v>
      </c>
      <c r="D49" s="9">
        <v>4222.5775027199998</v>
      </c>
      <c r="E49" s="9">
        <v>6494.5540170000004</v>
      </c>
      <c r="F49" s="9">
        <v>4553.7369692105003</v>
      </c>
      <c r="G49" s="9">
        <v>26287.7196209305</v>
      </c>
      <c r="H49" s="5"/>
    </row>
    <row r="50" spans="1:8" s="10" customFormat="1" ht="13" x14ac:dyDescent="0.3">
      <c r="A50" s="4" t="s">
        <v>416</v>
      </c>
      <c r="B50" s="5">
        <v>9354.1511320000009</v>
      </c>
      <c r="C50" s="5">
        <v>1662.7</v>
      </c>
      <c r="D50" s="5">
        <v>4222.5775027199998</v>
      </c>
      <c r="E50" s="5">
        <v>6323.0993369999997</v>
      </c>
      <c r="F50" s="5">
        <v>2891.1298272099998</v>
      </c>
      <c r="G50" s="5">
        <v>24453.657798929999</v>
      </c>
      <c r="H50" s="9"/>
    </row>
    <row r="51" spans="1:8" s="18" customFormat="1" x14ac:dyDescent="0.25">
      <c r="A51" s="4" t="s">
        <v>441</v>
      </c>
      <c r="B51" s="5">
        <v>0</v>
      </c>
      <c r="C51" s="5">
        <v>0</v>
      </c>
      <c r="D51" s="5">
        <v>4222.5775027199998</v>
      </c>
      <c r="E51" s="5">
        <v>0</v>
      </c>
      <c r="F51" s="5">
        <v>1001.75239</v>
      </c>
      <c r="G51" s="5">
        <v>5224.3298927200003</v>
      </c>
      <c r="H51" s="5"/>
    </row>
    <row r="52" spans="1:8" s="18" customFormat="1" x14ac:dyDescent="0.25">
      <c r="A52" s="4" t="s">
        <v>447</v>
      </c>
      <c r="B52" s="5">
        <v>9354.1511320000009</v>
      </c>
      <c r="C52" s="5">
        <v>0</v>
      </c>
      <c r="D52" s="5">
        <v>0</v>
      </c>
      <c r="E52" s="5">
        <v>0</v>
      </c>
      <c r="F52" s="5">
        <v>0</v>
      </c>
      <c r="G52" s="5">
        <v>9354.1511320000009</v>
      </c>
      <c r="H52" s="5"/>
    </row>
    <row r="53" spans="1:8" s="18" customFormat="1" x14ac:dyDescent="0.25">
      <c r="A53" s="4" t="s">
        <v>448</v>
      </c>
      <c r="B53" s="5">
        <v>0</v>
      </c>
      <c r="C53" s="5">
        <v>1662.7</v>
      </c>
      <c r="D53" s="5">
        <v>0</v>
      </c>
      <c r="E53" s="5">
        <v>0</v>
      </c>
      <c r="F53" s="5">
        <v>0</v>
      </c>
      <c r="G53" s="5">
        <v>1662.7</v>
      </c>
      <c r="H53" s="5"/>
    </row>
    <row r="54" spans="1:8" s="18" customFormat="1" x14ac:dyDescent="0.25">
      <c r="A54" s="4" t="s">
        <v>424</v>
      </c>
      <c r="B54" s="5">
        <v>0</v>
      </c>
      <c r="C54" s="5">
        <v>0</v>
      </c>
      <c r="D54" s="5">
        <v>0</v>
      </c>
      <c r="E54" s="5">
        <v>0</v>
      </c>
      <c r="F54" s="5">
        <v>1134</v>
      </c>
      <c r="G54" s="5">
        <v>1134</v>
      </c>
      <c r="H54" s="5"/>
    </row>
    <row r="55" spans="1:8" s="18" customFormat="1" x14ac:dyDescent="0.25">
      <c r="A55" s="4" t="s">
        <v>450</v>
      </c>
      <c r="B55" s="5">
        <v>0</v>
      </c>
      <c r="C55" s="5">
        <v>0</v>
      </c>
      <c r="D55" s="5">
        <v>0</v>
      </c>
      <c r="E55" s="5">
        <v>0</v>
      </c>
      <c r="F55" s="5">
        <v>755.37743721000004</v>
      </c>
      <c r="G55" s="5">
        <v>755.37743721000004</v>
      </c>
      <c r="H55" s="5"/>
    </row>
    <row r="56" spans="1:8" s="18" customFormat="1" x14ac:dyDescent="0.25">
      <c r="A56" s="4" t="s">
        <v>451</v>
      </c>
      <c r="B56" s="5">
        <v>0</v>
      </c>
      <c r="C56" s="5">
        <v>0</v>
      </c>
      <c r="D56" s="5">
        <v>0</v>
      </c>
      <c r="E56" s="5">
        <v>6323.0993369999997</v>
      </c>
      <c r="F56" s="5">
        <v>0</v>
      </c>
      <c r="G56" s="5">
        <v>6323.0993369999997</v>
      </c>
      <c r="H56" s="5"/>
    </row>
    <row r="57" spans="1:8" s="18" customFormat="1" x14ac:dyDescent="0.25">
      <c r="A57" s="4" t="s">
        <v>426</v>
      </c>
      <c r="B57" s="5">
        <v>0</v>
      </c>
      <c r="C57" s="5">
        <v>0</v>
      </c>
      <c r="D57" s="5">
        <v>0</v>
      </c>
      <c r="E57" s="5">
        <v>171.45468</v>
      </c>
      <c r="F57" s="5">
        <v>1662.6071420005001</v>
      </c>
      <c r="G57" s="5">
        <v>1834.0618220004999</v>
      </c>
      <c r="H57" s="5"/>
    </row>
    <row r="58" spans="1:8" s="10" customFormat="1" ht="13" x14ac:dyDescent="0.3">
      <c r="A58" s="4" t="s">
        <v>427</v>
      </c>
      <c r="B58" s="5">
        <v>0</v>
      </c>
      <c r="C58" s="5">
        <v>0</v>
      </c>
      <c r="D58" s="5">
        <v>0</v>
      </c>
      <c r="E58" s="5">
        <v>0</v>
      </c>
      <c r="F58" s="5">
        <v>0</v>
      </c>
      <c r="G58" s="5">
        <v>0</v>
      </c>
      <c r="H58" s="9"/>
    </row>
    <row r="59" spans="1:8" s="18" customFormat="1" x14ac:dyDescent="0.25">
      <c r="A59" s="132" t="s">
        <v>438</v>
      </c>
      <c r="B59" s="9">
        <v>0</v>
      </c>
      <c r="C59" s="9">
        <v>0</v>
      </c>
      <c r="D59" s="9">
        <v>0</v>
      </c>
      <c r="E59" s="9">
        <v>-76.234159880000007</v>
      </c>
      <c r="F59" s="9">
        <v>0</v>
      </c>
      <c r="G59" s="9">
        <v>-76.234159880000007</v>
      </c>
      <c r="H59" s="5"/>
    </row>
    <row r="60" spans="1:8" s="18" customFormat="1" x14ac:dyDescent="0.25">
      <c r="A60" s="4" t="s">
        <v>439</v>
      </c>
      <c r="B60" s="5">
        <v>0</v>
      </c>
      <c r="C60" s="5">
        <v>0</v>
      </c>
      <c r="D60" s="5">
        <v>0</v>
      </c>
      <c r="E60" s="5">
        <v>942.58112400000005</v>
      </c>
      <c r="F60" s="5">
        <v>0</v>
      </c>
      <c r="G60" s="5">
        <v>942.58112400000005</v>
      </c>
      <c r="H60" s="5"/>
    </row>
    <row r="61" spans="1:8" s="18" customFormat="1" x14ac:dyDescent="0.25">
      <c r="A61" s="4" t="s">
        <v>440</v>
      </c>
      <c r="B61" s="5">
        <v>0</v>
      </c>
      <c r="C61" s="5">
        <v>0</v>
      </c>
      <c r="D61" s="5">
        <v>0</v>
      </c>
      <c r="E61" s="5">
        <v>1018.81528388</v>
      </c>
      <c r="F61" s="5">
        <v>0</v>
      </c>
      <c r="G61" s="5">
        <v>1018.81528388</v>
      </c>
      <c r="H61" s="5"/>
    </row>
    <row r="62" spans="1:8" s="18" customFormat="1" x14ac:dyDescent="0.25">
      <c r="A62" s="4"/>
      <c r="B62" s="5"/>
      <c r="C62" s="5"/>
      <c r="D62" s="5"/>
      <c r="E62" s="5"/>
      <c r="F62" s="5"/>
      <c r="G62" s="5"/>
      <c r="H62" s="5"/>
    </row>
    <row r="63" spans="1:8" ht="13" thickBot="1" x14ac:dyDescent="0.3">
      <c r="A63" s="24"/>
      <c r="B63" s="24"/>
      <c r="C63" s="24"/>
      <c r="D63" s="24"/>
      <c r="E63" s="24"/>
      <c r="F63" s="24"/>
      <c r="G63" s="150"/>
      <c r="H63" s="8"/>
    </row>
    <row r="64" spans="1:8" ht="13" thickTop="1" x14ac:dyDescent="0.25">
      <c r="A64" s="21"/>
      <c r="B64" s="22"/>
      <c r="C64" s="22"/>
      <c r="D64" s="22"/>
      <c r="E64" s="22"/>
      <c r="F64" s="22"/>
      <c r="G64" s="22"/>
      <c r="H64" s="8"/>
    </row>
    <row r="65" spans="1:8" x14ac:dyDescent="0.25">
      <c r="A65" s="8"/>
      <c r="B65" s="8"/>
      <c r="C65" s="8"/>
      <c r="D65" s="8"/>
      <c r="E65" s="8"/>
      <c r="F65" s="8"/>
      <c r="G65" s="8"/>
      <c r="H65" s="8"/>
    </row>
  </sheetData>
  <mergeCells count="4">
    <mergeCell ref="A5:G5"/>
    <mergeCell ref="A6:G6"/>
    <mergeCell ref="A7:G7"/>
    <mergeCell ref="A8:G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39997558519241921"/>
  </sheetPr>
  <dimension ref="A1:I72"/>
  <sheetViews>
    <sheetView showGridLines="0" defaultGridColor="0" colorId="60" workbookViewId="0">
      <pane xSplit="1" ySplit="10" topLeftCell="B11" activePane="bottomRight" state="frozen"/>
      <selection pane="topRight" activeCell="B1" sqref="B1"/>
      <selection pane="bottomLeft" activeCell="A11" sqref="A11"/>
      <selection pane="bottomRight" activeCell="B11" sqref="B11"/>
    </sheetView>
  </sheetViews>
  <sheetFormatPr baseColWidth="10" defaultColWidth="11.453125" defaultRowHeight="12.5" x14ac:dyDescent="0.25"/>
  <cols>
    <col min="1" max="1" width="53" style="2" customWidth="1"/>
    <col min="2" max="2" width="14.81640625" style="2" customWidth="1"/>
    <col min="3" max="7" width="11.453125" style="2"/>
    <col min="8" max="8" width="14.1796875" style="2" customWidth="1"/>
    <col min="9" max="9" width="13.54296875" style="2" customWidth="1"/>
    <col min="10" max="16384" width="11.453125" style="2"/>
  </cols>
  <sheetData>
    <row r="1" spans="1:9" x14ac:dyDescent="0.25">
      <c r="A1" s="1" t="s">
        <v>0</v>
      </c>
      <c r="B1" s="21"/>
      <c r="C1" s="21"/>
      <c r="D1" s="21"/>
      <c r="E1" s="8"/>
    </row>
    <row r="2" spans="1:9" x14ac:dyDescent="0.25">
      <c r="A2" s="1" t="s">
        <v>1</v>
      </c>
      <c r="B2" s="21"/>
      <c r="C2" s="21"/>
      <c r="D2" s="21"/>
      <c r="E2" s="8"/>
    </row>
    <row r="3" spans="1:9" x14ac:dyDescent="0.25">
      <c r="A3" s="1" t="s">
        <v>2</v>
      </c>
      <c r="B3" s="21"/>
      <c r="C3" s="21"/>
      <c r="D3" s="21"/>
      <c r="E3" s="8"/>
    </row>
    <row r="4" spans="1:9" x14ac:dyDescent="0.25">
      <c r="A4" s="21"/>
      <c r="B4" s="21"/>
      <c r="C4" s="21"/>
      <c r="D4" s="21"/>
      <c r="E4" s="8"/>
    </row>
    <row r="5" spans="1:9" ht="13" x14ac:dyDescent="0.3">
      <c r="A5" s="237" t="s">
        <v>3</v>
      </c>
      <c r="B5" s="237"/>
      <c r="C5" s="237"/>
      <c r="D5" s="237"/>
      <c r="E5" s="152"/>
      <c r="F5" s="7"/>
      <c r="G5" s="7"/>
      <c r="H5" s="7"/>
    </row>
    <row r="6" spans="1:9" ht="13" x14ac:dyDescent="0.3">
      <c r="A6" s="237" t="s">
        <v>586</v>
      </c>
      <c r="B6" s="237"/>
      <c r="C6" s="237"/>
      <c r="D6" s="237"/>
      <c r="E6" s="152"/>
      <c r="F6" s="7"/>
      <c r="G6" s="7"/>
      <c r="H6" s="7"/>
    </row>
    <row r="7" spans="1:9" ht="13" x14ac:dyDescent="0.3">
      <c r="A7" s="237">
        <v>2020</v>
      </c>
      <c r="B7" s="237"/>
      <c r="C7" s="237"/>
      <c r="D7" s="237"/>
      <c r="E7" s="153"/>
      <c r="F7" s="7"/>
      <c r="G7" s="7"/>
      <c r="H7" s="7"/>
    </row>
    <row r="8" spans="1:9" ht="13" x14ac:dyDescent="0.3">
      <c r="A8" s="237" t="s">
        <v>4</v>
      </c>
      <c r="B8" s="237"/>
      <c r="C8" s="237"/>
      <c r="D8" s="237"/>
      <c r="E8" s="152"/>
      <c r="F8" s="7"/>
      <c r="G8" s="7"/>
      <c r="H8" s="7"/>
    </row>
    <row r="9" spans="1:9" ht="13" thickBot="1" x14ac:dyDescent="0.3">
      <c r="A9" s="21"/>
      <c r="B9" s="21"/>
      <c r="C9" s="21"/>
      <c r="D9" s="21"/>
      <c r="E9" s="8"/>
    </row>
    <row r="10" spans="1:9" s="21" customFormat="1" ht="13.5" thickTop="1" thickBot="1" x14ac:dyDescent="0.3">
      <c r="A10" s="3" t="s">
        <v>390</v>
      </c>
      <c r="B10" s="3" t="s">
        <v>25</v>
      </c>
      <c r="C10" s="3" t="s">
        <v>24</v>
      </c>
      <c r="D10" s="3" t="s">
        <v>397</v>
      </c>
      <c r="E10" s="13"/>
      <c r="F10" s="13"/>
      <c r="G10" s="13"/>
      <c r="H10" s="13"/>
      <c r="I10" s="13"/>
    </row>
    <row r="11" spans="1:9" s="10" customFormat="1" ht="13.5" thickTop="1" x14ac:dyDescent="0.3">
      <c r="A11" s="4"/>
      <c r="B11" s="9"/>
      <c r="C11" s="9"/>
      <c r="D11" s="9"/>
      <c r="E11" s="9"/>
      <c r="F11" s="9"/>
      <c r="G11" s="9"/>
      <c r="H11" s="9"/>
      <c r="I11" s="9"/>
    </row>
    <row r="12" spans="1:9" s="10" customFormat="1" ht="13" x14ac:dyDescent="0.3">
      <c r="A12" s="132" t="s">
        <v>398</v>
      </c>
      <c r="B12" s="9">
        <v>44.325618519999999</v>
      </c>
      <c r="C12" s="9">
        <v>18731.372792800001</v>
      </c>
      <c r="D12" s="9">
        <v>18775.698411320001</v>
      </c>
      <c r="E12" s="9"/>
      <c r="F12" s="9"/>
      <c r="G12" s="9"/>
      <c r="H12" s="9"/>
      <c r="I12" s="9"/>
    </row>
    <row r="13" spans="1:9" s="10" customFormat="1" ht="13" x14ac:dyDescent="0.3">
      <c r="A13" s="132" t="s">
        <v>399</v>
      </c>
      <c r="B13" s="9">
        <v>44.325618519999999</v>
      </c>
      <c r="C13" s="9">
        <v>18731.372792800001</v>
      </c>
      <c r="D13" s="9">
        <v>18775.698411320001</v>
      </c>
      <c r="E13" s="9"/>
      <c r="F13" s="9"/>
      <c r="G13" s="9"/>
      <c r="H13" s="9"/>
      <c r="I13" s="9"/>
    </row>
    <row r="14" spans="1:9" s="18" customFormat="1" x14ac:dyDescent="0.25">
      <c r="A14" s="132" t="s">
        <v>400</v>
      </c>
      <c r="B14" s="9">
        <v>25.58023455</v>
      </c>
      <c r="C14" s="9">
        <v>8301.6882221899996</v>
      </c>
      <c r="D14" s="9">
        <v>8327.2684567399992</v>
      </c>
      <c r="E14" s="5"/>
      <c r="F14" s="5"/>
      <c r="G14" s="5"/>
      <c r="H14" s="5"/>
      <c r="I14" s="5"/>
    </row>
    <row r="15" spans="1:9" s="18" customFormat="1" x14ac:dyDescent="0.25">
      <c r="A15" s="4" t="s">
        <v>401</v>
      </c>
      <c r="B15" s="5">
        <v>0</v>
      </c>
      <c r="C15" s="5">
        <v>0</v>
      </c>
      <c r="D15" s="5">
        <v>0</v>
      </c>
      <c r="E15" s="5"/>
      <c r="F15" s="5"/>
      <c r="G15" s="5"/>
      <c r="H15" s="5"/>
      <c r="I15" s="5"/>
    </row>
    <row r="16" spans="1:9" s="18" customFormat="1" x14ac:dyDescent="0.25">
      <c r="A16" s="4" t="s">
        <v>402</v>
      </c>
      <c r="B16" s="5">
        <v>0</v>
      </c>
      <c r="C16" s="5">
        <v>0</v>
      </c>
      <c r="D16" s="5">
        <v>0</v>
      </c>
      <c r="E16" s="5"/>
      <c r="F16" s="5"/>
      <c r="G16" s="5"/>
      <c r="H16" s="5"/>
      <c r="I16" s="5"/>
    </row>
    <row r="17" spans="1:9" s="10" customFormat="1" ht="13" x14ac:dyDescent="0.3">
      <c r="A17" s="4" t="s">
        <v>408</v>
      </c>
      <c r="B17" s="5">
        <v>24.049802249999999</v>
      </c>
      <c r="C17" s="5">
        <v>5223.9149783299999</v>
      </c>
      <c r="D17" s="5">
        <v>5247.9647805799996</v>
      </c>
      <c r="E17" s="9"/>
      <c r="F17" s="9"/>
      <c r="G17" s="9"/>
      <c r="H17" s="9"/>
      <c r="I17" s="9"/>
    </row>
    <row r="18" spans="1:9" s="10" customFormat="1" ht="13" x14ac:dyDescent="0.3">
      <c r="A18" s="132" t="s">
        <v>409</v>
      </c>
      <c r="B18" s="9">
        <v>0</v>
      </c>
      <c r="C18" s="9">
        <v>0</v>
      </c>
      <c r="D18" s="9">
        <v>0</v>
      </c>
      <c r="E18" s="9"/>
      <c r="F18" s="9"/>
      <c r="G18" s="9"/>
      <c r="H18" s="9"/>
      <c r="I18" s="9"/>
    </row>
    <row r="19" spans="1:9" s="18" customFormat="1" x14ac:dyDescent="0.25">
      <c r="A19" s="132" t="s">
        <v>410</v>
      </c>
      <c r="B19" s="9">
        <v>0</v>
      </c>
      <c r="C19" s="9">
        <v>0</v>
      </c>
      <c r="D19" s="9">
        <v>0</v>
      </c>
      <c r="E19" s="5"/>
      <c r="F19" s="5"/>
      <c r="G19" s="5"/>
      <c r="H19" s="5"/>
      <c r="I19" s="5"/>
    </row>
    <row r="20" spans="1:9" s="18" customFormat="1" x14ac:dyDescent="0.25">
      <c r="A20" s="4" t="s">
        <v>411</v>
      </c>
      <c r="B20" s="5">
        <v>0</v>
      </c>
      <c r="C20" s="5">
        <v>0</v>
      </c>
      <c r="D20" s="5">
        <v>0</v>
      </c>
      <c r="E20" s="5"/>
      <c r="F20" s="5"/>
      <c r="G20" s="5"/>
      <c r="H20" s="5"/>
      <c r="I20" s="5"/>
    </row>
    <row r="21" spans="1:9" s="18" customFormat="1" x14ac:dyDescent="0.25">
      <c r="A21" s="4" t="s">
        <v>412</v>
      </c>
      <c r="B21" s="5">
        <v>0</v>
      </c>
      <c r="C21" s="5">
        <v>0</v>
      </c>
      <c r="D21" s="5">
        <v>0</v>
      </c>
      <c r="E21" s="5"/>
      <c r="F21" s="5"/>
      <c r="G21" s="5"/>
      <c r="H21" s="5"/>
      <c r="I21" s="5"/>
    </row>
    <row r="22" spans="1:9" s="18" customFormat="1" x14ac:dyDescent="0.25">
      <c r="A22" s="4" t="s">
        <v>413</v>
      </c>
      <c r="B22" s="5">
        <v>0</v>
      </c>
      <c r="C22" s="5">
        <v>0</v>
      </c>
      <c r="D22" s="5">
        <v>0</v>
      </c>
      <c r="E22" s="5"/>
      <c r="F22" s="5"/>
      <c r="G22" s="5"/>
      <c r="H22" s="5"/>
      <c r="I22" s="5"/>
    </row>
    <row r="23" spans="1:9" s="10" customFormat="1" ht="13" x14ac:dyDescent="0.3">
      <c r="A23" s="4" t="s">
        <v>414</v>
      </c>
      <c r="B23" s="5">
        <v>0</v>
      </c>
      <c r="C23" s="5">
        <v>0</v>
      </c>
      <c r="D23" s="5">
        <v>0</v>
      </c>
      <c r="E23" s="9"/>
      <c r="F23" s="9"/>
      <c r="G23" s="9"/>
      <c r="H23" s="9"/>
      <c r="I23" s="9"/>
    </row>
    <row r="24" spans="1:9" s="18" customFormat="1" x14ac:dyDescent="0.25">
      <c r="A24" s="132" t="s">
        <v>415</v>
      </c>
      <c r="B24" s="9">
        <v>1.5304323</v>
      </c>
      <c r="C24" s="9">
        <v>3077.7732438600001</v>
      </c>
      <c r="D24" s="9">
        <v>3079.3036761600001</v>
      </c>
      <c r="E24" s="5"/>
      <c r="F24" s="5"/>
      <c r="G24" s="5"/>
      <c r="H24" s="5"/>
      <c r="I24" s="5"/>
    </row>
    <row r="25" spans="1:9" s="18" customFormat="1" x14ac:dyDescent="0.25">
      <c r="A25" s="4" t="s">
        <v>416</v>
      </c>
      <c r="B25" s="5">
        <v>1.5304323</v>
      </c>
      <c r="C25" s="5">
        <v>2999.45485087</v>
      </c>
      <c r="D25" s="5">
        <v>3000.98528317</v>
      </c>
      <c r="E25" s="5"/>
      <c r="F25" s="5"/>
      <c r="G25" s="5"/>
      <c r="H25" s="5"/>
      <c r="I25" s="5"/>
    </row>
    <row r="26" spans="1:9" s="18" customFormat="1" x14ac:dyDescent="0.25">
      <c r="A26" s="4" t="s">
        <v>447</v>
      </c>
      <c r="B26" s="5">
        <v>0</v>
      </c>
      <c r="C26" s="5">
        <v>2931.1894249699999</v>
      </c>
      <c r="D26" s="5">
        <v>2931.1894249699999</v>
      </c>
      <c r="E26" s="5"/>
      <c r="F26" s="5"/>
      <c r="G26" s="5"/>
      <c r="H26" s="5"/>
      <c r="I26" s="5"/>
    </row>
    <row r="27" spans="1:9" s="18" customFormat="1" x14ac:dyDescent="0.25">
      <c r="A27" s="4" t="s">
        <v>424</v>
      </c>
      <c r="B27" s="5">
        <v>1.5304323</v>
      </c>
      <c r="C27" s="5">
        <v>68.265425899999997</v>
      </c>
      <c r="D27" s="5">
        <v>69.795858199999998</v>
      </c>
      <c r="E27" s="5"/>
      <c r="F27" s="5"/>
      <c r="G27" s="5"/>
      <c r="H27" s="5"/>
      <c r="I27" s="5"/>
    </row>
    <row r="28" spans="1:9" s="18" customFormat="1" x14ac:dyDescent="0.25">
      <c r="A28" s="4" t="s">
        <v>426</v>
      </c>
      <c r="B28" s="5">
        <v>0</v>
      </c>
      <c r="C28" s="5">
        <v>78.318392990000007</v>
      </c>
      <c r="D28" s="5">
        <v>78.318392990000007</v>
      </c>
      <c r="E28" s="5"/>
      <c r="F28" s="5"/>
      <c r="G28" s="5"/>
      <c r="H28" s="5"/>
      <c r="I28" s="5"/>
    </row>
    <row r="29" spans="1:9" s="18" customFormat="1" x14ac:dyDescent="0.25">
      <c r="A29" s="4" t="s">
        <v>427</v>
      </c>
      <c r="B29" s="5">
        <v>0</v>
      </c>
      <c r="C29" s="5">
        <v>0</v>
      </c>
      <c r="D29" s="5">
        <v>0</v>
      </c>
      <c r="E29" s="5"/>
      <c r="F29" s="5"/>
      <c r="G29" s="5"/>
      <c r="H29" s="5"/>
      <c r="I29" s="5"/>
    </row>
    <row r="30" spans="1:9" s="18" customFormat="1" x14ac:dyDescent="0.25">
      <c r="A30" s="4" t="s">
        <v>428</v>
      </c>
      <c r="B30" s="5">
        <v>0</v>
      </c>
      <c r="C30" s="5">
        <v>0</v>
      </c>
      <c r="D30" s="5">
        <v>0</v>
      </c>
      <c r="E30" s="5"/>
      <c r="F30" s="5"/>
      <c r="G30" s="5"/>
      <c r="H30" s="5"/>
      <c r="I30" s="5"/>
    </row>
    <row r="31" spans="1:9" s="10" customFormat="1" ht="13" x14ac:dyDescent="0.3">
      <c r="A31" s="132" t="s">
        <v>429</v>
      </c>
      <c r="B31" s="9">
        <v>18.745383969999999</v>
      </c>
      <c r="C31" s="9">
        <v>10429.684570609999</v>
      </c>
      <c r="D31" s="9">
        <v>10448.42995458</v>
      </c>
      <c r="E31" s="9"/>
      <c r="F31" s="9"/>
      <c r="G31" s="9"/>
      <c r="H31" s="9"/>
      <c r="I31" s="9"/>
    </row>
    <row r="32" spans="1:9" s="10" customFormat="1" ht="13" x14ac:dyDescent="0.3">
      <c r="A32" s="132" t="s">
        <v>430</v>
      </c>
      <c r="B32" s="9">
        <v>18.745383969999999</v>
      </c>
      <c r="C32" s="9">
        <v>1075.5334386100001</v>
      </c>
      <c r="D32" s="9">
        <v>1094.27882258</v>
      </c>
      <c r="E32" s="9"/>
      <c r="F32" s="9"/>
      <c r="G32" s="9"/>
      <c r="H32" s="9"/>
      <c r="I32" s="9"/>
    </row>
    <row r="33" spans="1:9" s="18" customFormat="1" x14ac:dyDescent="0.25">
      <c r="A33" s="4" t="s">
        <v>431</v>
      </c>
      <c r="B33" s="5">
        <v>18.745383969999999</v>
      </c>
      <c r="C33" s="5">
        <v>584.55720397000005</v>
      </c>
      <c r="D33" s="5">
        <v>603.30258793999997</v>
      </c>
      <c r="E33" s="5"/>
      <c r="F33" s="5"/>
      <c r="G33" s="5"/>
      <c r="H33" s="5"/>
      <c r="I33" s="5"/>
    </row>
    <row r="34" spans="1:9" s="18" customFormat="1" x14ac:dyDescent="0.25">
      <c r="A34" s="4" t="s">
        <v>432</v>
      </c>
      <c r="B34" s="5">
        <v>0</v>
      </c>
      <c r="C34" s="5">
        <v>490.97623463999997</v>
      </c>
      <c r="D34" s="5">
        <v>490.97623463999997</v>
      </c>
      <c r="E34" s="5"/>
      <c r="F34" s="5"/>
      <c r="G34" s="5"/>
      <c r="H34" s="5"/>
      <c r="I34" s="5"/>
    </row>
    <row r="35" spans="1:9" s="10" customFormat="1" ht="13" x14ac:dyDescent="0.3">
      <c r="A35" s="132" t="s">
        <v>433</v>
      </c>
      <c r="B35" s="9">
        <v>0</v>
      </c>
      <c r="C35" s="9">
        <v>0</v>
      </c>
      <c r="D35" s="9">
        <v>0</v>
      </c>
      <c r="E35" s="9"/>
      <c r="F35" s="9"/>
      <c r="G35" s="9"/>
      <c r="H35" s="9"/>
      <c r="I35" s="9"/>
    </row>
    <row r="36" spans="1:9" s="18" customFormat="1" x14ac:dyDescent="0.25">
      <c r="A36" s="4" t="s">
        <v>434</v>
      </c>
      <c r="B36" s="5">
        <v>0</v>
      </c>
      <c r="C36" s="5">
        <v>0</v>
      </c>
      <c r="D36" s="5">
        <v>0</v>
      </c>
      <c r="E36" s="5"/>
      <c r="F36" s="5"/>
      <c r="G36" s="5"/>
      <c r="H36" s="5"/>
      <c r="I36" s="5"/>
    </row>
    <row r="37" spans="1:9" s="18" customFormat="1" x14ac:dyDescent="0.25">
      <c r="A37" s="4" t="s">
        <v>435</v>
      </c>
      <c r="B37" s="5">
        <v>0</v>
      </c>
      <c r="C37" s="5">
        <v>0</v>
      </c>
      <c r="D37" s="5">
        <v>0</v>
      </c>
      <c r="E37" s="5"/>
      <c r="F37" s="5"/>
      <c r="G37" s="5"/>
      <c r="H37" s="5"/>
      <c r="I37" s="5"/>
    </row>
    <row r="38" spans="1:9" s="10" customFormat="1" ht="13" x14ac:dyDescent="0.3">
      <c r="A38" s="132" t="s">
        <v>436</v>
      </c>
      <c r="B38" s="9">
        <v>0</v>
      </c>
      <c r="C38" s="9">
        <v>9354.1511320000009</v>
      </c>
      <c r="D38" s="9">
        <v>9354.1511320000009</v>
      </c>
      <c r="E38" s="9"/>
      <c r="F38" s="9"/>
      <c r="G38" s="9"/>
      <c r="H38" s="9"/>
      <c r="I38" s="9"/>
    </row>
    <row r="39" spans="1:9" s="18" customFormat="1" x14ac:dyDescent="0.25">
      <c r="A39" s="4" t="s">
        <v>416</v>
      </c>
      <c r="B39" s="5">
        <v>0</v>
      </c>
      <c r="C39" s="5">
        <v>9354.1511320000009</v>
      </c>
      <c r="D39" s="5">
        <v>9354.1511320000009</v>
      </c>
      <c r="E39" s="5"/>
      <c r="F39" s="5"/>
      <c r="G39" s="5"/>
      <c r="H39" s="5"/>
      <c r="I39" s="5"/>
    </row>
    <row r="40" spans="1:9" s="18" customFormat="1" x14ac:dyDescent="0.25">
      <c r="A40" s="4" t="s">
        <v>447</v>
      </c>
      <c r="B40" s="5">
        <v>0</v>
      </c>
      <c r="C40" s="5">
        <v>9354.1511320000009</v>
      </c>
      <c r="D40" s="5">
        <v>9354.1511320000009</v>
      </c>
      <c r="E40" s="5"/>
      <c r="F40" s="5"/>
      <c r="G40" s="5"/>
      <c r="H40" s="5"/>
      <c r="I40" s="5"/>
    </row>
    <row r="41" spans="1:9" s="18" customFormat="1" x14ac:dyDescent="0.25">
      <c r="A41" s="4" t="s">
        <v>426</v>
      </c>
      <c r="B41" s="5">
        <v>0</v>
      </c>
      <c r="C41" s="5">
        <v>0</v>
      </c>
      <c r="D41" s="5">
        <v>0</v>
      </c>
      <c r="E41" s="5"/>
      <c r="F41" s="5"/>
      <c r="G41" s="5"/>
      <c r="H41" s="5"/>
      <c r="I41" s="5"/>
    </row>
    <row r="42" spans="1:9" s="18" customFormat="1" x14ac:dyDescent="0.25">
      <c r="A42" s="4" t="s">
        <v>427</v>
      </c>
      <c r="B42" s="5">
        <v>0</v>
      </c>
      <c r="C42" s="5">
        <v>0</v>
      </c>
      <c r="D42" s="5">
        <v>0</v>
      </c>
      <c r="E42" s="5"/>
      <c r="F42" s="5"/>
      <c r="G42" s="5"/>
      <c r="H42" s="5"/>
      <c r="I42" s="5"/>
    </row>
    <row r="43" spans="1:9" s="10" customFormat="1" ht="13" x14ac:dyDescent="0.3">
      <c r="A43" s="132" t="s">
        <v>438</v>
      </c>
      <c r="B43" s="9">
        <v>0</v>
      </c>
      <c r="C43" s="9">
        <v>0</v>
      </c>
      <c r="D43" s="9">
        <v>0</v>
      </c>
      <c r="E43" s="9"/>
      <c r="F43" s="9"/>
      <c r="G43" s="9"/>
      <c r="H43" s="9"/>
      <c r="I43" s="9"/>
    </row>
    <row r="44" spans="1:9" s="18" customFormat="1" x14ac:dyDescent="0.25">
      <c r="A44" s="4" t="s">
        <v>439</v>
      </c>
      <c r="B44" s="5">
        <v>0</v>
      </c>
      <c r="C44" s="5">
        <v>0</v>
      </c>
      <c r="D44" s="5">
        <v>0</v>
      </c>
      <c r="E44" s="5"/>
      <c r="F44" s="5"/>
      <c r="G44" s="5"/>
      <c r="H44" s="5"/>
      <c r="I44" s="5"/>
    </row>
    <row r="45" spans="1:9" s="18" customFormat="1" x14ac:dyDescent="0.25">
      <c r="A45" s="4" t="s">
        <v>440</v>
      </c>
      <c r="B45" s="5">
        <v>0</v>
      </c>
      <c r="C45" s="5">
        <v>0</v>
      </c>
      <c r="D45" s="5">
        <v>0</v>
      </c>
      <c r="E45" s="5"/>
      <c r="F45" s="5"/>
      <c r="G45" s="5"/>
      <c r="H45" s="5"/>
      <c r="I45" s="5"/>
    </row>
    <row r="46" spans="1:9" x14ac:dyDescent="0.25">
      <c r="A46" s="4"/>
      <c r="B46" s="5"/>
      <c r="C46" s="5"/>
      <c r="D46" s="5"/>
      <c r="E46" s="8"/>
    </row>
    <row r="47" spans="1:9" ht="13" thickBot="1" x14ac:dyDescent="0.3">
      <c r="A47" s="24"/>
      <c r="B47" s="24"/>
      <c r="C47" s="24"/>
      <c r="D47" s="24"/>
      <c r="E47" s="8"/>
    </row>
    <row r="48" spans="1:9" ht="13" thickTop="1" x14ac:dyDescent="0.25">
      <c r="A48" s="21"/>
      <c r="B48" s="22"/>
      <c r="C48" s="22"/>
      <c r="D48" s="22"/>
      <c r="E48" s="8"/>
    </row>
    <row r="49" spans="1:5" x14ac:dyDescent="0.25">
      <c r="A49" s="21"/>
      <c r="B49" s="21"/>
      <c r="C49" s="21"/>
      <c r="D49" s="21"/>
      <c r="E49" s="8"/>
    </row>
    <row r="50" spans="1:5" x14ac:dyDescent="0.25">
      <c r="A50" s="21"/>
      <c r="B50" s="21"/>
      <c r="C50" s="21"/>
      <c r="D50" s="21"/>
    </row>
    <row r="51" spans="1:5" x14ac:dyDescent="0.25">
      <c r="A51" s="21"/>
      <c r="B51" s="21"/>
      <c r="C51" s="21"/>
      <c r="D51" s="21"/>
    </row>
    <row r="52" spans="1:5" x14ac:dyDescent="0.25">
      <c r="A52" s="21"/>
      <c r="B52" s="21"/>
      <c r="C52" s="21"/>
      <c r="D52" s="21"/>
    </row>
    <row r="53" spans="1:5" x14ac:dyDescent="0.25">
      <c r="A53" s="21"/>
      <c r="B53" s="21"/>
      <c r="C53" s="21"/>
      <c r="D53" s="21"/>
    </row>
    <row r="54" spans="1:5" x14ac:dyDescent="0.25">
      <c r="A54" s="21"/>
      <c r="B54" s="21"/>
      <c r="C54" s="21"/>
      <c r="D54" s="21"/>
    </row>
    <row r="55" spans="1:5" x14ac:dyDescent="0.25">
      <c r="A55" s="21"/>
      <c r="B55" s="21"/>
      <c r="C55" s="21"/>
      <c r="D55" s="21"/>
    </row>
    <row r="56" spans="1:5" x14ac:dyDescent="0.25">
      <c r="A56" s="21"/>
      <c r="B56" s="21"/>
      <c r="C56" s="21"/>
      <c r="D56" s="21"/>
    </row>
    <row r="57" spans="1:5" x14ac:dyDescent="0.25">
      <c r="A57" s="21"/>
      <c r="B57" s="21"/>
      <c r="C57" s="21"/>
      <c r="D57" s="21"/>
    </row>
    <row r="58" spans="1:5" x14ac:dyDescent="0.25">
      <c r="A58" s="21"/>
      <c r="B58" s="21"/>
      <c r="C58" s="21"/>
      <c r="D58" s="21"/>
    </row>
    <row r="59" spans="1:5" x14ac:dyDescent="0.25">
      <c r="A59" s="21"/>
      <c r="B59" s="21"/>
      <c r="C59" s="21"/>
      <c r="D59" s="21"/>
    </row>
    <row r="60" spans="1:5" x14ac:dyDescent="0.25">
      <c r="A60" s="21"/>
      <c r="B60" s="21"/>
      <c r="C60" s="21"/>
      <c r="D60" s="21"/>
    </row>
    <row r="61" spans="1:5" x14ac:dyDescent="0.25">
      <c r="A61" s="21"/>
      <c r="B61" s="21"/>
      <c r="C61" s="21"/>
      <c r="D61" s="21"/>
    </row>
    <row r="62" spans="1:5" x14ac:dyDescent="0.25">
      <c r="A62" s="21"/>
      <c r="B62" s="21"/>
      <c r="C62" s="21"/>
      <c r="D62" s="21"/>
    </row>
    <row r="63" spans="1:5" x14ac:dyDescent="0.25">
      <c r="A63" s="21"/>
      <c r="B63" s="21"/>
      <c r="C63" s="21"/>
      <c r="D63" s="21"/>
    </row>
    <row r="64" spans="1:5" x14ac:dyDescent="0.25">
      <c r="A64" s="21"/>
      <c r="B64" s="21"/>
      <c r="C64" s="21"/>
      <c r="D64" s="21"/>
    </row>
    <row r="65" spans="1:4" x14ac:dyDescent="0.25">
      <c r="A65" s="21"/>
      <c r="B65" s="21"/>
      <c r="C65" s="21"/>
      <c r="D65" s="21"/>
    </row>
    <row r="66" spans="1:4" x14ac:dyDescent="0.25">
      <c r="A66" s="21"/>
      <c r="B66" s="21"/>
      <c r="C66" s="21"/>
      <c r="D66" s="21"/>
    </row>
    <row r="67" spans="1:4" x14ac:dyDescent="0.25">
      <c r="A67" s="21"/>
      <c r="B67" s="21"/>
      <c r="C67" s="21"/>
      <c r="D67" s="21"/>
    </row>
    <row r="68" spans="1:4" x14ac:dyDescent="0.25">
      <c r="A68" s="21"/>
      <c r="B68" s="21"/>
      <c r="C68" s="21"/>
      <c r="D68" s="21"/>
    </row>
    <row r="69" spans="1:4" x14ac:dyDescent="0.25">
      <c r="A69" s="21"/>
      <c r="B69" s="21"/>
      <c r="C69" s="21"/>
      <c r="D69" s="21"/>
    </row>
    <row r="70" spans="1:4" x14ac:dyDescent="0.25">
      <c r="A70" s="21"/>
      <c r="B70" s="21"/>
      <c r="C70" s="21"/>
      <c r="D70" s="21"/>
    </row>
    <row r="71" spans="1:4" x14ac:dyDescent="0.25">
      <c r="A71" s="21"/>
      <c r="B71" s="21"/>
      <c r="C71" s="21"/>
      <c r="D71" s="21"/>
    </row>
    <row r="72" spans="1:4" x14ac:dyDescent="0.25">
      <c r="A72" s="21"/>
      <c r="B72" s="21"/>
      <c r="C72" s="21"/>
      <c r="D72" s="21"/>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sheetPr>
  <dimension ref="A1:L69"/>
  <sheetViews>
    <sheetView showGridLines="0" defaultGridColor="0" colorId="60" workbookViewId="0">
      <pane xSplit="1" ySplit="10" topLeftCell="B11" activePane="bottomRight" state="frozen"/>
      <selection pane="topRight" activeCell="B1" sqref="B1"/>
      <selection pane="bottomLeft" activeCell="A11" sqref="A11"/>
      <selection pane="bottomRight" activeCell="B11" sqref="B11"/>
    </sheetView>
  </sheetViews>
  <sheetFormatPr baseColWidth="10" defaultColWidth="11.453125" defaultRowHeight="12.5" x14ac:dyDescent="0.25"/>
  <cols>
    <col min="1" max="1" width="51.54296875" style="2" bestFit="1" customWidth="1"/>
    <col min="2" max="7" width="11.453125" style="2"/>
    <col min="8" max="8" width="14.1796875" style="2" customWidth="1"/>
    <col min="9" max="9" width="13.54296875" style="2" customWidth="1"/>
    <col min="10" max="16384" width="11.453125" style="2"/>
  </cols>
  <sheetData>
    <row r="1" spans="1:9" x14ac:dyDescent="0.25">
      <c r="A1" s="1" t="s">
        <v>0</v>
      </c>
      <c r="B1" s="21"/>
      <c r="C1" s="21"/>
      <c r="D1" s="21"/>
      <c r="E1" s="21"/>
    </row>
    <row r="2" spans="1:9" x14ac:dyDescent="0.25">
      <c r="A2" s="1" t="s">
        <v>1</v>
      </c>
      <c r="B2" s="21"/>
      <c r="C2" s="21"/>
      <c r="D2" s="21"/>
      <c r="E2" s="21"/>
    </row>
    <row r="3" spans="1:9" x14ac:dyDescent="0.25">
      <c r="A3" s="1" t="s">
        <v>2</v>
      </c>
      <c r="B3" s="21"/>
      <c r="C3" s="21"/>
      <c r="D3" s="21"/>
      <c r="E3" s="21"/>
    </row>
    <row r="4" spans="1:9" x14ac:dyDescent="0.25">
      <c r="A4" s="21"/>
      <c r="B4" s="21"/>
      <c r="C4" s="21"/>
      <c r="D4" s="21"/>
      <c r="E4" s="21"/>
    </row>
    <row r="5" spans="1:9" ht="13" x14ac:dyDescent="0.3">
      <c r="A5" s="237" t="s">
        <v>3</v>
      </c>
      <c r="B5" s="237"/>
      <c r="C5" s="237"/>
      <c r="D5" s="237"/>
      <c r="E5" s="237"/>
      <c r="F5" s="7"/>
      <c r="G5" s="7"/>
      <c r="H5" s="7"/>
    </row>
    <row r="6" spans="1:9" ht="13" x14ac:dyDescent="0.3">
      <c r="A6" s="237" t="s">
        <v>29</v>
      </c>
      <c r="B6" s="237"/>
      <c r="C6" s="237"/>
      <c r="D6" s="237"/>
      <c r="E6" s="237"/>
      <c r="F6" s="7"/>
      <c r="G6" s="7"/>
      <c r="H6" s="7"/>
    </row>
    <row r="7" spans="1:9" ht="13" x14ac:dyDescent="0.3">
      <c r="A7" s="237">
        <v>2020</v>
      </c>
      <c r="B7" s="237"/>
      <c r="C7" s="237"/>
      <c r="D7" s="237"/>
      <c r="E7" s="237"/>
      <c r="F7" s="7"/>
      <c r="G7" s="7"/>
      <c r="H7" s="7"/>
    </row>
    <row r="8" spans="1:9" ht="13" x14ac:dyDescent="0.3">
      <c r="A8" s="237" t="s">
        <v>4</v>
      </c>
      <c r="B8" s="237"/>
      <c r="C8" s="237"/>
      <c r="D8" s="237"/>
      <c r="E8" s="237"/>
      <c r="F8" s="7"/>
      <c r="G8" s="7"/>
      <c r="H8" s="7"/>
    </row>
    <row r="9" spans="1:9" ht="13" thickBot="1" x14ac:dyDescent="0.3">
      <c r="A9" s="21"/>
      <c r="B9" s="21"/>
      <c r="C9" s="21"/>
      <c r="D9" s="21"/>
      <c r="E9" s="21"/>
    </row>
    <row r="10" spans="1:9" s="21" customFormat="1" ht="13.5" thickTop="1" thickBot="1" x14ac:dyDescent="0.3">
      <c r="A10" s="3" t="s">
        <v>390</v>
      </c>
      <c r="B10" s="3" t="s">
        <v>28</v>
      </c>
      <c r="C10" s="3" t="s">
        <v>27</v>
      </c>
      <c r="D10" s="3" t="s">
        <v>26</v>
      </c>
      <c r="E10" s="3" t="s">
        <v>397</v>
      </c>
      <c r="F10" s="13"/>
      <c r="G10" s="13"/>
      <c r="H10" s="13"/>
      <c r="I10" s="13"/>
    </row>
    <row r="11" spans="1:9" s="10" customFormat="1" ht="13.5" thickTop="1" x14ac:dyDescent="0.3">
      <c r="A11" s="4"/>
      <c r="B11" s="9"/>
      <c r="C11" s="9"/>
      <c r="D11" s="9"/>
      <c r="E11" s="9"/>
      <c r="F11" s="9"/>
      <c r="G11" s="9"/>
      <c r="H11" s="9"/>
      <c r="I11" s="9"/>
    </row>
    <row r="12" spans="1:9" s="10" customFormat="1" ht="13" x14ac:dyDescent="0.3">
      <c r="A12" s="132" t="s">
        <v>398</v>
      </c>
      <c r="B12" s="9">
        <v>2049.6613842699999</v>
      </c>
      <c r="C12" s="9">
        <v>136629.22555251999</v>
      </c>
      <c r="D12" s="9">
        <v>447096.27412240999</v>
      </c>
      <c r="E12" s="9">
        <v>585775.16105919995</v>
      </c>
      <c r="F12" s="9"/>
      <c r="G12" s="9"/>
      <c r="H12" s="9"/>
      <c r="I12" s="9"/>
    </row>
    <row r="13" spans="1:9" s="10" customFormat="1" ht="13" x14ac:dyDescent="0.3">
      <c r="A13" s="132" t="s">
        <v>399</v>
      </c>
      <c r="B13" s="9">
        <v>2049.6613842699999</v>
      </c>
      <c r="C13" s="9">
        <v>136629.22555251999</v>
      </c>
      <c r="D13" s="9">
        <v>447096.27412240999</v>
      </c>
      <c r="E13" s="9">
        <v>585775.16105919995</v>
      </c>
      <c r="F13" s="9"/>
      <c r="G13" s="9"/>
      <c r="H13" s="9"/>
      <c r="I13" s="9"/>
    </row>
    <row r="14" spans="1:9" s="18" customFormat="1" x14ac:dyDescent="0.25">
      <c r="A14" s="132" t="s">
        <v>400</v>
      </c>
      <c r="B14" s="9">
        <v>1737.39466425</v>
      </c>
      <c r="C14" s="9">
        <v>134991.65592182</v>
      </c>
      <c r="D14" s="9">
        <v>429377.29636136</v>
      </c>
      <c r="E14" s="9">
        <v>566106.34694743005</v>
      </c>
      <c r="F14" s="5"/>
      <c r="G14" s="5"/>
      <c r="H14" s="5"/>
      <c r="I14" s="5"/>
    </row>
    <row r="15" spans="1:9" s="18" customFormat="1" x14ac:dyDescent="0.25">
      <c r="A15" s="4" t="s">
        <v>401</v>
      </c>
      <c r="B15" s="5">
        <v>955.12154806000001</v>
      </c>
      <c r="C15" s="5">
        <v>75474.442154529999</v>
      </c>
      <c r="D15" s="5">
        <v>295693.72286818997</v>
      </c>
      <c r="E15" s="5">
        <v>372123.28657077998</v>
      </c>
      <c r="F15" s="5"/>
      <c r="G15" s="5"/>
      <c r="H15" s="5"/>
      <c r="I15" s="5"/>
    </row>
    <row r="16" spans="1:9" s="18" customFormat="1" x14ac:dyDescent="0.25">
      <c r="A16" s="4" t="s">
        <v>402</v>
      </c>
      <c r="B16" s="5">
        <v>158.94007139000001</v>
      </c>
      <c r="C16" s="5">
        <v>10379.89006365</v>
      </c>
      <c r="D16" s="5">
        <v>27544.48540912</v>
      </c>
      <c r="E16" s="5">
        <v>38083.315544160003</v>
      </c>
      <c r="F16" s="5"/>
      <c r="G16" s="5"/>
      <c r="H16" s="5"/>
      <c r="I16" s="5"/>
    </row>
    <row r="17" spans="1:9" s="18" customFormat="1" x14ac:dyDescent="0.25">
      <c r="A17" s="4" t="s">
        <v>404</v>
      </c>
      <c r="B17" s="5">
        <v>136.86506151</v>
      </c>
      <c r="C17" s="5">
        <v>10031.88279688</v>
      </c>
      <c r="D17" s="5">
        <v>26142.678934449999</v>
      </c>
      <c r="E17" s="5">
        <v>36311.42679284</v>
      </c>
      <c r="F17" s="5"/>
      <c r="G17" s="5"/>
      <c r="H17" s="5"/>
      <c r="I17" s="5"/>
    </row>
    <row r="18" spans="1:9" s="18" customFormat="1" x14ac:dyDescent="0.25">
      <c r="A18" s="4" t="s">
        <v>405</v>
      </c>
      <c r="B18" s="5">
        <v>4.4150019599999997</v>
      </c>
      <c r="C18" s="5">
        <v>0</v>
      </c>
      <c r="D18" s="5">
        <v>0</v>
      </c>
      <c r="E18" s="5">
        <v>4.4150019599999997</v>
      </c>
      <c r="F18" s="5"/>
      <c r="G18" s="5"/>
      <c r="H18" s="5"/>
      <c r="I18" s="5"/>
    </row>
    <row r="19" spans="1:9" s="18" customFormat="1" x14ac:dyDescent="0.25">
      <c r="A19" s="4" t="s">
        <v>406</v>
      </c>
      <c r="B19" s="5">
        <v>13.245005949999999</v>
      </c>
      <c r="C19" s="5">
        <v>0</v>
      </c>
      <c r="D19" s="5">
        <v>0</v>
      </c>
      <c r="E19" s="5">
        <v>13.245005949999999</v>
      </c>
      <c r="F19" s="5"/>
      <c r="G19" s="5"/>
      <c r="H19" s="5"/>
      <c r="I19" s="5"/>
    </row>
    <row r="20" spans="1:9" s="18" customFormat="1" x14ac:dyDescent="0.25">
      <c r="A20" s="4" t="s">
        <v>407</v>
      </c>
      <c r="B20" s="5">
        <v>4.4150019699999996</v>
      </c>
      <c r="C20" s="5">
        <v>348.00726677</v>
      </c>
      <c r="D20" s="5">
        <v>1401.8064746699999</v>
      </c>
      <c r="E20" s="5">
        <v>1754.2287434100001</v>
      </c>
      <c r="F20" s="5"/>
      <c r="G20" s="5"/>
      <c r="H20" s="5"/>
      <c r="I20" s="5"/>
    </row>
    <row r="21" spans="1:9" s="18" customFormat="1" x14ac:dyDescent="0.25">
      <c r="A21" s="4" t="s">
        <v>408</v>
      </c>
      <c r="B21" s="5">
        <v>516.39352551000002</v>
      </c>
      <c r="C21" s="5">
        <v>31881.77376797</v>
      </c>
      <c r="D21" s="5">
        <v>42393.537503</v>
      </c>
      <c r="E21" s="5">
        <v>74791.70479648</v>
      </c>
      <c r="F21" s="5"/>
      <c r="G21" s="5"/>
      <c r="H21" s="5"/>
      <c r="I21" s="5"/>
    </row>
    <row r="22" spans="1:9" s="10" customFormat="1" ht="13" x14ac:dyDescent="0.3">
      <c r="A22" s="132" t="s">
        <v>409</v>
      </c>
      <c r="B22" s="9">
        <v>0</v>
      </c>
      <c r="C22" s="9">
        <v>0</v>
      </c>
      <c r="D22" s="9">
        <v>0</v>
      </c>
      <c r="E22" s="9">
        <v>0</v>
      </c>
      <c r="F22" s="9"/>
      <c r="G22" s="9"/>
      <c r="H22" s="9"/>
      <c r="I22" s="9"/>
    </row>
    <row r="23" spans="1:9" s="10" customFormat="1" ht="13" x14ac:dyDescent="0.3">
      <c r="A23" s="132" t="s">
        <v>410</v>
      </c>
      <c r="B23" s="9">
        <v>0</v>
      </c>
      <c r="C23" s="9">
        <v>0</v>
      </c>
      <c r="D23" s="9">
        <v>0</v>
      </c>
      <c r="E23" s="9">
        <v>0</v>
      </c>
      <c r="F23" s="9"/>
      <c r="G23" s="9"/>
      <c r="H23" s="9"/>
      <c r="I23" s="9"/>
    </row>
    <row r="24" spans="1:9" s="18" customFormat="1" x14ac:dyDescent="0.25">
      <c r="A24" s="4" t="s">
        <v>411</v>
      </c>
      <c r="B24" s="5">
        <v>0</v>
      </c>
      <c r="C24" s="5">
        <v>0</v>
      </c>
      <c r="D24" s="5">
        <v>0</v>
      </c>
      <c r="E24" s="5">
        <v>0</v>
      </c>
      <c r="F24" s="5"/>
      <c r="G24" s="5"/>
      <c r="H24" s="5"/>
      <c r="I24" s="5"/>
    </row>
    <row r="25" spans="1:9" s="18" customFormat="1" x14ac:dyDescent="0.25">
      <c r="A25" s="4" t="s">
        <v>412</v>
      </c>
      <c r="B25" s="5">
        <v>0</v>
      </c>
      <c r="C25" s="5">
        <v>0</v>
      </c>
      <c r="D25" s="5">
        <v>0</v>
      </c>
      <c r="E25" s="5">
        <v>0</v>
      </c>
      <c r="F25" s="5"/>
      <c r="G25" s="5"/>
      <c r="H25" s="5"/>
      <c r="I25" s="5"/>
    </row>
    <row r="26" spans="1:9" s="18" customFormat="1" x14ac:dyDescent="0.25">
      <c r="A26" s="4" t="s">
        <v>413</v>
      </c>
      <c r="B26" s="5">
        <v>0</v>
      </c>
      <c r="C26" s="5">
        <v>0</v>
      </c>
      <c r="D26" s="5">
        <v>0</v>
      </c>
      <c r="E26" s="5">
        <v>0</v>
      </c>
      <c r="F26" s="5"/>
      <c r="G26" s="5"/>
      <c r="H26" s="5"/>
      <c r="I26" s="5"/>
    </row>
    <row r="27" spans="1:9" s="18" customFormat="1" x14ac:dyDescent="0.25">
      <c r="A27" s="4" t="s">
        <v>414</v>
      </c>
      <c r="B27" s="5">
        <v>0</v>
      </c>
      <c r="C27" s="5">
        <v>0</v>
      </c>
      <c r="D27" s="5">
        <v>0</v>
      </c>
      <c r="E27" s="5">
        <v>0</v>
      </c>
      <c r="F27" s="5"/>
      <c r="G27" s="5"/>
      <c r="H27" s="5"/>
      <c r="I27" s="5"/>
    </row>
    <row r="28" spans="1:9" s="10" customFormat="1" ht="13" x14ac:dyDescent="0.3">
      <c r="A28" s="132" t="s">
        <v>415</v>
      </c>
      <c r="B28" s="9">
        <v>106.93951929000001</v>
      </c>
      <c r="C28" s="9">
        <v>17255.549935669998</v>
      </c>
      <c r="D28" s="9">
        <v>63745.550581050004</v>
      </c>
      <c r="E28" s="9">
        <v>81108.040036010003</v>
      </c>
      <c r="F28" s="9"/>
      <c r="G28" s="9"/>
      <c r="H28" s="9"/>
      <c r="I28" s="9"/>
    </row>
    <row r="29" spans="1:9" s="18" customFormat="1" x14ac:dyDescent="0.25">
      <c r="A29" s="4" t="s">
        <v>416</v>
      </c>
      <c r="B29" s="5">
        <v>13.564394</v>
      </c>
      <c r="C29" s="5">
        <v>11442.966463999999</v>
      </c>
      <c r="D29" s="5">
        <v>774.12366326999995</v>
      </c>
      <c r="E29" s="5">
        <v>12230.65452127</v>
      </c>
      <c r="F29" s="5"/>
      <c r="G29" s="5"/>
      <c r="H29" s="5"/>
      <c r="I29" s="5"/>
    </row>
    <row r="30" spans="1:9" s="18" customFormat="1" x14ac:dyDescent="0.25">
      <c r="A30" s="4" t="s">
        <v>452</v>
      </c>
      <c r="B30" s="5">
        <v>0</v>
      </c>
      <c r="C30" s="5">
        <v>25</v>
      </c>
      <c r="D30" s="5">
        <v>0</v>
      </c>
      <c r="E30" s="5">
        <v>25</v>
      </c>
      <c r="F30" s="5"/>
      <c r="G30" s="5"/>
      <c r="H30" s="5"/>
      <c r="I30" s="5"/>
    </row>
    <row r="31" spans="1:9" s="18" customFormat="1" x14ac:dyDescent="0.25">
      <c r="A31" s="4" t="s">
        <v>418</v>
      </c>
      <c r="B31" s="5">
        <v>0</v>
      </c>
      <c r="C31" s="5">
        <v>256.50913800000001</v>
      </c>
      <c r="D31" s="5">
        <v>0</v>
      </c>
      <c r="E31" s="5">
        <v>256.50913800000001</v>
      </c>
      <c r="F31" s="5"/>
      <c r="G31" s="5"/>
      <c r="H31" s="5"/>
      <c r="I31" s="5"/>
    </row>
    <row r="32" spans="1:9" s="18" customFormat="1" x14ac:dyDescent="0.25">
      <c r="A32" s="4" t="s">
        <v>422</v>
      </c>
      <c r="B32" s="5">
        <v>0</v>
      </c>
      <c r="C32" s="5">
        <v>0</v>
      </c>
      <c r="D32" s="5">
        <v>7.65</v>
      </c>
      <c r="E32" s="5">
        <v>7.65</v>
      </c>
      <c r="F32" s="5"/>
      <c r="G32" s="5"/>
      <c r="H32" s="5"/>
      <c r="I32" s="5"/>
    </row>
    <row r="33" spans="1:9" s="18" customFormat="1" x14ac:dyDescent="0.25">
      <c r="A33" s="4" t="s">
        <v>424</v>
      </c>
      <c r="B33" s="5">
        <v>13.564394</v>
      </c>
      <c r="C33" s="5">
        <v>2</v>
      </c>
      <c r="D33" s="5">
        <v>0</v>
      </c>
      <c r="E33" s="5">
        <v>15.564394</v>
      </c>
      <c r="F33" s="5"/>
      <c r="G33" s="5"/>
      <c r="H33" s="5"/>
      <c r="I33" s="5"/>
    </row>
    <row r="34" spans="1:9" s="18" customFormat="1" x14ac:dyDescent="0.25">
      <c r="A34" s="4" t="s">
        <v>425</v>
      </c>
      <c r="B34" s="5">
        <v>0</v>
      </c>
      <c r="C34" s="5">
        <v>11159.457326</v>
      </c>
      <c r="D34" s="5">
        <v>766.47366326999997</v>
      </c>
      <c r="E34" s="5">
        <v>11925.93098927</v>
      </c>
      <c r="F34" s="5"/>
      <c r="G34" s="5"/>
      <c r="H34" s="5"/>
      <c r="I34" s="5"/>
    </row>
    <row r="35" spans="1:9" s="18" customFormat="1" x14ac:dyDescent="0.25">
      <c r="A35" s="4" t="s">
        <v>426</v>
      </c>
      <c r="B35" s="5">
        <v>93.37512529</v>
      </c>
      <c r="C35" s="5">
        <v>5390.3418993699997</v>
      </c>
      <c r="D35" s="5">
        <v>62936.026564929998</v>
      </c>
      <c r="E35" s="5">
        <v>68419.743589589998</v>
      </c>
      <c r="F35" s="5"/>
      <c r="G35" s="5"/>
      <c r="H35" s="5"/>
      <c r="I35" s="5"/>
    </row>
    <row r="36" spans="1:9" s="18" customFormat="1" x14ac:dyDescent="0.25">
      <c r="A36" s="4" t="s">
        <v>427</v>
      </c>
      <c r="B36" s="5">
        <v>0</v>
      </c>
      <c r="C36" s="5">
        <v>422.24157229999997</v>
      </c>
      <c r="D36" s="5">
        <v>35.400352849999997</v>
      </c>
      <c r="E36" s="5">
        <v>457.64192515000002</v>
      </c>
      <c r="F36" s="5"/>
      <c r="G36" s="5"/>
      <c r="H36" s="5"/>
      <c r="I36" s="5"/>
    </row>
    <row r="37" spans="1:9" s="18" customFormat="1" x14ac:dyDescent="0.25">
      <c r="A37" s="4" t="s">
        <v>428</v>
      </c>
      <c r="B37" s="5">
        <v>0</v>
      </c>
      <c r="C37" s="5">
        <v>0</v>
      </c>
      <c r="D37" s="5">
        <v>0</v>
      </c>
      <c r="E37" s="5">
        <v>0</v>
      </c>
      <c r="F37" s="5"/>
      <c r="G37" s="5"/>
      <c r="H37" s="5"/>
      <c r="I37" s="5"/>
    </row>
    <row r="38" spans="1:9" s="18" customFormat="1" x14ac:dyDescent="0.25">
      <c r="A38" s="132" t="s">
        <v>429</v>
      </c>
      <c r="B38" s="9">
        <v>312.26672001999998</v>
      </c>
      <c r="C38" s="9">
        <v>1637.5696307000001</v>
      </c>
      <c r="D38" s="9">
        <v>17718.977761049999</v>
      </c>
      <c r="E38" s="9">
        <v>19668.81411177</v>
      </c>
      <c r="F38" s="5"/>
      <c r="G38" s="5"/>
      <c r="H38" s="5"/>
      <c r="I38" s="5"/>
    </row>
    <row r="39" spans="1:9" s="18" customFormat="1" x14ac:dyDescent="0.25">
      <c r="A39" s="132" t="s">
        <v>430</v>
      </c>
      <c r="B39" s="9">
        <v>312.26672001999998</v>
      </c>
      <c r="C39" s="9">
        <v>1511.7828950000001</v>
      </c>
      <c r="D39" s="9">
        <v>16046.27776105</v>
      </c>
      <c r="E39" s="9">
        <v>17870.327376069999</v>
      </c>
      <c r="F39" s="5"/>
      <c r="G39" s="5"/>
      <c r="H39" s="5"/>
      <c r="I39" s="5"/>
    </row>
    <row r="40" spans="1:9" s="10" customFormat="1" ht="13" x14ac:dyDescent="0.3">
      <c r="A40" s="4" t="s">
        <v>431</v>
      </c>
      <c r="B40" s="5">
        <v>312.26672001999998</v>
      </c>
      <c r="C40" s="5">
        <v>1483.9213970000001</v>
      </c>
      <c r="D40" s="5">
        <v>11877.476880259999</v>
      </c>
      <c r="E40" s="5">
        <v>13673.664997280001</v>
      </c>
      <c r="F40" s="9"/>
      <c r="G40" s="9"/>
      <c r="H40" s="9"/>
      <c r="I40" s="9"/>
    </row>
    <row r="41" spans="1:9" s="10" customFormat="1" ht="13" x14ac:dyDescent="0.3">
      <c r="A41" s="4" t="s">
        <v>432</v>
      </c>
      <c r="B41" s="5">
        <v>0</v>
      </c>
      <c r="C41" s="5">
        <v>27.861498000000001</v>
      </c>
      <c r="D41" s="5">
        <v>4168.8008807899996</v>
      </c>
      <c r="E41" s="5">
        <v>4196.6623787899998</v>
      </c>
      <c r="F41" s="9"/>
      <c r="G41" s="9"/>
      <c r="H41" s="9"/>
      <c r="I41" s="9"/>
    </row>
    <row r="42" spans="1:9" s="18" customFormat="1" x14ac:dyDescent="0.25">
      <c r="A42" s="132" t="s">
        <v>433</v>
      </c>
      <c r="B42" s="9">
        <v>0</v>
      </c>
      <c r="C42" s="9">
        <v>0</v>
      </c>
      <c r="D42" s="9">
        <v>0</v>
      </c>
      <c r="E42" s="9">
        <v>0</v>
      </c>
      <c r="F42" s="5"/>
      <c r="G42" s="5"/>
      <c r="H42" s="5"/>
      <c r="I42" s="5"/>
    </row>
    <row r="43" spans="1:9" s="18" customFormat="1" x14ac:dyDescent="0.25">
      <c r="A43" s="4" t="s">
        <v>434</v>
      </c>
      <c r="B43" s="5">
        <v>0</v>
      </c>
      <c r="C43" s="5">
        <v>0</v>
      </c>
      <c r="D43" s="5">
        <v>0</v>
      </c>
      <c r="E43" s="5">
        <v>0</v>
      </c>
      <c r="F43" s="5"/>
      <c r="G43" s="5"/>
      <c r="H43" s="5"/>
      <c r="I43" s="5"/>
    </row>
    <row r="44" spans="1:9" s="10" customFormat="1" ht="13" x14ac:dyDescent="0.3">
      <c r="A44" s="4" t="s">
        <v>435</v>
      </c>
      <c r="B44" s="5">
        <v>0</v>
      </c>
      <c r="C44" s="5">
        <v>0</v>
      </c>
      <c r="D44" s="5">
        <v>0</v>
      </c>
      <c r="E44" s="5">
        <v>0</v>
      </c>
      <c r="F44" s="9"/>
      <c r="G44" s="9"/>
      <c r="H44" s="9"/>
      <c r="I44" s="9"/>
    </row>
    <row r="45" spans="1:9" s="18" customFormat="1" x14ac:dyDescent="0.25">
      <c r="A45" s="132" t="s">
        <v>436</v>
      </c>
      <c r="B45" s="9">
        <v>0</v>
      </c>
      <c r="C45" s="9">
        <v>125.78673569999999</v>
      </c>
      <c r="D45" s="9">
        <v>1672.7</v>
      </c>
      <c r="E45" s="9">
        <v>1798.4867357000001</v>
      </c>
      <c r="F45" s="5"/>
      <c r="G45" s="5"/>
      <c r="H45" s="5"/>
      <c r="I45" s="5"/>
    </row>
    <row r="46" spans="1:9" s="18" customFormat="1" x14ac:dyDescent="0.25">
      <c r="A46" s="4" t="s">
        <v>416</v>
      </c>
      <c r="B46" s="5">
        <v>0</v>
      </c>
      <c r="C46" s="5">
        <v>125.78673569999999</v>
      </c>
      <c r="D46" s="5">
        <v>1672.7</v>
      </c>
      <c r="E46" s="5">
        <v>1798.4867357000001</v>
      </c>
      <c r="F46" s="5"/>
      <c r="G46" s="5"/>
      <c r="H46" s="5"/>
      <c r="I46" s="5"/>
    </row>
    <row r="47" spans="1:9" s="10" customFormat="1" ht="13" x14ac:dyDescent="0.3">
      <c r="A47" s="4" t="s">
        <v>448</v>
      </c>
      <c r="B47" s="5">
        <v>0</v>
      </c>
      <c r="C47" s="5">
        <v>0</v>
      </c>
      <c r="D47" s="5">
        <v>1662.7</v>
      </c>
      <c r="E47" s="5">
        <v>1662.7</v>
      </c>
      <c r="F47" s="9"/>
      <c r="G47" s="9"/>
      <c r="H47" s="9"/>
      <c r="I47" s="9"/>
    </row>
    <row r="48" spans="1:9" s="18" customFormat="1" x14ac:dyDescent="0.25">
      <c r="A48" s="4" t="s">
        <v>452</v>
      </c>
      <c r="B48" s="5">
        <v>0</v>
      </c>
      <c r="C48" s="5">
        <v>125.78673569999999</v>
      </c>
      <c r="D48" s="5">
        <v>10</v>
      </c>
      <c r="E48" s="5">
        <v>135.78673570000001</v>
      </c>
      <c r="F48" s="5"/>
      <c r="G48" s="5"/>
      <c r="H48" s="5"/>
      <c r="I48" s="5"/>
    </row>
    <row r="49" spans="1:12" s="18" customFormat="1" x14ac:dyDescent="0.25">
      <c r="A49" s="4" t="s">
        <v>426</v>
      </c>
      <c r="B49" s="5">
        <v>0</v>
      </c>
      <c r="C49" s="5">
        <v>0</v>
      </c>
      <c r="D49" s="5">
        <v>0</v>
      </c>
      <c r="E49" s="5">
        <v>0</v>
      </c>
      <c r="F49" s="5"/>
      <c r="G49" s="5"/>
      <c r="H49" s="5"/>
      <c r="I49" s="5"/>
    </row>
    <row r="50" spans="1:12" s="18" customFormat="1" x14ac:dyDescent="0.25">
      <c r="A50" s="4" t="s">
        <v>427</v>
      </c>
      <c r="B50" s="5">
        <v>0</v>
      </c>
      <c r="C50" s="5">
        <v>0</v>
      </c>
      <c r="D50" s="5">
        <v>0</v>
      </c>
      <c r="E50" s="5">
        <v>0</v>
      </c>
      <c r="F50" s="5"/>
      <c r="G50" s="5"/>
      <c r="H50" s="5"/>
      <c r="I50" s="5"/>
    </row>
    <row r="51" spans="1:12" s="18" customFormat="1" x14ac:dyDescent="0.25">
      <c r="A51" s="132" t="s">
        <v>438</v>
      </c>
      <c r="B51" s="9">
        <v>0</v>
      </c>
      <c r="C51" s="9">
        <v>0</v>
      </c>
      <c r="D51" s="9">
        <v>0</v>
      </c>
      <c r="E51" s="9">
        <v>0</v>
      </c>
      <c r="F51" s="5"/>
      <c r="G51" s="5"/>
      <c r="H51" s="5"/>
      <c r="I51" s="5"/>
    </row>
    <row r="52" spans="1:12" s="10" customFormat="1" ht="13" x14ac:dyDescent="0.3">
      <c r="A52" s="4" t="s">
        <v>439</v>
      </c>
      <c r="B52" s="5">
        <v>0</v>
      </c>
      <c r="C52" s="5">
        <v>0</v>
      </c>
      <c r="D52" s="5">
        <v>0</v>
      </c>
      <c r="E52" s="5">
        <v>0</v>
      </c>
      <c r="F52" s="9"/>
      <c r="G52" s="9"/>
      <c r="H52" s="9"/>
      <c r="I52" s="9"/>
    </row>
    <row r="53" spans="1:12" s="18" customFormat="1" x14ac:dyDescent="0.25">
      <c r="A53" s="4" t="s">
        <v>440</v>
      </c>
      <c r="B53" s="5">
        <v>0</v>
      </c>
      <c r="C53" s="5">
        <v>0</v>
      </c>
      <c r="D53" s="5">
        <v>0</v>
      </c>
      <c r="E53" s="5">
        <v>0</v>
      </c>
      <c r="F53" s="5"/>
      <c r="G53" s="5"/>
      <c r="H53" s="5"/>
      <c r="I53" s="5"/>
    </row>
    <row r="54" spans="1:12" s="18" customFormat="1" x14ac:dyDescent="0.25">
      <c r="A54" s="4" t="s">
        <v>440</v>
      </c>
      <c r="B54" s="5">
        <v>0</v>
      </c>
      <c r="C54" s="5">
        <v>0</v>
      </c>
      <c r="D54" s="5">
        <v>0</v>
      </c>
      <c r="E54" s="5">
        <v>0</v>
      </c>
      <c r="F54" s="5"/>
      <c r="G54" s="5"/>
      <c r="H54" s="5"/>
      <c r="I54" s="5"/>
    </row>
    <row r="55" spans="1:12" s="6" customFormat="1" ht="13" thickBot="1" x14ac:dyDescent="0.3">
      <c r="A55" s="24"/>
      <c r="B55" s="24"/>
      <c r="C55" s="24"/>
      <c r="D55" s="24"/>
      <c r="E55" s="24"/>
      <c r="F55" s="12"/>
      <c r="G55" s="12"/>
      <c r="H55" s="12"/>
      <c r="I55" s="12"/>
      <c r="J55" s="11"/>
      <c r="K55" s="11"/>
      <c r="L55" s="11"/>
    </row>
    <row r="56" spans="1:12" ht="13" thickTop="1" x14ac:dyDescent="0.25">
      <c r="A56" s="21"/>
      <c r="B56" s="22"/>
      <c r="C56" s="22"/>
      <c r="D56" s="22"/>
      <c r="E56" s="22"/>
      <c r="F56" s="8"/>
      <c r="G56" s="8"/>
      <c r="H56" s="8"/>
      <c r="I56" s="8"/>
      <c r="J56" s="8"/>
      <c r="K56" s="8"/>
      <c r="L56" s="8"/>
    </row>
    <row r="57" spans="1:12" x14ac:dyDescent="0.25">
      <c r="A57" s="8"/>
      <c r="B57" s="8"/>
      <c r="C57" s="8"/>
      <c r="D57" s="8"/>
      <c r="E57" s="8"/>
    </row>
    <row r="58" spans="1:12" x14ac:dyDescent="0.25">
      <c r="A58" s="8"/>
      <c r="B58" s="8"/>
      <c r="C58" s="8"/>
      <c r="D58" s="8"/>
      <c r="E58" s="8"/>
    </row>
    <row r="59" spans="1:12" x14ac:dyDescent="0.25">
      <c r="A59" s="8"/>
      <c r="B59" s="8"/>
      <c r="C59" s="8"/>
      <c r="D59" s="8"/>
      <c r="E59" s="8"/>
    </row>
    <row r="60" spans="1:12" x14ac:dyDescent="0.25">
      <c r="A60" s="8"/>
      <c r="B60" s="8"/>
      <c r="C60" s="8"/>
      <c r="D60" s="8"/>
      <c r="E60" s="8"/>
    </row>
    <row r="61" spans="1:12" x14ac:dyDescent="0.25">
      <c r="A61" s="8"/>
      <c r="B61" s="8"/>
      <c r="C61" s="8"/>
      <c r="D61" s="8"/>
      <c r="E61" s="8"/>
    </row>
    <row r="62" spans="1:12" x14ac:dyDescent="0.25">
      <c r="A62" s="8"/>
      <c r="B62" s="8"/>
      <c r="C62" s="8"/>
      <c r="D62" s="8"/>
      <c r="E62" s="8"/>
    </row>
    <row r="63" spans="1:12" x14ac:dyDescent="0.25">
      <c r="A63" s="8"/>
      <c r="B63" s="8"/>
      <c r="C63" s="8"/>
      <c r="D63" s="8"/>
      <c r="E63" s="8"/>
    </row>
    <row r="64" spans="1:12" x14ac:dyDescent="0.25">
      <c r="A64" s="8"/>
      <c r="B64" s="8"/>
      <c r="C64" s="8"/>
      <c r="D64" s="8"/>
      <c r="E64" s="8"/>
    </row>
    <row r="65" spans="1:5" x14ac:dyDescent="0.25">
      <c r="A65" s="8"/>
      <c r="B65" s="8"/>
      <c r="C65" s="8"/>
      <c r="D65" s="8"/>
      <c r="E65" s="8"/>
    </row>
    <row r="66" spans="1:5" x14ac:dyDescent="0.25">
      <c r="A66" s="8"/>
      <c r="B66" s="8"/>
      <c r="C66" s="8"/>
      <c r="D66" s="8"/>
      <c r="E66" s="8"/>
    </row>
    <row r="67" spans="1:5" x14ac:dyDescent="0.25">
      <c r="A67" s="8"/>
      <c r="B67" s="8"/>
      <c r="C67" s="8"/>
      <c r="D67" s="8"/>
      <c r="E67" s="8"/>
    </row>
    <row r="68" spans="1:5" x14ac:dyDescent="0.25">
      <c r="A68" s="8"/>
      <c r="B68" s="8"/>
      <c r="C68" s="8"/>
      <c r="D68" s="8"/>
      <c r="E68" s="8"/>
    </row>
    <row r="69" spans="1:5" x14ac:dyDescent="0.25">
      <c r="A69" s="8"/>
      <c r="B69" s="8"/>
      <c r="C69" s="8"/>
      <c r="D69" s="8"/>
      <c r="E69" s="8"/>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39997558519241921"/>
  </sheetPr>
  <dimension ref="A1:K47"/>
  <sheetViews>
    <sheetView showGridLines="0" defaultGridColor="0" topLeftCell="A25" colorId="60" workbookViewId="0">
      <selection activeCell="A45" sqref="A45:XFD46"/>
    </sheetView>
  </sheetViews>
  <sheetFormatPr baseColWidth="10" defaultColWidth="11.453125" defaultRowHeight="12.5" x14ac:dyDescent="0.25"/>
  <cols>
    <col min="1" max="1" width="52.81640625" style="2" customWidth="1"/>
    <col min="2" max="6" width="11.453125" style="2"/>
    <col min="7" max="7" width="14.1796875" style="2" customWidth="1"/>
    <col min="8" max="8" width="13.54296875" style="2" customWidth="1"/>
    <col min="9" max="16384" width="11.453125" style="2"/>
  </cols>
  <sheetData>
    <row r="1" spans="1:8" x14ac:dyDescent="0.25">
      <c r="A1" s="1" t="s">
        <v>0</v>
      </c>
      <c r="B1" s="21"/>
      <c r="C1" s="21"/>
    </row>
    <row r="2" spans="1:8" x14ac:dyDescent="0.25">
      <c r="A2" s="1" t="s">
        <v>1</v>
      </c>
      <c r="B2" s="21"/>
      <c r="C2" s="21"/>
    </row>
    <row r="3" spans="1:8" x14ac:dyDescent="0.25">
      <c r="A3" s="1" t="s">
        <v>2</v>
      </c>
      <c r="B3" s="21"/>
      <c r="C3" s="21"/>
    </row>
    <row r="4" spans="1:8" x14ac:dyDescent="0.25">
      <c r="A4" s="21"/>
      <c r="B4" s="21"/>
      <c r="C4" s="21"/>
      <c r="D4" s="8"/>
    </row>
    <row r="5" spans="1:8" ht="13" x14ac:dyDescent="0.3">
      <c r="A5" s="237" t="s">
        <v>3</v>
      </c>
      <c r="B5" s="237"/>
      <c r="C5" s="237"/>
      <c r="D5" s="152"/>
      <c r="E5" s="7"/>
      <c r="F5" s="7"/>
      <c r="G5" s="7"/>
    </row>
    <row r="6" spans="1:8" ht="13" x14ac:dyDescent="0.3">
      <c r="A6" s="237" t="s">
        <v>587</v>
      </c>
      <c r="B6" s="237"/>
      <c r="C6" s="237"/>
      <c r="D6" s="152"/>
      <c r="E6" s="7"/>
      <c r="F6" s="7"/>
      <c r="G6" s="7"/>
    </row>
    <row r="7" spans="1:8" ht="13" x14ac:dyDescent="0.3">
      <c r="A7" s="237">
        <v>2020</v>
      </c>
      <c r="B7" s="237"/>
      <c r="C7" s="237"/>
      <c r="D7" s="152"/>
      <c r="E7" s="7"/>
      <c r="F7" s="7"/>
      <c r="G7" s="7"/>
    </row>
    <row r="8" spans="1:8" ht="13" x14ac:dyDescent="0.3">
      <c r="A8" s="237" t="s">
        <v>4</v>
      </c>
      <c r="B8" s="237"/>
      <c r="C8" s="237"/>
      <c r="D8" s="152"/>
      <c r="E8" s="7"/>
      <c r="F8" s="7"/>
      <c r="G8" s="7"/>
    </row>
    <row r="9" spans="1:8" ht="13" thickBot="1" x14ac:dyDescent="0.3">
      <c r="A9" s="21"/>
      <c r="B9" s="21"/>
      <c r="C9" s="21"/>
      <c r="D9" s="154"/>
    </row>
    <row r="10" spans="1:8" s="21" customFormat="1" ht="13.5" thickTop="1" thickBot="1" x14ac:dyDescent="0.3">
      <c r="A10" s="3" t="s">
        <v>390</v>
      </c>
      <c r="B10" s="3" t="s">
        <v>30</v>
      </c>
      <c r="C10" s="3" t="s">
        <v>397</v>
      </c>
      <c r="D10" s="13"/>
      <c r="E10" s="13"/>
      <c r="F10" s="13"/>
      <c r="G10" s="13"/>
      <c r="H10" s="13"/>
    </row>
    <row r="11" spans="1:8" s="10" customFormat="1" ht="13.5" thickTop="1" x14ac:dyDescent="0.3">
      <c r="A11" s="4"/>
      <c r="B11" s="9"/>
      <c r="C11" s="9"/>
      <c r="D11" s="9"/>
      <c r="E11" s="9"/>
      <c r="F11" s="9"/>
      <c r="G11" s="9"/>
      <c r="H11" s="9"/>
    </row>
    <row r="12" spans="1:8" s="10" customFormat="1" ht="13" x14ac:dyDescent="0.3">
      <c r="A12" s="132" t="s">
        <v>398</v>
      </c>
      <c r="B12" s="9">
        <v>20391.117936218001</v>
      </c>
      <c r="C12" s="9">
        <v>20391.117936218001</v>
      </c>
      <c r="D12" s="9"/>
      <c r="E12" s="9"/>
      <c r="F12" s="9"/>
      <c r="G12" s="9"/>
      <c r="H12" s="9"/>
    </row>
    <row r="13" spans="1:8" s="10" customFormat="1" ht="13" x14ac:dyDescent="0.3">
      <c r="A13" s="132" t="s">
        <v>399</v>
      </c>
      <c r="B13" s="9">
        <v>20391.117936218001</v>
      </c>
      <c r="C13" s="9">
        <v>20391.117936218001</v>
      </c>
      <c r="D13" s="9"/>
      <c r="E13" s="9"/>
      <c r="F13" s="9"/>
      <c r="G13" s="9"/>
      <c r="H13" s="9"/>
    </row>
    <row r="14" spans="1:8" s="18" customFormat="1" x14ac:dyDescent="0.25">
      <c r="A14" s="132" t="s">
        <v>400</v>
      </c>
      <c r="B14" s="9">
        <v>200.48936981</v>
      </c>
      <c r="C14" s="9">
        <v>200.48936981</v>
      </c>
      <c r="D14" s="5"/>
      <c r="E14" s="5"/>
      <c r="F14" s="5"/>
      <c r="G14" s="5"/>
      <c r="H14" s="5"/>
    </row>
    <row r="15" spans="1:8" s="18" customFormat="1" x14ac:dyDescent="0.25">
      <c r="A15" s="4" t="s">
        <v>401</v>
      </c>
      <c r="B15" s="5">
        <v>7.6484072400000001</v>
      </c>
      <c r="C15" s="5">
        <v>7.6484072400000001</v>
      </c>
      <c r="D15" s="5"/>
      <c r="E15" s="5"/>
      <c r="F15" s="5"/>
      <c r="G15" s="5"/>
      <c r="H15" s="5"/>
    </row>
    <row r="16" spans="1:8" s="18" customFormat="1" x14ac:dyDescent="0.25">
      <c r="A16" s="4" t="s">
        <v>402</v>
      </c>
      <c r="B16" s="5">
        <v>0</v>
      </c>
      <c r="C16" s="5">
        <v>0</v>
      </c>
      <c r="D16" s="5"/>
      <c r="E16" s="5"/>
      <c r="F16" s="5"/>
      <c r="G16" s="5"/>
      <c r="H16" s="5"/>
    </row>
    <row r="17" spans="1:8" s="10" customFormat="1" ht="13" x14ac:dyDescent="0.3">
      <c r="A17" s="4" t="s">
        <v>408</v>
      </c>
      <c r="B17" s="5">
        <v>140.54474309</v>
      </c>
      <c r="C17" s="5">
        <v>140.54474309</v>
      </c>
      <c r="D17" s="9"/>
      <c r="E17" s="9"/>
      <c r="F17" s="9"/>
      <c r="G17" s="9"/>
      <c r="H17" s="9"/>
    </row>
    <row r="18" spans="1:8" s="10" customFormat="1" ht="13" x14ac:dyDescent="0.3">
      <c r="A18" s="132" t="s">
        <v>409</v>
      </c>
      <c r="B18" s="9">
        <v>0</v>
      </c>
      <c r="C18" s="9">
        <v>0</v>
      </c>
      <c r="D18" s="9"/>
      <c r="E18" s="9"/>
      <c r="F18" s="9"/>
      <c r="G18" s="9"/>
      <c r="H18" s="9"/>
    </row>
    <row r="19" spans="1:8" s="18" customFormat="1" x14ac:dyDescent="0.25">
      <c r="A19" s="132" t="s">
        <v>410</v>
      </c>
      <c r="B19" s="9">
        <v>0</v>
      </c>
      <c r="C19" s="9">
        <v>0</v>
      </c>
      <c r="D19" s="5"/>
      <c r="E19" s="5"/>
      <c r="F19" s="5"/>
      <c r="G19" s="5"/>
      <c r="H19" s="5"/>
    </row>
    <row r="20" spans="1:8" s="18" customFormat="1" x14ac:dyDescent="0.25">
      <c r="A20" s="4" t="s">
        <v>411</v>
      </c>
      <c r="B20" s="5">
        <v>0</v>
      </c>
      <c r="C20" s="5">
        <v>0</v>
      </c>
      <c r="D20" s="5"/>
      <c r="E20" s="5"/>
      <c r="F20" s="5"/>
      <c r="G20" s="5"/>
      <c r="H20" s="5"/>
    </row>
    <row r="21" spans="1:8" s="18" customFormat="1" x14ac:dyDescent="0.25">
      <c r="A21" s="4" t="s">
        <v>412</v>
      </c>
      <c r="B21" s="5">
        <v>0</v>
      </c>
      <c r="C21" s="5">
        <v>0</v>
      </c>
      <c r="D21" s="5"/>
      <c r="E21" s="5"/>
      <c r="F21" s="5"/>
      <c r="G21" s="5"/>
      <c r="H21" s="5"/>
    </row>
    <row r="22" spans="1:8" s="18" customFormat="1" x14ac:dyDescent="0.25">
      <c r="A22" s="4" t="s">
        <v>413</v>
      </c>
      <c r="B22" s="5">
        <v>0</v>
      </c>
      <c r="C22" s="5">
        <v>0</v>
      </c>
      <c r="D22" s="5"/>
      <c r="E22" s="5"/>
      <c r="F22" s="5"/>
      <c r="G22" s="5"/>
      <c r="H22" s="5"/>
    </row>
    <row r="23" spans="1:8" s="10" customFormat="1" ht="13" x14ac:dyDescent="0.3">
      <c r="A23" s="4" t="s">
        <v>414</v>
      </c>
      <c r="B23" s="5">
        <v>0</v>
      </c>
      <c r="C23" s="5">
        <v>0</v>
      </c>
      <c r="D23" s="9"/>
      <c r="E23" s="9"/>
      <c r="F23" s="9"/>
      <c r="G23" s="9"/>
      <c r="H23" s="9"/>
    </row>
    <row r="24" spans="1:8" s="18" customFormat="1" x14ac:dyDescent="0.25">
      <c r="A24" s="132" t="s">
        <v>415</v>
      </c>
      <c r="B24" s="9">
        <v>52.296219479999998</v>
      </c>
      <c r="C24" s="9">
        <v>52.296219479999998</v>
      </c>
      <c r="D24" s="5"/>
      <c r="E24" s="5"/>
      <c r="F24" s="5"/>
      <c r="G24" s="5"/>
      <c r="H24" s="5"/>
    </row>
    <row r="25" spans="1:8" s="18" customFormat="1" x14ac:dyDescent="0.25">
      <c r="A25" s="4" t="s">
        <v>416</v>
      </c>
      <c r="B25" s="5">
        <v>6.0860394800000002</v>
      </c>
      <c r="C25" s="5">
        <v>6.0860394800000002</v>
      </c>
      <c r="D25" s="5"/>
      <c r="E25" s="5"/>
      <c r="F25" s="5"/>
      <c r="G25" s="5"/>
      <c r="H25" s="5"/>
    </row>
    <row r="26" spans="1:8" s="18" customFormat="1" x14ac:dyDescent="0.25">
      <c r="A26" s="4" t="s">
        <v>463</v>
      </c>
      <c r="B26" s="5">
        <v>6.0860394800000002</v>
      </c>
      <c r="C26" s="5">
        <v>6.0860394800000002</v>
      </c>
      <c r="D26" s="5"/>
      <c r="E26" s="5"/>
      <c r="F26" s="5"/>
      <c r="G26" s="5"/>
      <c r="H26" s="5"/>
    </row>
    <row r="27" spans="1:8" s="18" customFormat="1" x14ac:dyDescent="0.25">
      <c r="A27" s="4" t="s">
        <v>426</v>
      </c>
      <c r="B27" s="5">
        <v>46.210180000000001</v>
      </c>
      <c r="C27" s="5">
        <v>46.210180000000001</v>
      </c>
      <c r="D27" s="5"/>
      <c r="E27" s="5"/>
      <c r="F27" s="5"/>
      <c r="G27" s="5"/>
      <c r="H27" s="5"/>
    </row>
    <row r="28" spans="1:8" s="10" customFormat="1" ht="13" x14ac:dyDescent="0.3">
      <c r="A28" s="4" t="s">
        <v>427</v>
      </c>
      <c r="B28" s="5">
        <v>0</v>
      </c>
      <c r="C28" s="5">
        <v>0</v>
      </c>
      <c r="D28" s="9"/>
      <c r="E28" s="9"/>
      <c r="F28" s="9"/>
      <c r="G28" s="9"/>
      <c r="H28" s="9"/>
    </row>
    <row r="29" spans="1:8" s="10" customFormat="1" ht="13" x14ac:dyDescent="0.3">
      <c r="A29" s="4" t="s">
        <v>428</v>
      </c>
      <c r="B29" s="5">
        <v>0</v>
      </c>
      <c r="C29" s="5">
        <v>0</v>
      </c>
      <c r="D29" s="9"/>
      <c r="E29" s="9"/>
      <c r="F29" s="9"/>
      <c r="G29" s="9"/>
      <c r="H29" s="9"/>
    </row>
    <row r="30" spans="1:8" s="18" customFormat="1" x14ac:dyDescent="0.25">
      <c r="A30" s="132" t="s">
        <v>429</v>
      </c>
      <c r="B30" s="9">
        <v>20190.628566407999</v>
      </c>
      <c r="C30" s="9">
        <v>20190.628566407999</v>
      </c>
      <c r="D30" s="5"/>
      <c r="E30" s="5"/>
      <c r="F30" s="5"/>
      <c r="G30" s="5"/>
      <c r="H30" s="5"/>
    </row>
    <row r="31" spans="1:8" s="18" customFormat="1" x14ac:dyDescent="0.25">
      <c r="A31" s="132" t="s">
        <v>430</v>
      </c>
      <c r="B31" s="9">
        <v>15968.051063688001</v>
      </c>
      <c r="C31" s="9">
        <v>15968.051063688001</v>
      </c>
      <c r="D31" s="5"/>
      <c r="E31" s="5"/>
      <c r="F31" s="5"/>
      <c r="G31" s="5"/>
      <c r="H31" s="5"/>
    </row>
    <row r="32" spans="1:8" s="10" customFormat="1" ht="13" x14ac:dyDescent="0.3">
      <c r="A32" s="4" t="s">
        <v>431</v>
      </c>
      <c r="B32" s="5">
        <v>132.74231983000001</v>
      </c>
      <c r="C32" s="5">
        <v>132.74231983000001</v>
      </c>
      <c r="D32" s="9"/>
      <c r="E32" s="9"/>
      <c r="F32" s="9"/>
      <c r="G32" s="9"/>
      <c r="H32" s="9"/>
    </row>
    <row r="33" spans="1:11" s="18" customFormat="1" x14ac:dyDescent="0.25">
      <c r="A33" s="4" t="s">
        <v>432</v>
      </c>
      <c r="B33" s="5">
        <v>15835.308743858001</v>
      </c>
      <c r="C33" s="5">
        <v>15835.308743858001</v>
      </c>
      <c r="D33" s="5"/>
      <c r="E33" s="5"/>
      <c r="F33" s="5"/>
      <c r="G33" s="5"/>
      <c r="H33" s="5"/>
    </row>
    <row r="34" spans="1:11" s="18" customFormat="1" x14ac:dyDescent="0.25">
      <c r="A34" s="132" t="s">
        <v>433</v>
      </c>
      <c r="B34" s="9">
        <v>0</v>
      </c>
      <c r="C34" s="9">
        <v>0</v>
      </c>
      <c r="D34" s="5"/>
      <c r="E34" s="5"/>
      <c r="F34" s="5"/>
      <c r="G34" s="5"/>
      <c r="H34" s="5"/>
    </row>
    <row r="35" spans="1:11" s="10" customFormat="1" ht="13" x14ac:dyDescent="0.3">
      <c r="A35" s="4" t="s">
        <v>434</v>
      </c>
      <c r="B35" s="5">
        <v>0</v>
      </c>
      <c r="C35" s="5">
        <v>0</v>
      </c>
      <c r="D35" s="9"/>
      <c r="E35" s="9"/>
      <c r="F35" s="9"/>
      <c r="G35" s="9"/>
      <c r="H35" s="9"/>
    </row>
    <row r="36" spans="1:11" s="18" customFormat="1" x14ac:dyDescent="0.25">
      <c r="A36" s="4" t="s">
        <v>435</v>
      </c>
      <c r="B36" s="5">
        <v>0</v>
      </c>
      <c r="C36" s="5">
        <v>0</v>
      </c>
      <c r="D36" s="5"/>
      <c r="E36" s="5"/>
      <c r="F36" s="5"/>
      <c r="G36" s="5"/>
      <c r="H36" s="5"/>
    </row>
    <row r="37" spans="1:11" s="18" customFormat="1" x14ac:dyDescent="0.25">
      <c r="A37" s="132" t="s">
        <v>436</v>
      </c>
      <c r="B37" s="9">
        <v>4222.5775027199998</v>
      </c>
      <c r="C37" s="9">
        <v>4222.5775027199998</v>
      </c>
      <c r="D37" s="5"/>
      <c r="E37" s="5"/>
      <c r="F37" s="5"/>
      <c r="G37" s="5"/>
      <c r="H37" s="5"/>
    </row>
    <row r="38" spans="1:11" s="18" customFormat="1" x14ac:dyDescent="0.25">
      <c r="A38" s="4" t="s">
        <v>416</v>
      </c>
      <c r="B38" s="5">
        <v>4222.5775027199998</v>
      </c>
      <c r="C38" s="5">
        <v>4222.5775027199998</v>
      </c>
      <c r="D38" s="5"/>
      <c r="E38" s="5"/>
      <c r="F38" s="5"/>
      <c r="G38" s="5"/>
      <c r="H38" s="5"/>
    </row>
    <row r="39" spans="1:11" s="18" customFormat="1" x14ac:dyDescent="0.25">
      <c r="A39" s="4" t="s">
        <v>441</v>
      </c>
      <c r="B39" s="5">
        <v>4222.5775027199998</v>
      </c>
      <c r="C39" s="5">
        <v>4222.5775027199998</v>
      </c>
      <c r="D39" s="5"/>
      <c r="E39" s="5"/>
      <c r="F39" s="5"/>
      <c r="G39" s="5"/>
      <c r="H39" s="5"/>
    </row>
    <row r="40" spans="1:11" s="10" customFormat="1" ht="13" x14ac:dyDescent="0.3">
      <c r="A40" s="4" t="s">
        <v>426</v>
      </c>
      <c r="B40" s="5">
        <v>0</v>
      </c>
      <c r="C40" s="5">
        <v>0</v>
      </c>
      <c r="D40" s="9"/>
      <c r="E40" s="9"/>
      <c r="F40" s="9"/>
      <c r="G40" s="9"/>
      <c r="H40" s="9"/>
    </row>
    <row r="41" spans="1:11" s="18" customFormat="1" x14ac:dyDescent="0.25">
      <c r="A41" s="4" t="s">
        <v>427</v>
      </c>
      <c r="B41" s="5">
        <v>0</v>
      </c>
      <c r="C41" s="5">
        <v>0</v>
      </c>
      <c r="D41" s="5"/>
      <c r="E41" s="5"/>
      <c r="F41" s="5"/>
      <c r="G41" s="5"/>
      <c r="H41" s="5"/>
    </row>
    <row r="42" spans="1:11" s="18" customFormat="1" x14ac:dyDescent="0.25">
      <c r="A42" s="132" t="s">
        <v>438</v>
      </c>
      <c r="B42" s="9">
        <v>0</v>
      </c>
      <c r="C42" s="9">
        <v>0</v>
      </c>
      <c r="D42" s="5"/>
      <c r="E42" s="5"/>
      <c r="F42" s="5"/>
      <c r="G42" s="5"/>
      <c r="H42" s="5"/>
    </row>
    <row r="43" spans="1:11" s="6" customFormat="1" x14ac:dyDescent="0.25">
      <c r="A43" s="4" t="s">
        <v>439</v>
      </c>
      <c r="B43" s="5">
        <v>0</v>
      </c>
      <c r="C43" s="5">
        <v>0</v>
      </c>
      <c r="D43" s="12"/>
      <c r="E43" s="12"/>
      <c r="F43" s="12"/>
      <c r="G43" s="12"/>
      <c r="H43" s="12"/>
      <c r="I43" s="11"/>
      <c r="J43" s="11"/>
      <c r="K43" s="11"/>
    </row>
    <row r="44" spans="1:11" x14ac:dyDescent="0.25">
      <c r="A44" s="4" t="s">
        <v>440</v>
      </c>
      <c r="B44" s="5">
        <v>0</v>
      </c>
      <c r="C44" s="5">
        <v>0</v>
      </c>
      <c r="D44" s="8"/>
      <c r="E44" s="8"/>
      <c r="F44" s="8"/>
      <c r="G44" s="8"/>
      <c r="H44" s="8"/>
      <c r="I44" s="8"/>
      <c r="J44" s="8"/>
      <c r="K44" s="8"/>
    </row>
    <row r="45" spans="1:11" ht="13" thickBot="1" x14ac:dyDescent="0.3">
      <c r="A45" s="24"/>
      <c r="B45" s="24"/>
      <c r="C45" s="24"/>
      <c r="D45" s="8"/>
    </row>
    <row r="46" spans="1:11" ht="13" thickTop="1" x14ac:dyDescent="0.25">
      <c r="A46" s="21"/>
      <c r="B46" s="22"/>
      <c r="C46" s="22"/>
    </row>
    <row r="47" spans="1:11" x14ac:dyDescent="0.25">
      <c r="A47" s="21"/>
      <c r="B47" s="21"/>
      <c r="C47" s="21"/>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39997558519241921"/>
  </sheetPr>
  <dimension ref="A1:L62"/>
  <sheetViews>
    <sheetView showGridLines="0" defaultGridColor="0" colorId="60" workbookViewId="0">
      <selection activeCell="B55" sqref="B55"/>
    </sheetView>
  </sheetViews>
  <sheetFormatPr baseColWidth="10" defaultColWidth="11.453125" defaultRowHeight="12.5" x14ac:dyDescent="0.25"/>
  <cols>
    <col min="1" max="1" width="55.81640625" style="2" customWidth="1"/>
    <col min="2" max="7" width="11.453125" style="2"/>
    <col min="8" max="8" width="14.1796875" style="2" customWidth="1"/>
    <col min="9" max="9" width="13.54296875" style="2" customWidth="1"/>
    <col min="10" max="16384" width="11.453125" style="2"/>
  </cols>
  <sheetData>
    <row r="1" spans="1:9" x14ac:dyDescent="0.25">
      <c r="A1" s="1" t="s">
        <v>0</v>
      </c>
      <c r="B1" s="21"/>
      <c r="C1" s="21"/>
    </row>
    <row r="2" spans="1:9" x14ac:dyDescent="0.25">
      <c r="A2" s="1" t="s">
        <v>1</v>
      </c>
      <c r="B2" s="21"/>
      <c r="C2" s="21"/>
    </row>
    <row r="3" spans="1:9" x14ac:dyDescent="0.25">
      <c r="A3" s="1" t="s">
        <v>2</v>
      </c>
      <c r="B3" s="21"/>
      <c r="C3" s="21"/>
    </row>
    <row r="4" spans="1:9" x14ac:dyDescent="0.25">
      <c r="A4" s="21"/>
      <c r="B4" s="21"/>
      <c r="C4" s="21"/>
    </row>
    <row r="5" spans="1:9" ht="13" x14ac:dyDescent="0.3">
      <c r="A5" s="237" t="s">
        <v>3</v>
      </c>
      <c r="B5" s="237"/>
      <c r="C5" s="237"/>
      <c r="D5" s="7"/>
      <c r="E5" s="7"/>
      <c r="F5" s="7"/>
      <c r="G5" s="7"/>
      <c r="H5" s="7"/>
    </row>
    <row r="6" spans="1:9" ht="13" x14ac:dyDescent="0.3">
      <c r="A6" s="237" t="s">
        <v>566</v>
      </c>
      <c r="B6" s="237"/>
      <c r="C6" s="237"/>
      <c r="D6" s="121"/>
      <c r="E6" s="7"/>
      <c r="F6" s="7"/>
      <c r="G6" s="7"/>
      <c r="H6" s="7"/>
    </row>
    <row r="7" spans="1:9" ht="13" x14ac:dyDescent="0.3">
      <c r="A7" s="237">
        <v>2020</v>
      </c>
      <c r="B7" s="237"/>
      <c r="C7" s="237"/>
      <c r="D7" s="7"/>
      <c r="E7" s="7"/>
      <c r="F7" s="7"/>
      <c r="G7" s="7"/>
      <c r="H7" s="7"/>
    </row>
    <row r="8" spans="1:9" ht="13" x14ac:dyDescent="0.3">
      <c r="A8" s="237" t="s">
        <v>4</v>
      </c>
      <c r="B8" s="237"/>
      <c r="C8" s="237"/>
      <c r="D8" s="7"/>
      <c r="E8" s="7"/>
      <c r="F8" s="7"/>
      <c r="G8" s="7"/>
      <c r="H8" s="7"/>
    </row>
    <row r="9" spans="1:9" ht="13" thickBot="1" x14ac:dyDescent="0.3">
      <c r="A9" s="21"/>
      <c r="B9" s="21"/>
      <c r="C9" s="21"/>
    </row>
    <row r="10" spans="1:9" s="21" customFormat="1" ht="13.5" thickTop="1" thickBot="1" x14ac:dyDescent="0.3">
      <c r="A10" s="3" t="s">
        <v>390</v>
      </c>
      <c r="B10" s="3" t="s">
        <v>31</v>
      </c>
      <c r="C10" s="3" t="s">
        <v>397</v>
      </c>
      <c r="D10" s="13"/>
      <c r="E10" s="13"/>
      <c r="F10" s="13"/>
      <c r="G10" s="13"/>
      <c r="H10" s="13"/>
      <c r="I10" s="13"/>
    </row>
    <row r="11" spans="1:9" s="10" customFormat="1" ht="13.5" thickTop="1" x14ac:dyDescent="0.3">
      <c r="A11" s="4"/>
      <c r="B11" s="5"/>
      <c r="C11" s="5"/>
      <c r="D11" s="9"/>
      <c r="E11" s="9"/>
      <c r="F11" s="9"/>
      <c r="G11" s="9"/>
      <c r="H11" s="9"/>
      <c r="I11" s="9"/>
    </row>
    <row r="12" spans="1:9" s="10" customFormat="1" ht="13" x14ac:dyDescent="0.3">
      <c r="A12" s="132" t="s">
        <v>398</v>
      </c>
      <c r="B12" s="9">
        <v>46774.061713119998</v>
      </c>
      <c r="C12" s="9">
        <v>46774.061713119998</v>
      </c>
      <c r="D12" s="9"/>
      <c r="E12" s="9"/>
      <c r="F12" s="9"/>
      <c r="G12" s="9"/>
      <c r="H12" s="9"/>
      <c r="I12" s="9"/>
    </row>
    <row r="13" spans="1:9" s="10" customFormat="1" ht="13" x14ac:dyDescent="0.3">
      <c r="A13" s="132" t="s">
        <v>399</v>
      </c>
      <c r="B13" s="9">
        <v>46850.295873000003</v>
      </c>
      <c r="C13" s="9">
        <v>46850.295873000003</v>
      </c>
      <c r="D13" s="9"/>
      <c r="E13" s="9"/>
      <c r="F13" s="9"/>
      <c r="G13" s="9"/>
      <c r="H13" s="9"/>
      <c r="I13" s="9"/>
    </row>
    <row r="14" spans="1:9" s="18" customFormat="1" x14ac:dyDescent="0.25">
      <c r="A14" s="132" t="s">
        <v>400</v>
      </c>
      <c r="B14" s="9">
        <v>31410.499544999999</v>
      </c>
      <c r="C14" s="9">
        <v>31410.499544999999</v>
      </c>
      <c r="D14" s="5"/>
      <c r="E14" s="5"/>
      <c r="F14" s="5"/>
      <c r="G14" s="5"/>
      <c r="H14" s="5"/>
      <c r="I14" s="5"/>
    </row>
    <row r="15" spans="1:9" s="18" customFormat="1" x14ac:dyDescent="0.25">
      <c r="A15" s="4" t="s">
        <v>401</v>
      </c>
      <c r="B15" s="5">
        <v>15277.470918999999</v>
      </c>
      <c r="C15" s="5">
        <v>15277.470918999999</v>
      </c>
      <c r="D15" s="5"/>
      <c r="E15" s="5"/>
      <c r="F15" s="5"/>
      <c r="G15" s="5"/>
      <c r="H15" s="5"/>
      <c r="I15" s="5"/>
    </row>
    <row r="16" spans="1:9" s="18" customFormat="1" x14ac:dyDescent="0.25">
      <c r="A16" s="4" t="s">
        <v>402</v>
      </c>
      <c r="B16" s="5">
        <v>3628.1123550000002</v>
      </c>
      <c r="C16" s="5">
        <v>3628.1123550000002</v>
      </c>
      <c r="D16" s="5"/>
      <c r="E16" s="5"/>
      <c r="F16" s="5"/>
      <c r="G16" s="5"/>
      <c r="H16" s="5"/>
      <c r="I16" s="5"/>
    </row>
    <row r="17" spans="1:9" s="18" customFormat="1" x14ac:dyDescent="0.25">
      <c r="A17" s="4" t="s">
        <v>403</v>
      </c>
      <c r="B17" s="5">
        <v>789.64977199999998</v>
      </c>
      <c r="C17" s="5">
        <v>789.64977199999998</v>
      </c>
      <c r="D17" s="5"/>
      <c r="E17" s="5"/>
      <c r="F17" s="5"/>
      <c r="G17" s="5"/>
      <c r="H17" s="5"/>
      <c r="I17" s="5"/>
    </row>
    <row r="18" spans="1:9" s="18" customFormat="1" x14ac:dyDescent="0.25">
      <c r="A18" s="4" t="s">
        <v>404</v>
      </c>
      <c r="B18" s="5">
        <v>2465.6376740000001</v>
      </c>
      <c r="C18" s="5">
        <v>2465.6376740000001</v>
      </c>
      <c r="D18" s="5"/>
      <c r="E18" s="5"/>
      <c r="F18" s="5"/>
      <c r="G18" s="5"/>
      <c r="H18" s="5"/>
      <c r="I18" s="5"/>
    </row>
    <row r="19" spans="1:9" s="18" customFormat="1" x14ac:dyDescent="0.25">
      <c r="A19" s="4" t="s">
        <v>405</v>
      </c>
      <c r="B19" s="5">
        <v>82.781829999999999</v>
      </c>
      <c r="C19" s="5">
        <v>82.781829999999999</v>
      </c>
      <c r="D19" s="5"/>
      <c r="E19" s="5"/>
      <c r="F19" s="5"/>
      <c r="G19" s="5"/>
      <c r="H19" s="5"/>
      <c r="I19" s="5"/>
    </row>
    <row r="20" spans="1:9" s="18" customFormat="1" x14ac:dyDescent="0.25">
      <c r="A20" s="4" t="s">
        <v>406</v>
      </c>
      <c r="B20" s="5">
        <v>248.78807699999999</v>
      </c>
      <c r="C20" s="5">
        <v>248.78807699999999</v>
      </c>
      <c r="D20" s="5"/>
      <c r="E20" s="5"/>
      <c r="F20" s="5"/>
      <c r="G20" s="5"/>
      <c r="H20" s="5"/>
      <c r="I20" s="5"/>
    </row>
    <row r="21" spans="1:9" s="18" customFormat="1" x14ac:dyDescent="0.25">
      <c r="A21" s="4" t="s">
        <v>407</v>
      </c>
      <c r="B21" s="5">
        <v>41.255001999999998</v>
      </c>
      <c r="C21" s="5">
        <v>41.255001999999998</v>
      </c>
      <c r="D21" s="5"/>
      <c r="E21" s="5"/>
      <c r="F21" s="5"/>
      <c r="G21" s="5"/>
      <c r="H21" s="5"/>
      <c r="I21" s="5"/>
    </row>
    <row r="22" spans="1:9" s="10" customFormat="1" ht="13" x14ac:dyDescent="0.3">
      <c r="A22" s="4" t="s">
        <v>408</v>
      </c>
      <c r="B22" s="5">
        <v>10442.037944</v>
      </c>
      <c r="C22" s="5">
        <v>10442.037944</v>
      </c>
      <c r="D22" s="9"/>
      <c r="E22" s="9"/>
      <c r="F22" s="9"/>
      <c r="G22" s="9"/>
      <c r="H22" s="9"/>
      <c r="I22" s="9"/>
    </row>
    <row r="23" spans="1:9" s="10" customFormat="1" ht="13" x14ac:dyDescent="0.3">
      <c r="A23" s="132" t="s">
        <v>409</v>
      </c>
      <c r="B23" s="9">
        <v>0</v>
      </c>
      <c r="C23" s="9">
        <v>0</v>
      </c>
      <c r="D23" s="9"/>
      <c r="E23" s="9"/>
      <c r="F23" s="9"/>
      <c r="G23" s="9"/>
      <c r="H23" s="9"/>
      <c r="I23" s="9"/>
    </row>
    <row r="24" spans="1:9" s="18" customFormat="1" x14ac:dyDescent="0.25">
      <c r="A24" s="132" t="s">
        <v>410</v>
      </c>
      <c r="B24" s="9">
        <v>0</v>
      </c>
      <c r="C24" s="9">
        <v>0</v>
      </c>
      <c r="D24" s="5"/>
      <c r="E24" s="5"/>
      <c r="F24" s="5"/>
      <c r="G24" s="5"/>
      <c r="H24" s="5"/>
      <c r="I24" s="5"/>
    </row>
    <row r="25" spans="1:9" s="18" customFormat="1" x14ac:dyDescent="0.25">
      <c r="A25" s="4" t="s">
        <v>411</v>
      </c>
      <c r="B25" s="5">
        <v>0</v>
      </c>
      <c r="C25" s="5">
        <v>0</v>
      </c>
      <c r="D25" s="5"/>
      <c r="E25" s="5"/>
      <c r="F25" s="5"/>
      <c r="G25" s="5"/>
      <c r="H25" s="5"/>
      <c r="I25" s="5"/>
    </row>
    <row r="26" spans="1:9" s="18" customFormat="1" x14ac:dyDescent="0.25">
      <c r="A26" s="4" t="s">
        <v>412</v>
      </c>
      <c r="B26" s="5">
        <v>0</v>
      </c>
      <c r="C26" s="5">
        <v>0</v>
      </c>
      <c r="D26" s="5"/>
      <c r="E26" s="5"/>
      <c r="F26" s="5"/>
      <c r="G26" s="5"/>
      <c r="H26" s="5"/>
      <c r="I26" s="5"/>
    </row>
    <row r="27" spans="1:9" s="18" customFormat="1" x14ac:dyDescent="0.25">
      <c r="A27" s="4" t="s">
        <v>413</v>
      </c>
      <c r="B27" s="5">
        <v>0</v>
      </c>
      <c r="C27" s="5">
        <v>0</v>
      </c>
      <c r="D27" s="5"/>
      <c r="E27" s="5"/>
      <c r="F27" s="5"/>
      <c r="G27" s="5"/>
      <c r="H27" s="5"/>
      <c r="I27" s="5"/>
    </row>
    <row r="28" spans="1:9" s="10" customFormat="1" ht="13" x14ac:dyDescent="0.3">
      <c r="A28" s="4" t="s">
        <v>414</v>
      </c>
      <c r="B28" s="5">
        <v>0</v>
      </c>
      <c r="C28" s="5">
        <v>0</v>
      </c>
      <c r="D28" s="9"/>
      <c r="E28" s="9"/>
      <c r="F28" s="9"/>
      <c r="G28" s="9"/>
      <c r="H28" s="9"/>
      <c r="I28" s="9"/>
    </row>
    <row r="29" spans="1:9" s="18" customFormat="1" x14ac:dyDescent="0.25">
      <c r="A29" s="132" t="s">
        <v>415</v>
      </c>
      <c r="B29" s="9">
        <v>2062.8783269999999</v>
      </c>
      <c r="C29" s="9">
        <v>2062.8783269999999</v>
      </c>
      <c r="D29" s="5"/>
      <c r="E29" s="5"/>
      <c r="F29" s="5"/>
      <c r="G29" s="5"/>
      <c r="H29" s="5"/>
      <c r="I29" s="5"/>
    </row>
    <row r="30" spans="1:9" s="18" customFormat="1" x14ac:dyDescent="0.25">
      <c r="A30" s="4" t="s">
        <v>416</v>
      </c>
      <c r="B30" s="5">
        <v>16.475268</v>
      </c>
      <c r="C30" s="5">
        <v>16.475268</v>
      </c>
      <c r="D30" s="5"/>
      <c r="E30" s="5"/>
      <c r="F30" s="5"/>
      <c r="G30" s="5"/>
      <c r="H30" s="5"/>
      <c r="I30" s="5"/>
    </row>
    <row r="31" spans="1:9" s="18" customFormat="1" ht="12.75" customHeight="1" x14ac:dyDescent="0.25">
      <c r="A31" s="4" t="s">
        <v>420</v>
      </c>
      <c r="B31" s="5">
        <v>16.475268</v>
      </c>
      <c r="C31" s="5">
        <v>16.475268</v>
      </c>
      <c r="D31" s="5"/>
      <c r="E31" s="5"/>
      <c r="F31" s="5"/>
      <c r="G31" s="5"/>
      <c r="H31" s="5"/>
      <c r="I31" s="5"/>
    </row>
    <row r="32" spans="1:9" s="18" customFormat="1" x14ac:dyDescent="0.25">
      <c r="A32" s="4" t="s">
        <v>426</v>
      </c>
      <c r="B32" s="5">
        <v>2046.403059</v>
      </c>
      <c r="C32" s="5">
        <v>2046.403059</v>
      </c>
      <c r="D32" s="5"/>
      <c r="E32" s="5"/>
      <c r="F32" s="5"/>
      <c r="G32" s="5"/>
      <c r="H32" s="5"/>
      <c r="I32" s="5"/>
    </row>
    <row r="33" spans="1:12" s="18" customFormat="1" x14ac:dyDescent="0.25">
      <c r="A33" s="4" t="s">
        <v>427</v>
      </c>
      <c r="B33" s="5">
        <v>0</v>
      </c>
      <c r="C33" s="5">
        <v>0</v>
      </c>
      <c r="D33" s="5"/>
      <c r="E33" s="5"/>
      <c r="F33" s="5"/>
      <c r="G33" s="5"/>
      <c r="H33" s="5"/>
      <c r="I33" s="5"/>
    </row>
    <row r="34" spans="1:12" s="10" customFormat="1" ht="13" x14ac:dyDescent="0.3">
      <c r="A34" s="4" t="s">
        <v>428</v>
      </c>
      <c r="B34" s="5">
        <v>0</v>
      </c>
      <c r="C34" s="5">
        <v>0</v>
      </c>
      <c r="D34" s="9"/>
      <c r="E34" s="9"/>
      <c r="F34" s="9"/>
      <c r="G34" s="9"/>
      <c r="H34" s="9"/>
      <c r="I34" s="9"/>
    </row>
    <row r="35" spans="1:12" s="10" customFormat="1" ht="13" x14ac:dyDescent="0.3">
      <c r="A35" s="132" t="s">
        <v>429</v>
      </c>
      <c r="B35" s="9">
        <v>15439.796328</v>
      </c>
      <c r="C35" s="9">
        <v>15439.796328</v>
      </c>
      <c r="D35" s="9"/>
      <c r="E35" s="9"/>
      <c r="F35" s="9"/>
      <c r="G35" s="9"/>
      <c r="H35" s="9"/>
      <c r="I35" s="9"/>
    </row>
    <row r="36" spans="1:12" s="18" customFormat="1" x14ac:dyDescent="0.25">
      <c r="A36" s="132" t="s">
        <v>430</v>
      </c>
      <c r="B36" s="9">
        <v>7245.242311</v>
      </c>
      <c r="C36" s="9">
        <v>7245.242311</v>
      </c>
      <c r="D36" s="5"/>
      <c r="E36" s="5"/>
      <c r="F36" s="5"/>
      <c r="G36" s="5"/>
      <c r="H36" s="5"/>
      <c r="I36" s="5"/>
    </row>
    <row r="37" spans="1:12" s="18" customFormat="1" x14ac:dyDescent="0.25">
      <c r="A37" s="4" t="s">
        <v>431</v>
      </c>
      <c r="B37" s="5">
        <v>6426.4624880000001</v>
      </c>
      <c r="C37" s="5">
        <v>6426.4624880000001</v>
      </c>
      <c r="D37" s="5"/>
      <c r="E37" s="5"/>
      <c r="F37" s="5"/>
      <c r="G37" s="5"/>
      <c r="H37" s="5"/>
      <c r="I37" s="5"/>
    </row>
    <row r="38" spans="1:12" s="10" customFormat="1" ht="13" x14ac:dyDescent="0.3">
      <c r="A38" s="4" t="s">
        <v>432</v>
      </c>
      <c r="B38" s="5">
        <v>818.77982299999996</v>
      </c>
      <c r="C38" s="5">
        <v>818.77982299999996</v>
      </c>
      <c r="D38" s="9"/>
      <c r="E38" s="9"/>
      <c r="F38" s="9"/>
      <c r="G38" s="9"/>
      <c r="H38" s="9"/>
      <c r="I38" s="9"/>
    </row>
    <row r="39" spans="1:12" s="18" customFormat="1" x14ac:dyDescent="0.25">
      <c r="A39" s="132" t="s">
        <v>433</v>
      </c>
      <c r="B39" s="9">
        <v>1700</v>
      </c>
      <c r="C39" s="9">
        <v>1700</v>
      </c>
      <c r="D39" s="5"/>
      <c r="E39" s="5"/>
      <c r="F39" s="5"/>
      <c r="G39" s="5"/>
      <c r="H39" s="5"/>
      <c r="I39" s="5"/>
    </row>
    <row r="40" spans="1:12" s="18" customFormat="1" x14ac:dyDescent="0.25">
      <c r="A40" s="4" t="s">
        <v>434</v>
      </c>
      <c r="B40" s="5">
        <v>1700</v>
      </c>
      <c r="C40" s="5">
        <v>1700</v>
      </c>
      <c r="D40" s="5"/>
      <c r="E40" s="5"/>
      <c r="F40" s="5"/>
      <c r="G40" s="5"/>
      <c r="H40" s="5"/>
      <c r="I40" s="5"/>
    </row>
    <row r="41" spans="1:12" s="10" customFormat="1" ht="13" x14ac:dyDescent="0.3">
      <c r="A41" s="4" t="s">
        <v>435</v>
      </c>
      <c r="B41" s="5">
        <v>0</v>
      </c>
      <c r="C41" s="5">
        <v>0</v>
      </c>
      <c r="D41" s="9"/>
      <c r="E41" s="9"/>
      <c r="F41" s="9"/>
      <c r="G41" s="9"/>
      <c r="H41" s="9"/>
      <c r="I41" s="9"/>
    </row>
    <row r="42" spans="1:12" s="18" customFormat="1" x14ac:dyDescent="0.25">
      <c r="A42" s="132" t="s">
        <v>436</v>
      </c>
      <c r="B42" s="9">
        <v>6494.5540170000004</v>
      </c>
      <c r="C42" s="9">
        <v>6494.5540170000004</v>
      </c>
      <c r="D42" s="5"/>
      <c r="E42" s="5"/>
      <c r="F42" s="5"/>
      <c r="G42" s="5"/>
      <c r="H42" s="5"/>
      <c r="I42" s="5"/>
    </row>
    <row r="43" spans="1:12" s="18" customFormat="1" x14ac:dyDescent="0.25">
      <c r="A43" s="4" t="s">
        <v>416</v>
      </c>
      <c r="B43" s="5">
        <v>6323.0993369999997</v>
      </c>
      <c r="C43" s="5">
        <v>6323.0993369999997</v>
      </c>
      <c r="D43" s="5"/>
      <c r="E43" s="5"/>
      <c r="F43" s="5"/>
      <c r="G43" s="5"/>
      <c r="H43" s="5"/>
      <c r="I43" s="5"/>
    </row>
    <row r="44" spans="1:12" s="18" customFormat="1" x14ac:dyDescent="0.25">
      <c r="A44" s="4" t="s">
        <v>451</v>
      </c>
      <c r="B44" s="5">
        <v>6323.0993369999997</v>
      </c>
      <c r="C44" s="5">
        <v>6323.0993369999997</v>
      </c>
      <c r="D44" s="5"/>
      <c r="E44" s="5"/>
      <c r="F44" s="5"/>
      <c r="G44" s="5"/>
      <c r="H44" s="5"/>
      <c r="I44" s="5"/>
    </row>
    <row r="45" spans="1:12" s="18" customFormat="1" x14ac:dyDescent="0.25">
      <c r="A45" s="4" t="s">
        <v>426</v>
      </c>
      <c r="B45" s="5">
        <v>171.45468</v>
      </c>
      <c r="C45" s="5">
        <v>171.45468</v>
      </c>
      <c r="D45" s="5"/>
      <c r="E45" s="5"/>
      <c r="F45" s="5"/>
      <c r="G45" s="5"/>
      <c r="H45" s="5"/>
      <c r="I45" s="5"/>
    </row>
    <row r="46" spans="1:12" s="10" customFormat="1" ht="13" x14ac:dyDescent="0.3">
      <c r="A46" s="4" t="s">
        <v>427</v>
      </c>
      <c r="B46" s="5">
        <v>0</v>
      </c>
      <c r="C46" s="5">
        <v>0</v>
      </c>
      <c r="D46" s="9"/>
      <c r="E46" s="9"/>
      <c r="F46" s="9"/>
      <c r="G46" s="9"/>
      <c r="H46" s="9"/>
      <c r="I46" s="9"/>
    </row>
    <row r="47" spans="1:12" s="18" customFormat="1" x14ac:dyDescent="0.25">
      <c r="A47" s="132" t="s">
        <v>438</v>
      </c>
      <c r="B47" s="9">
        <v>-76.234159880000007</v>
      </c>
      <c r="C47" s="9">
        <v>-76.234159880000007</v>
      </c>
      <c r="D47" s="5"/>
      <c r="E47" s="5"/>
      <c r="F47" s="5"/>
      <c r="G47" s="5"/>
      <c r="H47" s="5"/>
      <c r="I47" s="5"/>
    </row>
    <row r="48" spans="1:12" x14ac:dyDescent="0.25">
      <c r="A48" s="4" t="s">
        <v>439</v>
      </c>
      <c r="B48" s="5">
        <v>942.58112400000005</v>
      </c>
      <c r="C48" s="5">
        <v>942.58112400000005</v>
      </c>
      <c r="D48" s="8"/>
      <c r="E48" s="8"/>
      <c r="F48" s="8"/>
      <c r="G48" s="8"/>
      <c r="H48" s="8"/>
      <c r="I48" s="8"/>
      <c r="J48" s="8"/>
      <c r="K48" s="8"/>
      <c r="L48" s="8"/>
    </row>
    <row r="49" spans="1:4" x14ac:dyDescent="0.25">
      <c r="A49" s="4" t="s">
        <v>440</v>
      </c>
      <c r="B49" s="5">
        <v>1018.81528388</v>
      </c>
      <c r="C49" s="5">
        <v>1018.81528388</v>
      </c>
    </row>
    <row r="50" spans="1:4" ht="13" thickBot="1" x14ac:dyDescent="0.3">
      <c r="A50" s="206"/>
      <c r="B50" s="206"/>
      <c r="C50" s="206"/>
      <c r="D50" s="8"/>
    </row>
    <row r="51" spans="1:4" ht="13" thickTop="1" x14ac:dyDescent="0.25">
      <c r="A51" s="204"/>
      <c r="B51" s="207"/>
      <c r="C51" s="207"/>
    </row>
    <row r="52" spans="1:4" x14ac:dyDescent="0.25">
      <c r="A52" s="21"/>
      <c r="B52" s="21"/>
      <c r="C52" s="21"/>
    </row>
    <row r="53" spans="1:4" x14ac:dyDescent="0.25">
      <c r="A53" s="21"/>
      <c r="B53" s="21"/>
      <c r="C53" s="21"/>
    </row>
    <row r="54" spans="1:4" x14ac:dyDescent="0.25">
      <c r="A54" s="21"/>
      <c r="B54" s="21"/>
      <c r="C54" s="21"/>
    </row>
    <row r="55" spans="1:4" x14ac:dyDescent="0.25">
      <c r="A55" s="21"/>
      <c r="B55" s="21"/>
      <c r="C55" s="21"/>
    </row>
    <row r="56" spans="1:4" x14ac:dyDescent="0.25">
      <c r="A56" s="21"/>
      <c r="B56" s="21"/>
      <c r="C56" s="21"/>
    </row>
    <row r="57" spans="1:4" x14ac:dyDescent="0.25">
      <c r="A57" s="21"/>
      <c r="B57" s="21"/>
      <c r="C57" s="21"/>
    </row>
    <row r="58" spans="1:4" x14ac:dyDescent="0.25">
      <c r="A58" s="21"/>
      <c r="B58" s="21"/>
      <c r="C58" s="21"/>
    </row>
    <row r="59" spans="1:4" x14ac:dyDescent="0.25">
      <c r="A59" s="21"/>
      <c r="B59" s="21"/>
      <c r="C59" s="21"/>
    </row>
    <row r="60" spans="1:4" x14ac:dyDescent="0.25">
      <c r="A60" s="21"/>
      <c r="B60" s="21"/>
      <c r="C60" s="21"/>
    </row>
    <row r="61" spans="1:4" x14ac:dyDescent="0.25">
      <c r="A61" s="21"/>
      <c r="B61" s="21"/>
      <c r="C61" s="21"/>
    </row>
    <row r="62" spans="1:4" x14ac:dyDescent="0.25">
      <c r="A62" s="21"/>
      <c r="B62" s="21"/>
      <c r="C62" s="21"/>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D269"/>
  <sheetViews>
    <sheetView zoomScaleNormal="100" workbookViewId="0">
      <selection activeCell="B1" sqref="B1:C1"/>
    </sheetView>
  </sheetViews>
  <sheetFormatPr baseColWidth="10" defaultColWidth="11.453125" defaultRowHeight="14.5" x14ac:dyDescent="0.35"/>
  <cols>
    <col min="1" max="1" width="4" style="113" bestFit="1" customWidth="1"/>
    <col min="2" max="2" width="77.81640625" style="78" customWidth="1"/>
    <col min="3" max="3" width="23.1796875" style="88" customWidth="1"/>
    <col min="4" max="16384" width="11.453125" style="78"/>
  </cols>
  <sheetData>
    <row r="1" spans="1:3" ht="18" x14ac:dyDescent="0.4">
      <c r="B1" s="225" t="s">
        <v>675</v>
      </c>
      <c r="C1" s="225"/>
    </row>
    <row r="2" spans="1:3" ht="12" customHeight="1" x14ac:dyDescent="0.4">
      <c r="B2" s="111"/>
      <c r="C2" s="96"/>
    </row>
    <row r="3" spans="1:3" ht="18" x14ac:dyDescent="0.4">
      <c r="B3" s="226" t="s">
        <v>510</v>
      </c>
      <c r="C3" s="227"/>
    </row>
    <row r="4" spans="1:3" s="97" customFormat="1" ht="15.5" x14ac:dyDescent="0.35">
      <c r="A4" s="114"/>
      <c r="B4" s="79" t="s">
        <v>505</v>
      </c>
      <c r="C4" s="203"/>
    </row>
    <row r="5" spans="1:3" x14ac:dyDescent="0.35">
      <c r="A5" s="113">
        <v>1</v>
      </c>
      <c r="B5" s="81" t="s">
        <v>246</v>
      </c>
      <c r="C5" s="194" t="s">
        <v>9</v>
      </c>
    </row>
    <row r="6" spans="1:3" x14ac:dyDescent="0.35">
      <c r="A6" s="113">
        <v>2</v>
      </c>
      <c r="B6" s="81" t="s">
        <v>247</v>
      </c>
      <c r="C6" s="194" t="s">
        <v>8</v>
      </c>
    </row>
    <row r="7" spans="1:3" x14ac:dyDescent="0.35">
      <c r="A7" s="113">
        <v>3</v>
      </c>
      <c r="B7" s="81" t="s">
        <v>248</v>
      </c>
      <c r="C7" s="194" t="s">
        <v>7</v>
      </c>
    </row>
    <row r="8" spans="1:3" x14ac:dyDescent="0.35">
      <c r="A8" s="113">
        <v>4</v>
      </c>
      <c r="B8" s="81" t="s">
        <v>249</v>
      </c>
      <c r="C8" s="194" t="s">
        <v>6</v>
      </c>
    </row>
    <row r="9" spans="1:3" x14ac:dyDescent="0.35">
      <c r="B9" s="83"/>
      <c r="C9" s="193"/>
    </row>
    <row r="10" spans="1:3" s="97" customFormat="1" ht="15.5" x14ac:dyDescent="0.35">
      <c r="A10" s="114"/>
      <c r="B10" s="79" t="s">
        <v>506</v>
      </c>
      <c r="C10" s="203"/>
    </row>
    <row r="11" spans="1:3" x14ac:dyDescent="0.35">
      <c r="A11" s="113">
        <v>5</v>
      </c>
      <c r="B11" s="81" t="s">
        <v>250</v>
      </c>
      <c r="C11" s="194" t="s">
        <v>22</v>
      </c>
    </row>
    <row r="12" spans="1:3" x14ac:dyDescent="0.35">
      <c r="A12" s="113">
        <v>6</v>
      </c>
      <c r="B12" s="81" t="s">
        <v>251</v>
      </c>
      <c r="C12" s="194" t="s">
        <v>21</v>
      </c>
    </row>
    <row r="13" spans="1:3" x14ac:dyDescent="0.35">
      <c r="A13" s="113">
        <v>7</v>
      </c>
      <c r="B13" s="81" t="s">
        <v>252</v>
      </c>
      <c r="C13" s="194" t="s">
        <v>20</v>
      </c>
    </row>
    <row r="14" spans="1:3" x14ac:dyDescent="0.35">
      <c r="B14" s="81"/>
      <c r="C14" s="194"/>
    </row>
    <row r="15" spans="1:3" ht="15.5" x14ac:dyDescent="0.35">
      <c r="B15" s="79" t="s">
        <v>507</v>
      </c>
      <c r="C15" s="193"/>
    </row>
    <row r="16" spans="1:3" x14ac:dyDescent="0.35">
      <c r="A16" s="113">
        <v>8</v>
      </c>
      <c r="B16" s="81" t="s">
        <v>257</v>
      </c>
      <c r="C16" s="194" t="s">
        <v>13</v>
      </c>
    </row>
    <row r="17" spans="1:3" x14ac:dyDescent="0.35">
      <c r="A17" s="113">
        <f>+A16+1</f>
        <v>9</v>
      </c>
      <c r="B17" s="81" t="s">
        <v>258</v>
      </c>
      <c r="C17" s="194" t="s">
        <v>12</v>
      </c>
    </row>
    <row r="18" spans="1:3" x14ac:dyDescent="0.35">
      <c r="A18" s="113">
        <f t="shared" ref="A18:A19" si="0">+A17+1</f>
        <v>10</v>
      </c>
      <c r="B18" s="81" t="s">
        <v>259</v>
      </c>
      <c r="C18" s="194" t="s">
        <v>11</v>
      </c>
    </row>
    <row r="19" spans="1:3" x14ac:dyDescent="0.35">
      <c r="A19" s="113">
        <f t="shared" si="0"/>
        <v>11</v>
      </c>
      <c r="B19" s="81" t="s">
        <v>260</v>
      </c>
      <c r="C19" s="194" t="s">
        <v>10</v>
      </c>
    </row>
    <row r="20" spans="1:3" x14ac:dyDescent="0.35">
      <c r="B20" s="215"/>
      <c r="C20" s="194"/>
    </row>
    <row r="21" spans="1:3" ht="15.5" x14ac:dyDescent="0.35">
      <c r="B21" s="79" t="s">
        <v>508</v>
      </c>
      <c r="C21" s="193"/>
    </row>
    <row r="22" spans="1:3" x14ac:dyDescent="0.35">
      <c r="A22" s="113">
        <f>A19+1</f>
        <v>12</v>
      </c>
      <c r="B22" s="81" t="s">
        <v>253</v>
      </c>
      <c r="C22" s="194" t="s">
        <v>17</v>
      </c>
    </row>
    <row r="23" spans="1:3" x14ac:dyDescent="0.35">
      <c r="A23" s="113">
        <f>A22+1</f>
        <v>13</v>
      </c>
      <c r="B23" s="81" t="s">
        <v>254</v>
      </c>
      <c r="C23" s="194" t="s">
        <v>16</v>
      </c>
    </row>
    <row r="24" spans="1:3" x14ac:dyDescent="0.35">
      <c r="A24" s="113">
        <f t="shared" ref="A24" si="1">A23+1</f>
        <v>14</v>
      </c>
      <c r="B24" s="81" t="s">
        <v>255</v>
      </c>
      <c r="C24" s="194" t="s">
        <v>15</v>
      </c>
    </row>
    <row r="25" spans="1:3" x14ac:dyDescent="0.35">
      <c r="B25" s="83"/>
      <c r="C25" s="193"/>
    </row>
    <row r="26" spans="1:3" ht="15.5" x14ac:dyDescent="0.35">
      <c r="B26" s="79" t="s">
        <v>509</v>
      </c>
      <c r="C26" s="193"/>
    </row>
    <row r="27" spans="1:3" x14ac:dyDescent="0.35">
      <c r="A27" s="113">
        <f>A24+1</f>
        <v>15</v>
      </c>
      <c r="B27" s="81" t="s">
        <v>261</v>
      </c>
      <c r="C27" s="194" t="s">
        <v>19</v>
      </c>
    </row>
    <row r="28" spans="1:3" x14ac:dyDescent="0.35">
      <c r="B28" s="83"/>
      <c r="C28" s="193"/>
    </row>
    <row r="29" spans="1:3" ht="15.5" x14ac:dyDescent="0.35">
      <c r="B29" s="79" t="s">
        <v>396</v>
      </c>
      <c r="C29" s="193"/>
    </row>
    <row r="30" spans="1:3" x14ac:dyDescent="0.35">
      <c r="A30" s="113">
        <f>A27+1</f>
        <v>16</v>
      </c>
      <c r="B30" s="81" t="s">
        <v>256</v>
      </c>
      <c r="C30" s="194" t="s">
        <v>18</v>
      </c>
    </row>
    <row r="31" spans="1:3" x14ac:dyDescent="0.35">
      <c r="B31" s="83"/>
      <c r="C31" s="193"/>
    </row>
    <row r="32" spans="1:3" ht="17.5" x14ac:dyDescent="0.35">
      <c r="B32" s="228" t="s">
        <v>511</v>
      </c>
      <c r="C32" s="229"/>
    </row>
    <row r="33" spans="1:3" ht="15.5" x14ac:dyDescent="0.35">
      <c r="B33" s="84" t="s">
        <v>442</v>
      </c>
      <c r="C33" s="193"/>
    </row>
    <row r="34" spans="1:3" x14ac:dyDescent="0.35">
      <c r="A34" s="113">
        <f>A30+1</f>
        <v>17</v>
      </c>
      <c r="B34" s="81" t="s">
        <v>268</v>
      </c>
      <c r="C34" s="194" t="s">
        <v>25</v>
      </c>
    </row>
    <row r="35" spans="1:3" x14ac:dyDescent="0.35">
      <c r="A35" s="113">
        <f>A34+1</f>
        <v>18</v>
      </c>
      <c r="B35" s="81" t="s">
        <v>269</v>
      </c>
      <c r="C35" s="194" t="s">
        <v>24</v>
      </c>
    </row>
    <row r="36" spans="1:3" ht="17.5" x14ac:dyDescent="0.35">
      <c r="B36" s="112"/>
      <c r="C36" s="202"/>
    </row>
    <row r="37" spans="1:3" ht="15.5" x14ac:dyDescent="0.35">
      <c r="B37" s="84" t="s">
        <v>443</v>
      </c>
      <c r="C37" s="193"/>
    </row>
    <row r="38" spans="1:3" x14ac:dyDescent="0.35">
      <c r="A38" s="113">
        <f>A35+1</f>
        <v>19</v>
      </c>
      <c r="B38" s="81" t="s">
        <v>389</v>
      </c>
      <c r="C38" s="194" t="s">
        <v>28</v>
      </c>
    </row>
    <row r="39" spans="1:3" x14ac:dyDescent="0.35">
      <c r="A39" s="113">
        <f>+A38+1</f>
        <v>20</v>
      </c>
      <c r="B39" s="81" t="s">
        <v>263</v>
      </c>
      <c r="C39" s="194" t="s">
        <v>27</v>
      </c>
    </row>
    <row r="40" spans="1:3" x14ac:dyDescent="0.35">
      <c r="A40" s="113">
        <f>+A39+1</f>
        <v>21</v>
      </c>
      <c r="B40" s="81" t="s">
        <v>264</v>
      </c>
      <c r="C40" s="194" t="s">
        <v>26</v>
      </c>
    </row>
    <row r="41" spans="1:3" ht="17.5" x14ac:dyDescent="0.35">
      <c r="B41" s="112"/>
      <c r="C41" s="202"/>
    </row>
    <row r="42" spans="1:3" ht="15.5" x14ac:dyDescent="0.35">
      <c r="B42" s="84" t="s">
        <v>444</v>
      </c>
      <c r="C42" s="193"/>
    </row>
    <row r="43" spans="1:3" x14ac:dyDescent="0.35">
      <c r="A43" s="113">
        <f>+A40+1</f>
        <v>22</v>
      </c>
      <c r="B43" s="81" t="s">
        <v>262</v>
      </c>
      <c r="C43" s="194" t="s">
        <v>30</v>
      </c>
    </row>
    <row r="44" spans="1:3" ht="21" customHeight="1" x14ac:dyDescent="0.35">
      <c r="B44" s="85"/>
      <c r="C44" s="85"/>
    </row>
    <row r="45" spans="1:3" ht="15.5" x14ac:dyDescent="0.35">
      <c r="B45" s="84" t="s">
        <v>512</v>
      </c>
      <c r="C45" s="193"/>
    </row>
    <row r="46" spans="1:3" x14ac:dyDescent="0.35">
      <c r="A46" s="113">
        <f>+A43+1</f>
        <v>23</v>
      </c>
      <c r="B46" s="81" t="s">
        <v>270</v>
      </c>
      <c r="C46" s="194" t="s">
        <v>31</v>
      </c>
    </row>
    <row r="48" spans="1:3" ht="15.5" x14ac:dyDescent="0.35">
      <c r="B48" s="84" t="s">
        <v>446</v>
      </c>
      <c r="C48" s="193"/>
    </row>
    <row r="49" spans="1:3" x14ac:dyDescent="0.35">
      <c r="A49" s="113">
        <f>+A46+1</f>
        <v>24</v>
      </c>
      <c r="B49" s="81" t="s">
        <v>265</v>
      </c>
      <c r="C49" s="194" t="s">
        <v>34</v>
      </c>
    </row>
    <row r="50" spans="1:3" x14ac:dyDescent="0.35">
      <c r="A50" s="113">
        <f>+A49+1</f>
        <v>25</v>
      </c>
      <c r="B50" s="81" t="s">
        <v>266</v>
      </c>
      <c r="C50" s="194" t="s">
        <v>33</v>
      </c>
    </row>
    <row r="51" spans="1:3" x14ac:dyDescent="0.35">
      <c r="A51" s="113">
        <f t="shared" ref="A51:A53" si="2">+A50+1</f>
        <v>26</v>
      </c>
      <c r="B51" s="81" t="s">
        <v>267</v>
      </c>
      <c r="C51" s="194" t="s">
        <v>32</v>
      </c>
    </row>
    <row r="52" spans="1:3" x14ac:dyDescent="0.35">
      <c r="A52" s="113">
        <f t="shared" si="2"/>
        <v>27</v>
      </c>
      <c r="B52" s="81" t="s">
        <v>555</v>
      </c>
      <c r="C52" s="194" t="s">
        <v>550</v>
      </c>
    </row>
    <row r="53" spans="1:3" x14ac:dyDescent="0.35">
      <c r="A53" s="113">
        <f t="shared" si="2"/>
        <v>28</v>
      </c>
      <c r="B53" s="129" t="s">
        <v>577</v>
      </c>
      <c r="C53" s="130" t="s">
        <v>578</v>
      </c>
    </row>
    <row r="54" spans="1:3" x14ac:dyDescent="0.35">
      <c r="B54" s="20"/>
      <c r="C54" s="130"/>
    </row>
    <row r="55" spans="1:3" ht="17.5" x14ac:dyDescent="0.35">
      <c r="B55" s="229" t="s">
        <v>513</v>
      </c>
      <c r="C55" s="230"/>
    </row>
    <row r="56" spans="1:3" ht="15.5" x14ac:dyDescent="0.35">
      <c r="B56" s="79" t="s">
        <v>514</v>
      </c>
      <c r="C56" s="201"/>
    </row>
    <row r="57" spans="1:3" x14ac:dyDescent="0.35">
      <c r="A57" s="113">
        <f>+A53+1</f>
        <v>29</v>
      </c>
      <c r="B57" s="81" t="s">
        <v>286</v>
      </c>
      <c r="C57" s="194" t="s">
        <v>40</v>
      </c>
    </row>
    <row r="58" spans="1:3" x14ac:dyDescent="0.35">
      <c r="A58" s="113">
        <f t="shared" ref="A58:A81" si="3">+A57+1</f>
        <v>30</v>
      </c>
      <c r="B58" s="81" t="s">
        <v>287</v>
      </c>
      <c r="C58" s="194" t="s">
        <v>41</v>
      </c>
    </row>
    <row r="59" spans="1:3" x14ac:dyDescent="0.35">
      <c r="A59" s="113">
        <f t="shared" si="3"/>
        <v>31</v>
      </c>
      <c r="B59" s="81" t="s">
        <v>288</v>
      </c>
      <c r="C59" s="194" t="s">
        <v>42</v>
      </c>
    </row>
    <row r="60" spans="1:3" x14ac:dyDescent="0.35">
      <c r="A60" s="113">
        <f t="shared" si="3"/>
        <v>32</v>
      </c>
      <c r="B60" s="81" t="s">
        <v>289</v>
      </c>
      <c r="C60" s="194" t="s">
        <v>43</v>
      </c>
    </row>
    <row r="61" spans="1:3" x14ac:dyDescent="0.35">
      <c r="A61" s="113">
        <f t="shared" si="3"/>
        <v>33</v>
      </c>
      <c r="B61" s="81" t="s">
        <v>290</v>
      </c>
      <c r="C61" s="194" t="s">
        <v>44</v>
      </c>
    </row>
    <row r="62" spans="1:3" x14ac:dyDescent="0.35">
      <c r="A62" s="113">
        <f t="shared" si="3"/>
        <v>34</v>
      </c>
      <c r="B62" s="81" t="s">
        <v>291</v>
      </c>
      <c r="C62" s="194" t="s">
        <v>45</v>
      </c>
    </row>
    <row r="63" spans="1:3" x14ac:dyDescent="0.35">
      <c r="A63" s="113">
        <f t="shared" si="3"/>
        <v>35</v>
      </c>
      <c r="B63" s="81" t="s">
        <v>292</v>
      </c>
      <c r="C63" s="194" t="s">
        <v>46</v>
      </c>
    </row>
    <row r="64" spans="1:3" x14ac:dyDescent="0.35">
      <c r="A64" s="113">
        <f t="shared" si="3"/>
        <v>36</v>
      </c>
      <c r="B64" s="81" t="s">
        <v>293</v>
      </c>
      <c r="C64" s="194" t="s">
        <v>47</v>
      </c>
    </row>
    <row r="65" spans="1:3" x14ac:dyDescent="0.35">
      <c r="A65" s="113">
        <f t="shared" si="3"/>
        <v>37</v>
      </c>
      <c r="B65" s="81" t="s">
        <v>294</v>
      </c>
      <c r="C65" s="194" t="s">
        <v>48</v>
      </c>
    </row>
    <row r="66" spans="1:3" x14ac:dyDescent="0.35">
      <c r="A66" s="113">
        <f t="shared" si="3"/>
        <v>38</v>
      </c>
      <c r="B66" s="81" t="s">
        <v>295</v>
      </c>
      <c r="C66" s="194" t="s">
        <v>49</v>
      </c>
    </row>
    <row r="67" spans="1:3" x14ac:dyDescent="0.35">
      <c r="A67" s="113">
        <f>A66+1</f>
        <v>39</v>
      </c>
      <c r="B67" s="86" t="s">
        <v>672</v>
      </c>
      <c r="C67" s="194" t="s">
        <v>652</v>
      </c>
    </row>
    <row r="68" spans="1:3" x14ac:dyDescent="0.35">
      <c r="A68" s="113">
        <f>A67+1</f>
        <v>40</v>
      </c>
      <c r="B68" s="159" t="s">
        <v>598</v>
      </c>
      <c r="C68" s="194" t="s">
        <v>594</v>
      </c>
    </row>
    <row r="69" spans="1:3" x14ac:dyDescent="0.35">
      <c r="A69" s="113">
        <f t="shared" si="3"/>
        <v>41</v>
      </c>
      <c r="B69" s="159" t="s">
        <v>599</v>
      </c>
      <c r="C69" s="194" t="s">
        <v>595</v>
      </c>
    </row>
    <row r="70" spans="1:3" x14ac:dyDescent="0.35">
      <c r="A70" s="113">
        <f t="shared" si="3"/>
        <v>42</v>
      </c>
      <c r="B70" s="159" t="s">
        <v>600</v>
      </c>
      <c r="C70" s="194" t="s">
        <v>596</v>
      </c>
    </row>
    <row r="71" spans="1:3" x14ac:dyDescent="0.35">
      <c r="A71" s="113">
        <f>+A70+1</f>
        <v>43</v>
      </c>
      <c r="B71" s="81" t="s">
        <v>296</v>
      </c>
      <c r="C71" s="194" t="s">
        <v>50</v>
      </c>
    </row>
    <row r="72" spans="1:3" x14ac:dyDescent="0.35">
      <c r="A72" s="113">
        <f t="shared" si="3"/>
        <v>44</v>
      </c>
      <c r="B72" s="81" t="s">
        <v>297</v>
      </c>
      <c r="C72" s="194" t="s">
        <v>51</v>
      </c>
    </row>
    <row r="73" spans="1:3" x14ac:dyDescent="0.35">
      <c r="A73" s="113">
        <f t="shared" si="3"/>
        <v>45</v>
      </c>
      <c r="B73" s="81" t="s">
        <v>298</v>
      </c>
      <c r="C73" s="194" t="s">
        <v>52</v>
      </c>
    </row>
    <row r="74" spans="1:3" x14ac:dyDescent="0.35">
      <c r="A74" s="113">
        <f t="shared" si="3"/>
        <v>46</v>
      </c>
      <c r="B74" s="81" t="s">
        <v>299</v>
      </c>
      <c r="C74" s="194" t="s">
        <v>53</v>
      </c>
    </row>
    <row r="75" spans="1:3" x14ac:dyDescent="0.35">
      <c r="A75" s="113">
        <f t="shared" si="3"/>
        <v>47</v>
      </c>
      <c r="B75" s="81" t="s">
        <v>300</v>
      </c>
      <c r="C75" s="194" t="s">
        <v>54</v>
      </c>
    </row>
    <row r="76" spans="1:3" ht="15.75" customHeight="1" x14ac:dyDescent="0.35">
      <c r="A76" s="113">
        <f t="shared" si="3"/>
        <v>48</v>
      </c>
      <c r="B76" s="81" t="s">
        <v>301</v>
      </c>
      <c r="C76" s="194" t="s">
        <v>55</v>
      </c>
    </row>
    <row r="77" spans="1:3" ht="12.75" customHeight="1" x14ac:dyDescent="0.35">
      <c r="A77" s="113">
        <f t="shared" si="3"/>
        <v>49</v>
      </c>
      <c r="B77" s="81" t="s">
        <v>302</v>
      </c>
      <c r="C77" s="194" t="s">
        <v>56</v>
      </c>
    </row>
    <row r="78" spans="1:3" x14ac:dyDescent="0.35">
      <c r="A78" s="113">
        <f t="shared" si="3"/>
        <v>50</v>
      </c>
      <c r="B78" s="81" t="s">
        <v>303</v>
      </c>
      <c r="C78" s="194" t="s">
        <v>57</v>
      </c>
    </row>
    <row r="79" spans="1:3" x14ac:dyDescent="0.35">
      <c r="A79" s="113">
        <f t="shared" si="3"/>
        <v>51</v>
      </c>
      <c r="B79" s="81" t="s">
        <v>304</v>
      </c>
      <c r="C79" s="194" t="s">
        <v>58</v>
      </c>
    </row>
    <row r="80" spans="1:3" x14ac:dyDescent="0.35">
      <c r="A80" s="113">
        <f t="shared" si="3"/>
        <v>52</v>
      </c>
      <c r="B80" s="81" t="s">
        <v>305</v>
      </c>
      <c r="C80" s="194" t="s">
        <v>59</v>
      </c>
    </row>
    <row r="81" spans="1:3" x14ac:dyDescent="0.35">
      <c r="A81" s="113">
        <f t="shared" si="3"/>
        <v>53</v>
      </c>
      <c r="B81" s="81" t="s">
        <v>306</v>
      </c>
      <c r="C81" s="194" t="s">
        <v>60</v>
      </c>
    </row>
    <row r="82" spans="1:3" ht="17.5" x14ac:dyDescent="0.35">
      <c r="B82" s="158"/>
      <c r="C82" s="202"/>
    </row>
    <row r="83" spans="1:3" ht="15.5" x14ac:dyDescent="0.35">
      <c r="B83" s="84" t="s">
        <v>515</v>
      </c>
      <c r="C83" s="193"/>
    </row>
    <row r="84" spans="1:3" x14ac:dyDescent="0.35">
      <c r="A84" s="113">
        <f>+A81+1</f>
        <v>54</v>
      </c>
      <c r="B84" s="81" t="s">
        <v>501</v>
      </c>
      <c r="C84" s="194" t="s">
        <v>502</v>
      </c>
    </row>
    <row r="85" spans="1:3" x14ac:dyDescent="0.35">
      <c r="A85" s="113">
        <f>+A84+1</f>
        <v>55</v>
      </c>
      <c r="B85" s="81" t="s">
        <v>271</v>
      </c>
      <c r="C85" s="194" t="s">
        <v>71</v>
      </c>
    </row>
    <row r="86" spans="1:3" x14ac:dyDescent="0.35">
      <c r="A86" s="113">
        <f>+A85+1</f>
        <v>56</v>
      </c>
      <c r="B86" s="81" t="s">
        <v>680</v>
      </c>
      <c r="C86" s="194" t="s">
        <v>679</v>
      </c>
    </row>
    <row r="87" spans="1:3" x14ac:dyDescent="0.35">
      <c r="A87" s="113">
        <f t="shared" ref="A87:A97" si="4">+A86+1</f>
        <v>57</v>
      </c>
      <c r="B87" s="81" t="s">
        <v>272</v>
      </c>
      <c r="C87" s="194" t="s">
        <v>70</v>
      </c>
    </row>
    <row r="88" spans="1:3" x14ac:dyDescent="0.35">
      <c r="A88" s="113">
        <f t="shared" si="4"/>
        <v>58</v>
      </c>
      <c r="B88" s="81" t="s">
        <v>273</v>
      </c>
      <c r="C88" s="194" t="s">
        <v>69</v>
      </c>
    </row>
    <row r="89" spans="1:3" x14ac:dyDescent="0.35">
      <c r="A89" s="113">
        <f t="shared" si="4"/>
        <v>59</v>
      </c>
      <c r="B89" s="81" t="s">
        <v>274</v>
      </c>
      <c r="C89" s="194" t="s">
        <v>68</v>
      </c>
    </row>
    <row r="90" spans="1:3" x14ac:dyDescent="0.35">
      <c r="A90" s="113">
        <f t="shared" si="4"/>
        <v>60</v>
      </c>
      <c r="B90" s="81" t="s">
        <v>275</v>
      </c>
      <c r="C90" s="194" t="s">
        <v>67</v>
      </c>
    </row>
    <row r="91" spans="1:3" x14ac:dyDescent="0.35">
      <c r="A91" s="113">
        <f t="shared" si="4"/>
        <v>61</v>
      </c>
      <c r="B91" s="81" t="s">
        <v>276</v>
      </c>
      <c r="C91" s="194" t="s">
        <v>66</v>
      </c>
    </row>
    <row r="92" spans="1:3" x14ac:dyDescent="0.35">
      <c r="A92" s="113">
        <f t="shared" si="4"/>
        <v>62</v>
      </c>
      <c r="B92" s="81" t="s">
        <v>277</v>
      </c>
      <c r="C92" s="194" t="s">
        <v>65</v>
      </c>
    </row>
    <row r="93" spans="1:3" x14ac:dyDescent="0.35">
      <c r="A93" s="113">
        <f t="shared" si="4"/>
        <v>63</v>
      </c>
      <c r="B93" s="81" t="s">
        <v>650</v>
      </c>
      <c r="C93" s="194" t="s">
        <v>648</v>
      </c>
    </row>
    <row r="94" spans="1:3" x14ac:dyDescent="0.35">
      <c r="A94" s="113">
        <f t="shared" si="4"/>
        <v>64</v>
      </c>
      <c r="B94" s="81" t="s">
        <v>278</v>
      </c>
      <c r="C94" s="194" t="s">
        <v>64</v>
      </c>
    </row>
    <row r="95" spans="1:3" x14ac:dyDescent="0.35">
      <c r="A95" s="113">
        <f t="shared" si="4"/>
        <v>65</v>
      </c>
      <c r="B95" s="81" t="s">
        <v>279</v>
      </c>
      <c r="C95" s="194" t="s">
        <v>63</v>
      </c>
    </row>
    <row r="96" spans="1:3" x14ac:dyDescent="0.35">
      <c r="A96" s="113">
        <f t="shared" si="4"/>
        <v>66</v>
      </c>
      <c r="B96" s="81" t="s">
        <v>280</v>
      </c>
      <c r="C96" s="194" t="s">
        <v>62</v>
      </c>
    </row>
    <row r="97" spans="1:3" x14ac:dyDescent="0.35">
      <c r="A97" s="113">
        <f t="shared" si="4"/>
        <v>67</v>
      </c>
      <c r="B97" s="81" t="s">
        <v>281</v>
      </c>
      <c r="C97" s="200" t="s">
        <v>61</v>
      </c>
    </row>
    <row r="98" spans="1:3" x14ac:dyDescent="0.35">
      <c r="B98" s="83"/>
      <c r="C98" s="193"/>
    </row>
    <row r="99" spans="1:3" ht="15.5" x14ac:dyDescent="0.35">
      <c r="B99" s="79" t="s">
        <v>516</v>
      </c>
      <c r="C99" s="199"/>
    </row>
    <row r="100" spans="1:3" x14ac:dyDescent="0.35">
      <c r="A100" s="113">
        <f>+A97+1</f>
        <v>68</v>
      </c>
      <c r="B100" s="81" t="s">
        <v>307</v>
      </c>
      <c r="C100" s="194" t="s">
        <v>77</v>
      </c>
    </row>
    <row r="101" spans="1:3" x14ac:dyDescent="0.35">
      <c r="A101" s="113">
        <f>+A100+1</f>
        <v>69</v>
      </c>
      <c r="B101" s="81" t="s">
        <v>308</v>
      </c>
      <c r="C101" s="194" t="s">
        <v>76</v>
      </c>
    </row>
    <row r="102" spans="1:3" x14ac:dyDescent="0.35">
      <c r="A102" s="113">
        <f>+A101+1</f>
        <v>70</v>
      </c>
      <c r="B102" s="81" t="s">
        <v>309</v>
      </c>
      <c r="C102" s="194" t="s">
        <v>75</v>
      </c>
    </row>
    <row r="103" spans="1:3" x14ac:dyDescent="0.35">
      <c r="A103" s="113">
        <f>+A102+1</f>
        <v>71</v>
      </c>
      <c r="B103" s="81" t="s">
        <v>673</v>
      </c>
      <c r="C103" s="194" t="s">
        <v>653</v>
      </c>
    </row>
    <row r="104" spans="1:3" x14ac:dyDescent="0.35">
      <c r="A104" s="113">
        <f>A103+1</f>
        <v>72</v>
      </c>
      <c r="B104" s="81" t="s">
        <v>310</v>
      </c>
      <c r="C104" s="194" t="s">
        <v>74</v>
      </c>
    </row>
    <row r="105" spans="1:3" x14ac:dyDescent="0.35">
      <c r="A105" s="113">
        <f>+A104+1</f>
        <v>73</v>
      </c>
      <c r="B105" s="81" t="s">
        <v>311</v>
      </c>
      <c r="C105" s="194" t="s">
        <v>73</v>
      </c>
    </row>
    <row r="106" spans="1:3" x14ac:dyDescent="0.35">
      <c r="A106" s="113">
        <f>+A105+1</f>
        <v>74</v>
      </c>
      <c r="B106" s="81" t="s">
        <v>312</v>
      </c>
      <c r="C106" s="194" t="s">
        <v>575</v>
      </c>
    </row>
    <row r="107" spans="1:3" ht="9.65" customHeight="1" x14ac:dyDescent="0.35">
      <c r="B107" s="83"/>
      <c r="C107" s="193"/>
    </row>
    <row r="108" spans="1:3" ht="15.5" x14ac:dyDescent="0.35">
      <c r="B108" s="79" t="s">
        <v>517</v>
      </c>
      <c r="C108" s="199"/>
    </row>
    <row r="109" spans="1:3" x14ac:dyDescent="0.35">
      <c r="A109" s="113">
        <f>+A106+1</f>
        <v>75</v>
      </c>
      <c r="B109" s="81" t="s">
        <v>316</v>
      </c>
      <c r="C109" s="194" t="s">
        <v>86</v>
      </c>
    </row>
    <row r="110" spans="1:3" x14ac:dyDescent="0.35">
      <c r="A110" s="113">
        <f>+A109+1</f>
        <v>76</v>
      </c>
      <c r="B110" s="81" t="s">
        <v>317</v>
      </c>
      <c r="C110" s="194" t="s">
        <v>85</v>
      </c>
    </row>
    <row r="111" spans="1:3" x14ac:dyDescent="0.35">
      <c r="A111" s="113">
        <f t="shared" ref="A111:A117" si="5">+A110+1</f>
        <v>77</v>
      </c>
      <c r="B111" s="81" t="s">
        <v>318</v>
      </c>
      <c r="C111" s="194" t="s">
        <v>84</v>
      </c>
    </row>
    <row r="112" spans="1:3" x14ac:dyDescent="0.35">
      <c r="A112" s="113">
        <f t="shared" si="5"/>
        <v>78</v>
      </c>
      <c r="B112" s="81" t="s">
        <v>319</v>
      </c>
      <c r="C112" s="194" t="s">
        <v>83</v>
      </c>
    </row>
    <row r="113" spans="1:3" x14ac:dyDescent="0.35">
      <c r="A113" s="113">
        <f t="shared" si="5"/>
        <v>79</v>
      </c>
      <c r="B113" s="81" t="s">
        <v>320</v>
      </c>
      <c r="C113" s="194" t="s">
        <v>82</v>
      </c>
    </row>
    <row r="114" spans="1:3" x14ac:dyDescent="0.35">
      <c r="A114" s="113">
        <f t="shared" si="5"/>
        <v>80</v>
      </c>
      <c r="B114" s="81" t="s">
        <v>321</v>
      </c>
      <c r="C114" s="194" t="s">
        <v>81</v>
      </c>
    </row>
    <row r="115" spans="1:3" x14ac:dyDescent="0.35">
      <c r="A115" s="113">
        <f t="shared" si="5"/>
        <v>81</v>
      </c>
      <c r="B115" s="81" t="s">
        <v>322</v>
      </c>
      <c r="C115" s="194" t="s">
        <v>80</v>
      </c>
    </row>
    <row r="116" spans="1:3" x14ac:dyDescent="0.35">
      <c r="A116" s="113">
        <f t="shared" si="5"/>
        <v>82</v>
      </c>
      <c r="B116" s="81" t="s">
        <v>323</v>
      </c>
      <c r="C116" s="194" t="s">
        <v>79</v>
      </c>
    </row>
    <row r="117" spans="1:3" x14ac:dyDescent="0.35">
      <c r="A117" s="113">
        <f t="shared" si="5"/>
        <v>83</v>
      </c>
      <c r="B117" s="81" t="s">
        <v>324</v>
      </c>
      <c r="C117" s="194" t="s">
        <v>78</v>
      </c>
    </row>
    <row r="118" spans="1:3" x14ac:dyDescent="0.35">
      <c r="B118" s="83"/>
      <c r="C118" s="193"/>
    </row>
    <row r="119" spans="1:3" ht="15.5" x14ac:dyDescent="0.35">
      <c r="B119" s="79" t="s">
        <v>518</v>
      </c>
      <c r="C119" s="199"/>
    </row>
    <row r="120" spans="1:3" x14ac:dyDescent="0.35">
      <c r="A120" s="113">
        <f>+A117+1</f>
        <v>84</v>
      </c>
      <c r="B120" s="81" t="s">
        <v>313</v>
      </c>
      <c r="C120" s="194" t="s">
        <v>92</v>
      </c>
    </row>
    <row r="121" spans="1:3" x14ac:dyDescent="0.35">
      <c r="A121" s="113">
        <f>+A120+1</f>
        <v>85</v>
      </c>
      <c r="B121" s="81" t="s">
        <v>576</v>
      </c>
      <c r="C121" s="194" t="s">
        <v>91</v>
      </c>
    </row>
    <row r="122" spans="1:3" x14ac:dyDescent="0.35">
      <c r="A122" s="113">
        <f>+A121+1</f>
        <v>86</v>
      </c>
      <c r="B122" s="81" t="s">
        <v>314</v>
      </c>
      <c r="C122" s="194" t="s">
        <v>90</v>
      </c>
    </row>
    <row r="123" spans="1:3" x14ac:dyDescent="0.35">
      <c r="A123" s="113">
        <f>+A122+1</f>
        <v>87</v>
      </c>
      <c r="B123" s="81" t="s">
        <v>315</v>
      </c>
      <c r="C123" s="194" t="s">
        <v>89</v>
      </c>
    </row>
    <row r="124" spans="1:3" x14ac:dyDescent="0.35">
      <c r="B124" s="83"/>
      <c r="C124" s="193"/>
    </row>
    <row r="125" spans="1:3" ht="15.5" x14ac:dyDescent="0.35">
      <c r="B125" s="79" t="s">
        <v>519</v>
      </c>
      <c r="C125" s="199"/>
    </row>
    <row r="126" spans="1:3" x14ac:dyDescent="0.35">
      <c r="A126" s="113">
        <f>+A123+1</f>
        <v>88</v>
      </c>
      <c r="B126" s="81" t="s">
        <v>325</v>
      </c>
      <c r="C126" s="194" t="s">
        <v>88</v>
      </c>
    </row>
    <row r="127" spans="1:3" x14ac:dyDescent="0.35">
      <c r="B127" s="83"/>
      <c r="C127" s="193"/>
    </row>
    <row r="128" spans="1:3" ht="15.5" x14ac:dyDescent="0.35">
      <c r="B128" s="79" t="s">
        <v>520</v>
      </c>
      <c r="C128" s="199"/>
    </row>
    <row r="129" spans="1:3" x14ac:dyDescent="0.35">
      <c r="A129" s="113">
        <f>+A126+1</f>
        <v>89</v>
      </c>
      <c r="B129" s="81" t="s">
        <v>282</v>
      </c>
      <c r="C129" s="194" t="s">
        <v>97</v>
      </c>
    </row>
    <row r="130" spans="1:3" x14ac:dyDescent="0.35">
      <c r="A130" s="113">
        <f>+A129+1</f>
        <v>90</v>
      </c>
      <c r="B130" s="81" t="s">
        <v>651</v>
      </c>
      <c r="C130" s="194" t="s">
        <v>649</v>
      </c>
    </row>
    <row r="131" spans="1:3" x14ac:dyDescent="0.35">
      <c r="A131" s="113">
        <f t="shared" ref="A131:A133" si="6">+A130+1</f>
        <v>91</v>
      </c>
      <c r="B131" s="81" t="s">
        <v>283</v>
      </c>
      <c r="C131" s="194" t="s">
        <v>96</v>
      </c>
    </row>
    <row r="132" spans="1:3" x14ac:dyDescent="0.35">
      <c r="A132" s="113">
        <f t="shared" si="6"/>
        <v>92</v>
      </c>
      <c r="B132" s="81" t="s">
        <v>284</v>
      </c>
      <c r="C132" s="194" t="s">
        <v>95</v>
      </c>
    </row>
    <row r="133" spans="1:3" x14ac:dyDescent="0.35">
      <c r="A133" s="113">
        <f t="shared" si="6"/>
        <v>93</v>
      </c>
      <c r="B133" s="81" t="s">
        <v>285</v>
      </c>
      <c r="C133" s="194" t="s">
        <v>94</v>
      </c>
    </row>
    <row r="134" spans="1:3" x14ac:dyDescent="0.35">
      <c r="B134" s="83"/>
      <c r="C134" s="193"/>
    </row>
    <row r="135" spans="1:3" ht="17.5" x14ac:dyDescent="0.35">
      <c r="B135" s="223" t="s">
        <v>521</v>
      </c>
      <c r="C135" s="224"/>
    </row>
    <row r="136" spans="1:3" ht="15.5" x14ac:dyDescent="0.35">
      <c r="B136" s="84" t="s">
        <v>522</v>
      </c>
      <c r="C136" s="80"/>
    </row>
    <row r="137" spans="1:3" x14ac:dyDescent="0.35">
      <c r="A137" s="113">
        <f>+A133+1</f>
        <v>94</v>
      </c>
      <c r="B137" s="81" t="s">
        <v>326</v>
      </c>
      <c r="C137" s="194" t="s">
        <v>102</v>
      </c>
    </row>
    <row r="138" spans="1:3" x14ac:dyDescent="0.35">
      <c r="A138" s="113">
        <f>+A137+1</f>
        <v>95</v>
      </c>
      <c r="B138" s="81" t="s">
        <v>327</v>
      </c>
      <c r="C138" s="194" t="s">
        <v>101</v>
      </c>
    </row>
    <row r="139" spans="1:3" x14ac:dyDescent="0.35">
      <c r="A139" s="113">
        <f>+A138+1</f>
        <v>96</v>
      </c>
      <c r="B139" s="81" t="s">
        <v>328</v>
      </c>
      <c r="C139" s="194" t="s">
        <v>100</v>
      </c>
    </row>
    <row r="140" spans="1:3" x14ac:dyDescent="0.35">
      <c r="B140" s="83"/>
      <c r="C140" s="193"/>
    </row>
    <row r="141" spans="1:3" ht="15.5" x14ac:dyDescent="0.35">
      <c r="B141" s="84" t="s">
        <v>523</v>
      </c>
      <c r="C141" s="193"/>
    </row>
    <row r="142" spans="1:3" x14ac:dyDescent="0.35">
      <c r="A142" s="113">
        <f>+A139+1</f>
        <v>97</v>
      </c>
      <c r="B142" s="81" t="s">
        <v>329</v>
      </c>
      <c r="C142" s="194" t="s">
        <v>104</v>
      </c>
    </row>
    <row r="143" spans="1:3" x14ac:dyDescent="0.35">
      <c r="B143" s="81"/>
      <c r="C143" s="194"/>
    </row>
    <row r="144" spans="1:3" ht="17.5" x14ac:dyDescent="0.35">
      <c r="B144" s="223" t="s">
        <v>524</v>
      </c>
      <c r="C144" s="224"/>
    </row>
    <row r="145" spans="1:4" ht="18.75" customHeight="1" x14ac:dyDescent="0.35">
      <c r="B145" s="84" t="s">
        <v>525</v>
      </c>
      <c r="C145" s="193"/>
    </row>
    <row r="146" spans="1:4" x14ac:dyDescent="0.35">
      <c r="A146" s="113">
        <f>+A142+1</f>
        <v>98</v>
      </c>
      <c r="B146" s="81" t="s">
        <v>332</v>
      </c>
      <c r="C146" s="194" t="s">
        <v>106</v>
      </c>
    </row>
    <row r="147" spans="1:4" x14ac:dyDescent="0.35">
      <c r="A147" s="113">
        <f>+A146+1</f>
        <v>99</v>
      </c>
      <c r="B147" s="81" t="s">
        <v>333</v>
      </c>
      <c r="C147" s="194" t="s">
        <v>105</v>
      </c>
    </row>
    <row r="148" spans="1:4" ht="17.5" x14ac:dyDescent="0.35">
      <c r="B148" s="157"/>
      <c r="C148" s="196"/>
    </row>
    <row r="149" spans="1:4" ht="15.5" x14ac:dyDescent="0.35">
      <c r="B149" s="84" t="s">
        <v>526</v>
      </c>
      <c r="C149" s="193"/>
    </row>
    <row r="150" spans="1:4" x14ac:dyDescent="0.35">
      <c r="A150" s="113">
        <f>+A147+1</f>
        <v>100</v>
      </c>
      <c r="B150" s="217" t="s">
        <v>331</v>
      </c>
      <c r="C150" s="194" t="s">
        <v>107</v>
      </c>
    </row>
    <row r="151" spans="1:4" x14ac:dyDescent="0.35">
      <c r="A151" s="113">
        <f>+A150+1</f>
        <v>101</v>
      </c>
      <c r="B151" s="86" t="s">
        <v>663</v>
      </c>
      <c r="C151" s="216" t="s">
        <v>662</v>
      </c>
    </row>
    <row r="152" spans="1:4" x14ac:dyDescent="0.35">
      <c r="A152" s="113">
        <f>A151+1</f>
        <v>102</v>
      </c>
      <c r="B152" s="218" t="s">
        <v>664</v>
      </c>
      <c r="C152" s="216" t="s">
        <v>654</v>
      </c>
      <c r="D152" s="215"/>
    </row>
    <row r="153" spans="1:4" x14ac:dyDescent="0.35">
      <c r="A153" s="113">
        <f t="shared" ref="A153:A160" si="7">A152+1</f>
        <v>103</v>
      </c>
      <c r="B153" s="218" t="s">
        <v>665</v>
      </c>
      <c r="C153" s="216" t="s">
        <v>655</v>
      </c>
      <c r="D153" s="195"/>
    </row>
    <row r="154" spans="1:4" x14ac:dyDescent="0.35">
      <c r="A154" s="113">
        <f t="shared" si="7"/>
        <v>104</v>
      </c>
      <c r="B154" s="218" t="s">
        <v>666</v>
      </c>
      <c r="C154" s="216" t="s">
        <v>656</v>
      </c>
      <c r="D154" s="195"/>
    </row>
    <row r="155" spans="1:4" x14ac:dyDescent="0.35">
      <c r="A155" s="113">
        <f t="shared" si="7"/>
        <v>105</v>
      </c>
      <c r="B155" s="218" t="s">
        <v>667</v>
      </c>
      <c r="C155" s="216" t="s">
        <v>657</v>
      </c>
      <c r="D155" s="215"/>
    </row>
    <row r="156" spans="1:4" x14ac:dyDescent="0.35">
      <c r="A156" s="113">
        <f t="shared" si="7"/>
        <v>106</v>
      </c>
      <c r="B156" s="218" t="s">
        <v>668</v>
      </c>
      <c r="C156" s="216" t="s">
        <v>658</v>
      </c>
      <c r="D156" s="195"/>
    </row>
    <row r="157" spans="1:4" x14ac:dyDescent="0.35">
      <c r="A157" s="113">
        <f t="shared" si="7"/>
        <v>107</v>
      </c>
      <c r="B157" s="218" t="s">
        <v>669</v>
      </c>
      <c r="C157" s="216" t="s">
        <v>659</v>
      </c>
      <c r="D157" s="215"/>
    </row>
    <row r="158" spans="1:4" x14ac:dyDescent="0.35">
      <c r="A158" s="113">
        <f t="shared" si="7"/>
        <v>108</v>
      </c>
      <c r="B158" s="218" t="s">
        <v>670</v>
      </c>
      <c r="C158" s="216" t="s">
        <v>660</v>
      </c>
      <c r="D158" s="215"/>
    </row>
    <row r="159" spans="1:4" x14ac:dyDescent="0.35">
      <c r="A159" s="113">
        <f t="shared" si="7"/>
        <v>109</v>
      </c>
      <c r="B159" s="218" t="s">
        <v>671</v>
      </c>
      <c r="C159" s="216" t="s">
        <v>644</v>
      </c>
      <c r="D159" s="195"/>
    </row>
    <row r="160" spans="1:4" x14ac:dyDescent="0.35">
      <c r="A160" s="113">
        <f t="shared" si="7"/>
        <v>110</v>
      </c>
      <c r="B160" s="86" t="s">
        <v>674</v>
      </c>
      <c r="C160" s="216" t="s">
        <v>661</v>
      </c>
      <c r="D160" s="195"/>
    </row>
    <row r="161" spans="1:4" x14ac:dyDescent="0.35">
      <c r="B161" s="81"/>
      <c r="C161" s="194"/>
      <c r="D161" s="195"/>
    </row>
    <row r="162" spans="1:4" ht="15.5" x14ac:dyDescent="0.35">
      <c r="B162" s="84" t="s">
        <v>527</v>
      </c>
      <c r="D162" s="215"/>
    </row>
    <row r="163" spans="1:4" x14ac:dyDescent="0.35">
      <c r="A163" s="113">
        <f>A160+1</f>
        <v>111</v>
      </c>
      <c r="B163" s="81" t="s">
        <v>330</v>
      </c>
      <c r="C163" s="194" t="s">
        <v>109</v>
      </c>
      <c r="D163" s="195"/>
    </row>
    <row r="164" spans="1:4" x14ac:dyDescent="0.35">
      <c r="B164" s="83"/>
      <c r="C164" s="193"/>
      <c r="D164" s="195"/>
    </row>
    <row r="165" spans="1:4" ht="15.5" x14ac:dyDescent="0.35">
      <c r="B165" s="84" t="s">
        <v>528</v>
      </c>
      <c r="C165" s="193"/>
      <c r="D165" s="195"/>
    </row>
    <row r="166" spans="1:4" x14ac:dyDescent="0.35">
      <c r="A166" s="113">
        <f>+A163+1</f>
        <v>112</v>
      </c>
      <c r="B166" s="81" t="s">
        <v>334</v>
      </c>
      <c r="C166" s="194" t="s">
        <v>111</v>
      </c>
      <c r="D166" s="195"/>
    </row>
    <row r="167" spans="1:4" x14ac:dyDescent="0.35">
      <c r="B167" s="81"/>
      <c r="C167" s="194"/>
      <c r="D167" s="195"/>
    </row>
    <row r="168" spans="1:4" ht="17.5" x14ac:dyDescent="0.35">
      <c r="B168" s="223" t="s">
        <v>529</v>
      </c>
      <c r="C168" s="224"/>
      <c r="D168" s="195"/>
    </row>
    <row r="169" spans="1:4" ht="15.5" x14ac:dyDescent="0.35">
      <c r="B169" s="84" t="s">
        <v>530</v>
      </c>
      <c r="C169" s="193"/>
      <c r="D169" s="195"/>
    </row>
    <row r="170" spans="1:4" x14ac:dyDescent="0.35">
      <c r="A170" s="113">
        <f>+A166+1</f>
        <v>113</v>
      </c>
      <c r="B170" s="81" t="s">
        <v>344</v>
      </c>
      <c r="C170" s="194" t="s">
        <v>561</v>
      </c>
      <c r="D170" s="195"/>
    </row>
    <row r="171" spans="1:4" x14ac:dyDescent="0.35">
      <c r="B171" s="81"/>
      <c r="C171" s="194"/>
      <c r="D171" s="195"/>
    </row>
    <row r="172" spans="1:4" ht="15.5" x14ac:dyDescent="0.35">
      <c r="B172" s="84" t="s">
        <v>531</v>
      </c>
      <c r="C172" s="193"/>
      <c r="D172" s="195"/>
    </row>
    <row r="173" spans="1:4" x14ac:dyDescent="0.35">
      <c r="A173" s="113">
        <f>+A170+1</f>
        <v>114</v>
      </c>
      <c r="B173" s="81" t="s">
        <v>337</v>
      </c>
      <c r="C173" s="194" t="s">
        <v>122</v>
      </c>
      <c r="D173" s="195"/>
    </row>
    <row r="174" spans="1:4" x14ac:dyDescent="0.35">
      <c r="A174" s="113">
        <f>+A173+1</f>
        <v>115</v>
      </c>
      <c r="B174" s="81" t="s">
        <v>556</v>
      </c>
      <c r="C174" s="194" t="s">
        <v>551</v>
      </c>
      <c r="D174" s="195"/>
    </row>
    <row r="175" spans="1:4" x14ac:dyDescent="0.35">
      <c r="A175" s="113">
        <f t="shared" ref="A175:A181" si="8">+A174+1</f>
        <v>116</v>
      </c>
      <c r="B175" s="81" t="s">
        <v>338</v>
      </c>
      <c r="C175" s="194" t="s">
        <v>121</v>
      </c>
      <c r="D175" s="195"/>
    </row>
    <row r="176" spans="1:4" x14ac:dyDescent="0.35">
      <c r="A176" s="113">
        <f t="shared" si="8"/>
        <v>117</v>
      </c>
      <c r="B176" s="81" t="s">
        <v>557</v>
      </c>
      <c r="C176" s="194" t="s">
        <v>558</v>
      </c>
      <c r="D176" s="195"/>
    </row>
    <row r="177" spans="1:4" x14ac:dyDescent="0.35">
      <c r="A177" s="113">
        <f t="shared" si="8"/>
        <v>118</v>
      </c>
      <c r="B177" s="81" t="s">
        <v>339</v>
      </c>
      <c r="C177" s="194" t="s">
        <v>120</v>
      </c>
      <c r="D177" s="195"/>
    </row>
    <row r="178" spans="1:4" x14ac:dyDescent="0.35">
      <c r="A178" s="113">
        <f t="shared" si="8"/>
        <v>119</v>
      </c>
      <c r="B178" s="81" t="s">
        <v>340</v>
      </c>
      <c r="C178" s="194" t="s">
        <v>119</v>
      </c>
      <c r="D178" s="195"/>
    </row>
    <row r="179" spans="1:4" x14ac:dyDescent="0.35">
      <c r="A179" s="113">
        <f t="shared" si="8"/>
        <v>120</v>
      </c>
      <c r="B179" s="81" t="s">
        <v>341</v>
      </c>
      <c r="C179" s="194" t="s">
        <v>118</v>
      </c>
      <c r="D179" s="195"/>
    </row>
    <row r="180" spans="1:4" x14ac:dyDescent="0.35">
      <c r="A180" s="113">
        <f t="shared" si="8"/>
        <v>121</v>
      </c>
      <c r="B180" s="81" t="s">
        <v>342</v>
      </c>
      <c r="C180" s="194" t="s">
        <v>117</v>
      </c>
      <c r="D180" s="195"/>
    </row>
    <row r="181" spans="1:4" x14ac:dyDescent="0.35">
      <c r="A181" s="113">
        <f t="shared" si="8"/>
        <v>122</v>
      </c>
      <c r="B181" s="81" t="s">
        <v>343</v>
      </c>
      <c r="C181" s="194" t="s">
        <v>116</v>
      </c>
      <c r="D181" s="195"/>
    </row>
    <row r="182" spans="1:4" x14ac:dyDescent="0.35">
      <c r="B182" s="81"/>
      <c r="C182" s="194"/>
      <c r="D182" s="195"/>
    </row>
    <row r="183" spans="1:4" ht="15.5" x14ac:dyDescent="0.35">
      <c r="B183" s="84" t="s">
        <v>532</v>
      </c>
      <c r="C183" s="193"/>
      <c r="D183" s="195"/>
    </row>
    <row r="184" spans="1:4" x14ac:dyDescent="0.35">
      <c r="A184" s="113">
        <f>+A181+1</f>
        <v>123</v>
      </c>
      <c r="B184" s="81" t="s">
        <v>559</v>
      </c>
      <c r="C184" s="198" t="s">
        <v>553</v>
      </c>
      <c r="D184" s="195"/>
    </row>
    <row r="185" spans="1:4" x14ac:dyDescent="0.35">
      <c r="A185" s="113">
        <f>+A184+1</f>
        <v>124</v>
      </c>
      <c r="B185" s="81" t="s">
        <v>335</v>
      </c>
      <c r="C185" s="194" t="s">
        <v>113</v>
      </c>
      <c r="D185" s="195"/>
    </row>
    <row r="186" spans="1:4" x14ac:dyDescent="0.35">
      <c r="B186" s="83"/>
      <c r="C186" s="193"/>
      <c r="D186" s="195"/>
    </row>
    <row r="187" spans="1:4" ht="15.5" x14ac:dyDescent="0.35">
      <c r="B187" s="84" t="s">
        <v>533</v>
      </c>
      <c r="C187" s="193"/>
      <c r="D187" s="195"/>
    </row>
    <row r="188" spans="1:4" x14ac:dyDescent="0.35">
      <c r="A188" s="113">
        <f>+A185+1</f>
        <v>125</v>
      </c>
      <c r="B188" s="81" t="s">
        <v>336</v>
      </c>
      <c r="C188" s="194" t="s">
        <v>123</v>
      </c>
      <c r="D188" s="195"/>
    </row>
    <row r="189" spans="1:4" x14ac:dyDescent="0.35">
      <c r="B189" s="83"/>
      <c r="C189" s="193"/>
      <c r="D189" s="195"/>
    </row>
    <row r="190" spans="1:4" ht="17.5" x14ac:dyDescent="0.35">
      <c r="B190" s="223" t="s">
        <v>534</v>
      </c>
      <c r="C190" s="224"/>
      <c r="D190" s="195"/>
    </row>
    <row r="191" spans="1:4" ht="18.75" customHeight="1" x14ac:dyDescent="0.35">
      <c r="B191" s="84" t="s">
        <v>535</v>
      </c>
      <c r="C191" s="193"/>
      <c r="D191" s="195"/>
    </row>
    <row r="192" spans="1:4" x14ac:dyDescent="0.35">
      <c r="A192" s="113">
        <f>+A188+1</f>
        <v>126</v>
      </c>
      <c r="B192" s="81" t="s">
        <v>362</v>
      </c>
      <c r="C192" s="194" t="s">
        <v>161</v>
      </c>
      <c r="D192" s="195"/>
    </row>
    <row r="193" spans="1:4" x14ac:dyDescent="0.35">
      <c r="B193" s="81"/>
      <c r="C193" s="194"/>
      <c r="D193" s="195"/>
    </row>
    <row r="194" spans="1:4" ht="15.5" x14ac:dyDescent="0.35">
      <c r="B194" s="84" t="s">
        <v>536</v>
      </c>
      <c r="C194" s="193"/>
      <c r="D194" s="195"/>
    </row>
    <row r="195" spans="1:4" x14ac:dyDescent="0.35">
      <c r="A195" s="113">
        <f>+A192+1</f>
        <v>127</v>
      </c>
      <c r="B195" s="81" t="s">
        <v>560</v>
      </c>
      <c r="C195" s="198" t="s">
        <v>554</v>
      </c>
      <c r="D195" s="195"/>
    </row>
    <row r="196" spans="1:4" x14ac:dyDescent="0.35">
      <c r="A196" s="113">
        <f>+A195+1</f>
        <v>128</v>
      </c>
      <c r="B196" s="81" t="s">
        <v>346</v>
      </c>
      <c r="C196" s="194" t="s">
        <v>175</v>
      </c>
      <c r="D196" s="195"/>
    </row>
    <row r="197" spans="1:4" x14ac:dyDescent="0.35">
      <c r="A197" s="113">
        <f>+A196+1</f>
        <v>129</v>
      </c>
      <c r="B197" s="81" t="s">
        <v>347</v>
      </c>
      <c r="C197" s="194" t="s">
        <v>174</v>
      </c>
      <c r="D197" s="195"/>
    </row>
    <row r="198" spans="1:4" x14ac:dyDescent="0.35">
      <c r="A198" s="113">
        <f t="shared" ref="A198:A208" si="9">+A197+1</f>
        <v>130</v>
      </c>
      <c r="B198" s="81" t="s">
        <v>348</v>
      </c>
      <c r="C198" s="194" t="s">
        <v>173</v>
      </c>
      <c r="D198" s="195"/>
    </row>
    <row r="199" spans="1:4" x14ac:dyDescent="0.35">
      <c r="A199" s="113">
        <f t="shared" si="9"/>
        <v>131</v>
      </c>
      <c r="B199" s="81" t="s">
        <v>349</v>
      </c>
      <c r="C199" s="194" t="s">
        <v>172</v>
      </c>
      <c r="D199" s="195"/>
    </row>
    <row r="200" spans="1:4" x14ac:dyDescent="0.35">
      <c r="A200" s="113">
        <f t="shared" si="9"/>
        <v>132</v>
      </c>
      <c r="B200" s="81" t="s">
        <v>350</v>
      </c>
      <c r="C200" s="194" t="s">
        <v>171</v>
      </c>
      <c r="D200" s="195"/>
    </row>
    <row r="201" spans="1:4" x14ac:dyDescent="0.35">
      <c r="A201" s="113">
        <f t="shared" si="9"/>
        <v>133</v>
      </c>
      <c r="B201" s="81" t="s">
        <v>351</v>
      </c>
      <c r="C201" s="194" t="s">
        <v>170</v>
      </c>
      <c r="D201" s="195"/>
    </row>
    <row r="202" spans="1:4" x14ac:dyDescent="0.35">
      <c r="A202" s="113">
        <f t="shared" si="9"/>
        <v>134</v>
      </c>
      <c r="B202" s="81" t="s">
        <v>352</v>
      </c>
      <c r="C202" s="194" t="s">
        <v>169</v>
      </c>
      <c r="D202" s="195"/>
    </row>
    <row r="203" spans="1:4" x14ac:dyDescent="0.35">
      <c r="A203" s="113">
        <f t="shared" si="9"/>
        <v>135</v>
      </c>
      <c r="B203" s="81" t="s">
        <v>353</v>
      </c>
      <c r="C203" s="194" t="s">
        <v>168</v>
      </c>
      <c r="D203" s="195"/>
    </row>
    <row r="204" spans="1:4" x14ac:dyDescent="0.35">
      <c r="A204" s="113">
        <f t="shared" si="9"/>
        <v>136</v>
      </c>
      <c r="B204" s="81" t="s">
        <v>354</v>
      </c>
      <c r="C204" s="194" t="s">
        <v>167</v>
      </c>
      <c r="D204" s="195"/>
    </row>
    <row r="205" spans="1:4" x14ac:dyDescent="0.35">
      <c r="A205" s="113">
        <f t="shared" si="9"/>
        <v>137</v>
      </c>
      <c r="B205" s="81" t="s">
        <v>355</v>
      </c>
      <c r="C205" s="194" t="s">
        <v>166</v>
      </c>
      <c r="D205" s="195"/>
    </row>
    <row r="206" spans="1:4" ht="18.75" customHeight="1" x14ac:dyDescent="0.35">
      <c r="A206" s="113">
        <f t="shared" si="9"/>
        <v>138</v>
      </c>
      <c r="B206" s="81" t="s">
        <v>356</v>
      </c>
      <c r="C206" s="194" t="s">
        <v>165</v>
      </c>
      <c r="D206" s="195"/>
    </row>
    <row r="207" spans="1:4" x14ac:dyDescent="0.35">
      <c r="A207" s="113">
        <f t="shared" si="9"/>
        <v>139</v>
      </c>
      <c r="B207" s="81" t="s">
        <v>357</v>
      </c>
      <c r="C207" s="194" t="s">
        <v>164</v>
      </c>
      <c r="D207" s="195"/>
    </row>
    <row r="208" spans="1:4" x14ac:dyDescent="0.35">
      <c r="A208" s="113">
        <f t="shared" si="9"/>
        <v>140</v>
      </c>
      <c r="B208" s="81" t="s">
        <v>358</v>
      </c>
      <c r="C208" s="194" t="s">
        <v>163</v>
      </c>
      <c r="D208" s="195"/>
    </row>
    <row r="209" spans="1:4" ht="18.75" customHeight="1" x14ac:dyDescent="0.35">
      <c r="B209" s="157"/>
      <c r="C209" s="192"/>
      <c r="D209" s="195"/>
    </row>
    <row r="210" spans="1:4" ht="18.75" customHeight="1" x14ac:dyDescent="0.35">
      <c r="B210" s="84" t="s">
        <v>537</v>
      </c>
      <c r="C210" s="193"/>
      <c r="D210" s="195"/>
    </row>
    <row r="211" spans="1:4" x14ac:dyDescent="0.35">
      <c r="A211" s="113">
        <f>+A208+1</f>
        <v>141</v>
      </c>
      <c r="B211" s="81" t="s">
        <v>359</v>
      </c>
      <c r="C211" s="194" t="s">
        <v>179</v>
      </c>
      <c r="D211" s="195"/>
    </row>
    <row r="212" spans="1:4" x14ac:dyDescent="0.35">
      <c r="A212" s="113">
        <f>+A211+1</f>
        <v>142</v>
      </c>
      <c r="B212" s="81" t="s">
        <v>360</v>
      </c>
      <c r="C212" s="194" t="s">
        <v>178</v>
      </c>
      <c r="D212" s="195"/>
    </row>
    <row r="213" spans="1:4" x14ac:dyDescent="0.35">
      <c r="A213" s="113">
        <f>+A212+1</f>
        <v>143</v>
      </c>
      <c r="B213" s="81" t="s">
        <v>361</v>
      </c>
      <c r="C213" s="194" t="s">
        <v>177</v>
      </c>
      <c r="D213" s="195"/>
    </row>
    <row r="214" spans="1:4" ht="17.5" x14ac:dyDescent="0.35">
      <c r="B214" s="157"/>
      <c r="C214" s="196"/>
      <c r="D214" s="195"/>
    </row>
    <row r="215" spans="1:4" ht="15.5" x14ac:dyDescent="0.35">
      <c r="B215" s="84" t="s">
        <v>538</v>
      </c>
      <c r="C215" s="193"/>
      <c r="D215" s="195"/>
    </row>
    <row r="216" spans="1:4" x14ac:dyDescent="0.35">
      <c r="A216" s="113">
        <f>+A213+1</f>
        <v>144</v>
      </c>
      <c r="B216" s="81" t="s">
        <v>345</v>
      </c>
      <c r="C216" s="194" t="s">
        <v>180</v>
      </c>
      <c r="D216" s="195"/>
    </row>
    <row r="217" spans="1:4" x14ac:dyDescent="0.35">
      <c r="B217" s="81"/>
      <c r="C217" s="194"/>
      <c r="D217" s="195"/>
    </row>
    <row r="218" spans="1:4" ht="15.5" x14ac:dyDescent="0.35">
      <c r="B218" s="84" t="s">
        <v>645</v>
      </c>
      <c r="C218" s="216"/>
      <c r="D218" s="195"/>
    </row>
    <row r="219" spans="1:4" x14ac:dyDescent="0.35">
      <c r="A219" s="113">
        <f>+A216+1</f>
        <v>145</v>
      </c>
      <c r="B219" s="81" t="s">
        <v>678</v>
      </c>
      <c r="C219" s="216" t="s">
        <v>676</v>
      </c>
      <c r="D219" s="195"/>
    </row>
    <row r="220" spans="1:4" x14ac:dyDescent="0.35">
      <c r="B220" s="200"/>
      <c r="C220" s="216"/>
      <c r="D220" s="195"/>
    </row>
    <row r="221" spans="1:4" ht="17.5" x14ac:dyDescent="0.35">
      <c r="B221" s="223" t="s">
        <v>539</v>
      </c>
      <c r="C221" s="224"/>
      <c r="D221" s="195"/>
    </row>
    <row r="222" spans="1:4" ht="17.5" x14ac:dyDescent="0.35">
      <c r="B222" s="84" t="s">
        <v>541</v>
      </c>
      <c r="C222" s="192"/>
      <c r="D222" s="195"/>
    </row>
    <row r="223" spans="1:4" ht="10" customHeight="1" x14ac:dyDescent="0.35">
      <c r="B223" s="157"/>
      <c r="C223" s="196"/>
      <c r="D223" s="195"/>
    </row>
    <row r="224" spans="1:4" ht="15.5" x14ac:dyDescent="0.35">
      <c r="B224" s="84" t="s">
        <v>540</v>
      </c>
      <c r="C224" s="193"/>
      <c r="D224" s="195"/>
    </row>
    <row r="225" spans="1:4" x14ac:dyDescent="0.35">
      <c r="A225" s="113">
        <f>+A219+1</f>
        <v>146</v>
      </c>
      <c r="B225" s="81" t="s">
        <v>370</v>
      </c>
      <c r="C225" s="194" t="s">
        <v>126</v>
      </c>
      <c r="D225" s="195"/>
    </row>
    <row r="226" spans="1:4" x14ac:dyDescent="0.35">
      <c r="A226" s="113">
        <f>+A225+1</f>
        <v>147</v>
      </c>
      <c r="B226" s="81" t="s">
        <v>371</v>
      </c>
      <c r="C226" s="194" t="s">
        <v>125</v>
      </c>
      <c r="D226" s="195"/>
    </row>
    <row r="227" spans="1:4" ht="17.5" x14ac:dyDescent="0.35">
      <c r="B227" s="157"/>
      <c r="C227" s="87"/>
      <c r="D227" s="195"/>
    </row>
    <row r="228" spans="1:4" ht="15.5" x14ac:dyDescent="0.35">
      <c r="B228" s="84" t="s">
        <v>542</v>
      </c>
      <c r="C228" s="193"/>
      <c r="D228" s="195"/>
    </row>
    <row r="229" spans="1:4" x14ac:dyDescent="0.35">
      <c r="A229" s="113">
        <f>+A226+1</f>
        <v>148</v>
      </c>
      <c r="B229" s="81" t="s">
        <v>372</v>
      </c>
      <c r="C229" s="194" t="s">
        <v>133</v>
      </c>
      <c r="D229" s="195"/>
    </row>
    <row r="230" spans="1:4" x14ac:dyDescent="0.35">
      <c r="A230" s="113">
        <f t="shared" ref="A230:A235" si="10">+A229+1</f>
        <v>149</v>
      </c>
      <c r="B230" s="81" t="s">
        <v>373</v>
      </c>
      <c r="C230" s="194" t="s">
        <v>132</v>
      </c>
      <c r="D230" s="195"/>
    </row>
    <row r="231" spans="1:4" x14ac:dyDescent="0.35">
      <c r="A231" s="113">
        <f t="shared" si="10"/>
        <v>150</v>
      </c>
      <c r="B231" s="131" t="s">
        <v>601</v>
      </c>
      <c r="C231" s="194" t="s">
        <v>597</v>
      </c>
      <c r="D231" s="195"/>
    </row>
    <row r="232" spans="1:4" x14ac:dyDescent="0.35">
      <c r="A232" s="113">
        <f t="shared" si="10"/>
        <v>151</v>
      </c>
      <c r="B232" s="81" t="s">
        <v>374</v>
      </c>
      <c r="C232" s="194" t="s">
        <v>131</v>
      </c>
      <c r="D232" s="195"/>
    </row>
    <row r="233" spans="1:4" x14ac:dyDescent="0.35">
      <c r="A233" s="113">
        <f t="shared" si="10"/>
        <v>152</v>
      </c>
      <c r="B233" s="81" t="s">
        <v>375</v>
      </c>
      <c r="C233" s="194" t="s">
        <v>130</v>
      </c>
      <c r="D233" s="195"/>
    </row>
    <row r="234" spans="1:4" x14ac:dyDescent="0.35">
      <c r="A234" s="113">
        <f t="shared" si="10"/>
        <v>153</v>
      </c>
      <c r="B234" s="81" t="s">
        <v>376</v>
      </c>
      <c r="C234" s="194" t="s">
        <v>129</v>
      </c>
      <c r="D234" s="195"/>
    </row>
    <row r="235" spans="1:4" x14ac:dyDescent="0.35">
      <c r="A235" s="113">
        <f t="shared" si="10"/>
        <v>154</v>
      </c>
      <c r="B235" s="81" t="s">
        <v>377</v>
      </c>
      <c r="C235" s="194" t="s">
        <v>128</v>
      </c>
      <c r="D235" s="195"/>
    </row>
    <row r="236" spans="1:4" ht="17.5" x14ac:dyDescent="0.35">
      <c r="B236" s="157"/>
      <c r="C236" s="87"/>
      <c r="D236" s="195"/>
    </row>
    <row r="237" spans="1:4" ht="15.5" x14ac:dyDescent="0.35">
      <c r="B237" s="84" t="s">
        <v>543</v>
      </c>
      <c r="C237" s="193"/>
      <c r="D237" s="195"/>
    </row>
    <row r="238" spans="1:4" x14ac:dyDescent="0.35">
      <c r="A238" s="113">
        <f>+A235+1</f>
        <v>155</v>
      </c>
      <c r="B238" s="81" t="s">
        <v>363</v>
      </c>
      <c r="C238" s="194" t="s">
        <v>135</v>
      </c>
      <c r="D238" s="195"/>
    </row>
    <row r="239" spans="1:4" x14ac:dyDescent="0.35">
      <c r="B239" s="83"/>
      <c r="C239" s="193"/>
      <c r="D239" s="195"/>
    </row>
    <row r="240" spans="1:4" ht="15.5" x14ac:dyDescent="0.35">
      <c r="B240" s="84" t="s">
        <v>544</v>
      </c>
      <c r="C240" s="193"/>
      <c r="D240" s="195"/>
    </row>
    <row r="241" spans="1:4" x14ac:dyDescent="0.35">
      <c r="A241" s="113">
        <f>+A238+1</f>
        <v>156</v>
      </c>
      <c r="B241" s="81" t="s">
        <v>364</v>
      </c>
      <c r="C241" s="194" t="s">
        <v>142</v>
      </c>
      <c r="D241" s="195"/>
    </row>
    <row r="242" spans="1:4" x14ac:dyDescent="0.35">
      <c r="A242" s="113">
        <f>+A241+1</f>
        <v>157</v>
      </c>
      <c r="B242" s="89" t="s">
        <v>369</v>
      </c>
      <c r="C242" s="197" t="s">
        <v>141</v>
      </c>
      <c r="D242" s="195"/>
    </row>
    <row r="243" spans="1:4" x14ac:dyDescent="0.35">
      <c r="A243" s="113">
        <f>+A242+1</f>
        <v>158</v>
      </c>
      <c r="B243" s="81" t="s">
        <v>365</v>
      </c>
      <c r="C243" s="194" t="s">
        <v>140</v>
      </c>
      <c r="D243" s="195"/>
    </row>
    <row r="244" spans="1:4" x14ac:dyDescent="0.35">
      <c r="A244" s="113">
        <f>+A243+1</f>
        <v>159</v>
      </c>
      <c r="B244" s="81" t="s">
        <v>366</v>
      </c>
      <c r="C244" s="194" t="s">
        <v>139</v>
      </c>
      <c r="D244" s="195"/>
    </row>
    <row r="245" spans="1:4" x14ac:dyDescent="0.35">
      <c r="A245" s="113">
        <f>+A244+1</f>
        <v>160</v>
      </c>
      <c r="B245" s="81" t="s">
        <v>367</v>
      </c>
      <c r="C245" s="194" t="s">
        <v>138</v>
      </c>
      <c r="D245" s="195"/>
    </row>
    <row r="246" spans="1:4" x14ac:dyDescent="0.35">
      <c r="A246" s="113">
        <f>+A245+1</f>
        <v>161</v>
      </c>
      <c r="B246" s="86" t="s">
        <v>368</v>
      </c>
      <c r="C246" s="194" t="s">
        <v>137</v>
      </c>
      <c r="D246" s="195"/>
    </row>
    <row r="247" spans="1:4" x14ac:dyDescent="0.35">
      <c r="B247" s="83"/>
      <c r="C247" s="193"/>
      <c r="D247" s="195"/>
    </row>
    <row r="248" spans="1:4" ht="17.5" x14ac:dyDescent="0.35">
      <c r="B248" s="223" t="s">
        <v>545</v>
      </c>
      <c r="C248" s="224"/>
      <c r="D248" s="195"/>
    </row>
    <row r="249" spans="1:4" ht="15.5" x14ac:dyDescent="0.35">
      <c r="B249" s="84" t="s">
        <v>546</v>
      </c>
      <c r="C249" s="80"/>
      <c r="D249" s="195"/>
    </row>
    <row r="250" spans="1:4" x14ac:dyDescent="0.35">
      <c r="A250" s="113">
        <f>+A246+1</f>
        <v>162</v>
      </c>
      <c r="B250" s="81" t="s">
        <v>384</v>
      </c>
      <c r="C250" s="82" t="s">
        <v>154</v>
      </c>
      <c r="D250" s="195"/>
    </row>
    <row r="251" spans="1:4" x14ac:dyDescent="0.35">
      <c r="A251" s="113">
        <f>+A250+1</f>
        <v>163</v>
      </c>
      <c r="B251" s="81" t="s">
        <v>385</v>
      </c>
      <c r="C251" s="194" t="s">
        <v>145</v>
      </c>
      <c r="D251" s="195"/>
    </row>
    <row r="252" spans="1:4" x14ac:dyDescent="0.35">
      <c r="A252" s="113">
        <f>+A251+1</f>
        <v>164</v>
      </c>
      <c r="B252" s="81" t="s">
        <v>386</v>
      </c>
      <c r="C252" s="194" t="s">
        <v>144</v>
      </c>
      <c r="D252" s="195"/>
    </row>
    <row r="253" spans="1:4" ht="17.5" x14ac:dyDescent="0.35">
      <c r="B253" s="157"/>
      <c r="C253" s="196"/>
      <c r="D253" s="195"/>
    </row>
    <row r="254" spans="1:4" ht="15.5" x14ac:dyDescent="0.35">
      <c r="B254" s="84" t="s">
        <v>547</v>
      </c>
      <c r="C254" s="193"/>
      <c r="D254" s="195"/>
    </row>
    <row r="255" spans="1:4" x14ac:dyDescent="0.35">
      <c r="A255" s="113">
        <f>+A252+1</f>
        <v>165</v>
      </c>
      <c r="B255" s="81" t="s">
        <v>378</v>
      </c>
      <c r="C255" s="194" t="s">
        <v>151</v>
      </c>
      <c r="D255" s="195"/>
    </row>
    <row r="256" spans="1:4" x14ac:dyDescent="0.35">
      <c r="A256" s="113">
        <f>+A255+1</f>
        <v>166</v>
      </c>
      <c r="B256" s="81" t="s">
        <v>379</v>
      </c>
      <c r="C256" s="194" t="s">
        <v>150</v>
      </c>
      <c r="D256" s="195"/>
    </row>
    <row r="257" spans="1:4" x14ac:dyDescent="0.35">
      <c r="A257" s="113">
        <f>+A256+1</f>
        <v>167</v>
      </c>
      <c r="B257" s="81" t="s">
        <v>380</v>
      </c>
      <c r="C257" s="194" t="s">
        <v>149</v>
      </c>
      <c r="D257" s="195"/>
    </row>
    <row r="258" spans="1:4" x14ac:dyDescent="0.35">
      <c r="A258" s="113">
        <f>+A257+1</f>
        <v>168</v>
      </c>
      <c r="B258" s="81" t="s">
        <v>381</v>
      </c>
      <c r="C258" s="194" t="s">
        <v>146</v>
      </c>
      <c r="D258" s="195"/>
    </row>
    <row r="259" spans="1:4" x14ac:dyDescent="0.35">
      <c r="A259" s="113" t="s">
        <v>580</v>
      </c>
      <c r="B259" s="83"/>
      <c r="C259" s="193"/>
      <c r="D259" s="195"/>
    </row>
    <row r="260" spans="1:4" ht="15.5" x14ac:dyDescent="0.35">
      <c r="B260" s="84" t="s">
        <v>548</v>
      </c>
      <c r="C260" s="80"/>
      <c r="D260" s="195"/>
    </row>
    <row r="261" spans="1:4" x14ac:dyDescent="0.35">
      <c r="A261" s="113">
        <f>+A258+1</f>
        <v>169</v>
      </c>
      <c r="B261" s="81" t="s">
        <v>382</v>
      </c>
      <c r="C261" s="194" t="s">
        <v>153</v>
      </c>
      <c r="D261" s="195"/>
    </row>
    <row r="262" spans="1:4" x14ac:dyDescent="0.35">
      <c r="A262" s="113">
        <f>+A261+1</f>
        <v>170</v>
      </c>
      <c r="B262" s="81" t="s">
        <v>383</v>
      </c>
      <c r="C262" s="194" t="s">
        <v>148</v>
      </c>
      <c r="D262" s="195"/>
    </row>
    <row r="263" spans="1:4" x14ac:dyDescent="0.35">
      <c r="B263" s="83"/>
      <c r="C263" s="193"/>
      <c r="D263" s="195"/>
    </row>
    <row r="264" spans="1:4" ht="15.5" x14ac:dyDescent="0.35">
      <c r="B264" s="84" t="s">
        <v>549</v>
      </c>
      <c r="C264" s="193"/>
      <c r="D264" s="195"/>
    </row>
    <row r="265" spans="1:4" x14ac:dyDescent="0.35">
      <c r="A265" s="113">
        <f>+A262+1</f>
        <v>171</v>
      </c>
      <c r="B265" s="81" t="s">
        <v>387</v>
      </c>
      <c r="C265" s="194" t="s">
        <v>152</v>
      </c>
      <c r="D265" s="195"/>
    </row>
    <row r="266" spans="1:4" x14ac:dyDescent="0.35">
      <c r="A266" s="113">
        <f>+A265+1</f>
        <v>172</v>
      </c>
      <c r="B266" s="81" t="s">
        <v>388</v>
      </c>
      <c r="C266" s="194" t="s">
        <v>147</v>
      </c>
      <c r="D266" s="195"/>
    </row>
    <row r="267" spans="1:4" x14ac:dyDescent="0.35">
      <c r="A267" s="113">
        <f>+A266+1</f>
        <v>173</v>
      </c>
      <c r="B267" s="81" t="s">
        <v>503</v>
      </c>
      <c r="C267" s="194" t="s">
        <v>504</v>
      </c>
      <c r="D267" s="195"/>
    </row>
    <row r="268" spans="1:4" x14ac:dyDescent="0.35">
      <c r="A268" s="113">
        <f>+A267+1</f>
        <v>174</v>
      </c>
      <c r="B268" s="131" t="s">
        <v>579</v>
      </c>
      <c r="C268" s="194" t="s">
        <v>592</v>
      </c>
      <c r="D268" s="195"/>
    </row>
    <row r="269" spans="1:4" x14ac:dyDescent="0.35">
      <c r="D269" s="195"/>
    </row>
  </sheetData>
  <sortState ref="B201:C206">
    <sortCondition ref="B228:B233"/>
  </sortState>
  <mergeCells count="10">
    <mergeCell ref="B168:C168"/>
    <mergeCell ref="B190:C190"/>
    <mergeCell ref="B221:C221"/>
    <mergeCell ref="B248:C248"/>
    <mergeCell ref="B1:C1"/>
    <mergeCell ref="B3:C3"/>
    <mergeCell ref="B32:C32"/>
    <mergeCell ref="B55:C55"/>
    <mergeCell ref="B135:C135"/>
    <mergeCell ref="B144:C144"/>
  </mergeCells>
  <pageMargins left="0.70866141732283472" right="0.70866141732283472" top="0.42" bottom="0.35" header="0.31496062992125984" footer="0.31496062992125984"/>
  <pageSetup scale="85" orientation="portrait" r:id="rId1"/>
  <rowBreaks count="1" manualBreakCount="1">
    <brk id="5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59999389629810485"/>
  </sheetPr>
  <dimension ref="A1:K57"/>
  <sheetViews>
    <sheetView showGridLines="0" defaultGridColor="0" colorId="60" workbookViewId="0">
      <selection activeCell="A56" sqref="A56:XFD57"/>
    </sheetView>
  </sheetViews>
  <sheetFormatPr baseColWidth="10" defaultColWidth="11.453125" defaultRowHeight="12.5" x14ac:dyDescent="0.25"/>
  <cols>
    <col min="1" max="1" width="57.54296875" style="2" customWidth="1"/>
    <col min="2" max="6" width="11.453125" style="2"/>
    <col min="7" max="7" width="14.1796875" style="2" customWidth="1"/>
    <col min="8" max="8" width="13.54296875" style="2" customWidth="1"/>
    <col min="9" max="16384" width="11.453125" style="2"/>
  </cols>
  <sheetData>
    <row r="1" spans="1:8" x14ac:dyDescent="0.25">
      <c r="A1" s="1" t="s">
        <v>0</v>
      </c>
      <c r="B1" s="21"/>
      <c r="C1" s="21"/>
      <c r="D1" s="21"/>
      <c r="E1" s="21"/>
      <c r="F1" s="21"/>
      <c r="G1" s="21"/>
    </row>
    <row r="2" spans="1:8" x14ac:dyDescent="0.25">
      <c r="A2" s="1" t="s">
        <v>1</v>
      </c>
      <c r="B2" s="21"/>
      <c r="C2" s="21"/>
      <c r="D2" s="21"/>
      <c r="E2" s="21"/>
      <c r="F2" s="21"/>
      <c r="G2" s="21"/>
    </row>
    <row r="3" spans="1:8" x14ac:dyDescent="0.25">
      <c r="A3" s="1" t="s">
        <v>2</v>
      </c>
      <c r="B3" s="21"/>
      <c r="C3" s="21"/>
      <c r="D3" s="21"/>
      <c r="E3" s="21"/>
      <c r="F3" s="21"/>
      <c r="G3" s="21"/>
    </row>
    <row r="4" spans="1:8" x14ac:dyDescent="0.25">
      <c r="A4" s="21"/>
      <c r="B4" s="21"/>
      <c r="C4" s="21"/>
      <c r="D4" s="21"/>
      <c r="E4" s="21"/>
      <c r="F4" s="21"/>
      <c r="G4" s="21"/>
    </row>
    <row r="5" spans="1:8" ht="13" x14ac:dyDescent="0.3">
      <c r="A5" s="237" t="s">
        <v>3</v>
      </c>
      <c r="B5" s="237"/>
      <c r="C5" s="237"/>
      <c r="D5" s="237"/>
      <c r="E5" s="237"/>
      <c r="F5" s="237"/>
      <c r="G5" s="237"/>
    </row>
    <row r="6" spans="1:8" ht="13" x14ac:dyDescent="0.3">
      <c r="A6" s="237" t="s">
        <v>588</v>
      </c>
      <c r="B6" s="237"/>
      <c r="C6" s="237"/>
      <c r="D6" s="237"/>
      <c r="E6" s="237"/>
      <c r="F6" s="237"/>
      <c r="G6" s="237"/>
    </row>
    <row r="7" spans="1:8" ht="13" x14ac:dyDescent="0.3">
      <c r="A7" s="237">
        <v>2020</v>
      </c>
      <c r="B7" s="237"/>
      <c r="C7" s="237"/>
      <c r="D7" s="237"/>
      <c r="E7" s="237"/>
      <c r="F7" s="237"/>
      <c r="G7" s="237"/>
    </row>
    <row r="8" spans="1:8" ht="13" x14ac:dyDescent="0.3">
      <c r="A8" s="237" t="s">
        <v>4</v>
      </c>
      <c r="B8" s="237"/>
      <c r="C8" s="237"/>
      <c r="D8" s="237"/>
      <c r="E8" s="237"/>
      <c r="F8" s="237"/>
      <c r="G8" s="237"/>
    </row>
    <row r="9" spans="1:8" ht="13" thickBot="1" x14ac:dyDescent="0.3">
      <c r="A9" s="21"/>
      <c r="B9" s="21"/>
      <c r="C9" s="21"/>
      <c r="D9" s="21"/>
      <c r="E9" s="21"/>
      <c r="F9" s="21"/>
      <c r="G9" s="21"/>
    </row>
    <row r="10" spans="1:8" s="21" customFormat="1" ht="24" thickTop="1" thickBot="1" x14ac:dyDescent="0.3">
      <c r="A10" s="3" t="s">
        <v>390</v>
      </c>
      <c r="B10" s="3" t="s">
        <v>578</v>
      </c>
      <c r="C10" s="3" t="s">
        <v>34</v>
      </c>
      <c r="D10" s="3" t="s">
        <v>33</v>
      </c>
      <c r="E10" s="3" t="s">
        <v>32</v>
      </c>
      <c r="F10" s="3" t="s">
        <v>550</v>
      </c>
      <c r="G10" s="3" t="s">
        <v>397</v>
      </c>
      <c r="H10" s="13"/>
    </row>
    <row r="11" spans="1:8" s="10" customFormat="1" ht="13.5" thickTop="1" x14ac:dyDescent="0.3">
      <c r="A11" s="4"/>
      <c r="B11" s="9"/>
      <c r="C11" s="9"/>
      <c r="D11" s="9"/>
      <c r="E11" s="9"/>
      <c r="F11" s="9"/>
      <c r="G11" s="9"/>
      <c r="H11" s="9"/>
    </row>
    <row r="12" spans="1:8" s="10" customFormat="1" ht="13" x14ac:dyDescent="0.3">
      <c r="A12" s="132" t="s">
        <v>398</v>
      </c>
      <c r="B12" s="9">
        <v>357.52382260500002</v>
      </c>
      <c r="C12" s="9">
        <v>9156.8207772000005</v>
      </c>
      <c r="D12" s="9">
        <v>38786.096442740498</v>
      </c>
      <c r="E12" s="9">
        <v>248664.93766545001</v>
      </c>
      <c r="F12" s="9">
        <v>4728.3355396799998</v>
      </c>
      <c r="G12" s="9">
        <v>301693.7142476755</v>
      </c>
      <c r="H12" s="9"/>
    </row>
    <row r="13" spans="1:8" s="10" customFormat="1" ht="13" x14ac:dyDescent="0.3">
      <c r="A13" s="132" t="s">
        <v>399</v>
      </c>
      <c r="B13" s="9">
        <v>357.52382260500002</v>
      </c>
      <c r="C13" s="9">
        <v>9156.8207772000005</v>
      </c>
      <c r="D13" s="9">
        <v>38786.096442740498</v>
      </c>
      <c r="E13" s="9">
        <v>248664.93766545001</v>
      </c>
      <c r="F13" s="9">
        <v>4728.3355396799998</v>
      </c>
      <c r="G13" s="9">
        <v>301693.7142476755</v>
      </c>
      <c r="H13" s="9"/>
    </row>
    <row r="14" spans="1:8" s="18" customFormat="1" x14ac:dyDescent="0.25">
      <c r="A14" s="132" t="s">
        <v>400</v>
      </c>
      <c r="B14" s="9">
        <v>356.98864652899999</v>
      </c>
      <c r="C14" s="9">
        <v>5225.5240774200001</v>
      </c>
      <c r="D14" s="9">
        <v>36324.112574240004</v>
      </c>
      <c r="E14" s="9">
        <v>242906.83245997</v>
      </c>
      <c r="F14" s="9">
        <v>4545.29297804</v>
      </c>
      <c r="G14" s="9">
        <v>289358.75073619903</v>
      </c>
      <c r="H14" s="5"/>
    </row>
    <row r="15" spans="1:8" s="18" customFormat="1" x14ac:dyDescent="0.25">
      <c r="A15" s="4" t="s">
        <v>401</v>
      </c>
      <c r="B15" s="5">
        <v>227.38920369499999</v>
      </c>
      <c r="C15" s="5">
        <v>2361.12558958</v>
      </c>
      <c r="D15" s="5">
        <v>15585.509183120001</v>
      </c>
      <c r="E15" s="5">
        <v>165247.07178540001</v>
      </c>
      <c r="F15" s="5">
        <v>2431.3556341399999</v>
      </c>
      <c r="G15" s="5">
        <v>185852.451395935</v>
      </c>
      <c r="H15" s="5"/>
    </row>
    <row r="16" spans="1:8" s="18" customFormat="1" x14ac:dyDescent="0.25">
      <c r="A16" s="4" t="s">
        <v>402</v>
      </c>
      <c r="B16" s="5">
        <v>32.496890999999998</v>
      </c>
      <c r="C16" s="5">
        <v>325.71296777999999</v>
      </c>
      <c r="D16" s="5">
        <v>2210.1601839999998</v>
      </c>
      <c r="E16" s="5">
        <v>22819.134718000001</v>
      </c>
      <c r="F16" s="5">
        <v>619.50809824999999</v>
      </c>
      <c r="G16" s="5">
        <v>26007.012859030001</v>
      </c>
      <c r="H16" s="5"/>
    </row>
    <row r="17" spans="1:8" s="18" customFormat="1" x14ac:dyDescent="0.25">
      <c r="A17" s="4" t="s">
        <v>403</v>
      </c>
      <c r="B17" s="5">
        <v>9.0575000000000003E-2</v>
      </c>
      <c r="C17" s="5">
        <v>0</v>
      </c>
      <c r="D17" s="5">
        <v>0</v>
      </c>
      <c r="E17" s="5">
        <v>0</v>
      </c>
      <c r="F17" s="5">
        <v>115.34759056999999</v>
      </c>
      <c r="G17" s="5">
        <v>115.43816557</v>
      </c>
      <c r="H17" s="5"/>
    </row>
    <row r="18" spans="1:8" s="18" customFormat="1" x14ac:dyDescent="0.25">
      <c r="A18" s="4" t="s">
        <v>404</v>
      </c>
      <c r="B18" s="5">
        <v>30.398727999999998</v>
      </c>
      <c r="C18" s="5">
        <v>314.83668676999997</v>
      </c>
      <c r="D18" s="5">
        <v>2136.6029589999998</v>
      </c>
      <c r="E18" s="5">
        <v>22057.018483</v>
      </c>
      <c r="F18" s="5">
        <v>446.31272564</v>
      </c>
      <c r="G18" s="5">
        <v>24985.169582409999</v>
      </c>
      <c r="H18" s="5"/>
    </row>
    <row r="19" spans="1:8" s="18" customFormat="1" x14ac:dyDescent="0.25">
      <c r="A19" s="4" t="s">
        <v>405</v>
      </c>
      <c r="B19" s="5">
        <v>0.958507</v>
      </c>
      <c r="C19" s="5">
        <v>0</v>
      </c>
      <c r="D19" s="5">
        <v>0</v>
      </c>
      <c r="E19" s="5">
        <v>0</v>
      </c>
      <c r="F19" s="5">
        <v>11.59718324</v>
      </c>
      <c r="G19" s="5">
        <v>12.555690240000001</v>
      </c>
      <c r="H19" s="5"/>
    </row>
    <row r="20" spans="1:8" s="18" customFormat="1" x14ac:dyDescent="0.25">
      <c r="A20" s="4" t="s">
        <v>406</v>
      </c>
      <c r="B20" s="5">
        <v>0</v>
      </c>
      <c r="C20" s="5">
        <v>0</v>
      </c>
      <c r="D20" s="5">
        <v>0</v>
      </c>
      <c r="E20" s="5">
        <v>0</v>
      </c>
      <c r="F20" s="5">
        <v>34.653415580000001</v>
      </c>
      <c r="G20" s="5">
        <v>34.653415580000001</v>
      </c>
      <c r="H20" s="5"/>
    </row>
    <row r="21" spans="1:8" s="18" customFormat="1" x14ac:dyDescent="0.25">
      <c r="A21" s="4" t="s">
        <v>407</v>
      </c>
      <c r="B21" s="5">
        <v>1.0490809999999999</v>
      </c>
      <c r="C21" s="5">
        <v>10.87628101</v>
      </c>
      <c r="D21" s="5">
        <v>73.557225000000003</v>
      </c>
      <c r="E21" s="5">
        <v>762.11623499999996</v>
      </c>
      <c r="F21" s="5">
        <v>11.59718322</v>
      </c>
      <c r="G21" s="5">
        <v>859.19600522999997</v>
      </c>
      <c r="H21" s="5"/>
    </row>
    <row r="22" spans="1:8" s="10" customFormat="1" ht="13" x14ac:dyDescent="0.3">
      <c r="A22" s="4" t="s">
        <v>408</v>
      </c>
      <c r="B22" s="5">
        <v>87.254408843999997</v>
      </c>
      <c r="C22" s="5">
        <v>1075.7050596399999</v>
      </c>
      <c r="D22" s="5">
        <v>699.76947025000004</v>
      </c>
      <c r="E22" s="5">
        <v>41737.435593169997</v>
      </c>
      <c r="F22" s="5">
        <v>1239.46660681</v>
      </c>
      <c r="G22" s="5">
        <v>44839.631138714001</v>
      </c>
      <c r="H22" s="9"/>
    </row>
    <row r="23" spans="1:8" s="10" customFormat="1" ht="13" x14ac:dyDescent="0.3">
      <c r="A23" s="132" t="s">
        <v>409</v>
      </c>
      <c r="B23" s="9">
        <v>0</v>
      </c>
      <c r="C23" s="9">
        <v>0</v>
      </c>
      <c r="D23" s="9">
        <v>0</v>
      </c>
      <c r="E23" s="9">
        <v>0</v>
      </c>
      <c r="F23" s="9">
        <v>0</v>
      </c>
      <c r="G23" s="9">
        <v>0</v>
      </c>
      <c r="H23" s="9"/>
    </row>
    <row r="24" spans="1:8" s="18" customFormat="1" x14ac:dyDescent="0.25">
      <c r="A24" s="132" t="s">
        <v>410</v>
      </c>
      <c r="B24" s="9">
        <v>0</v>
      </c>
      <c r="C24" s="9">
        <v>0</v>
      </c>
      <c r="D24" s="9">
        <v>0</v>
      </c>
      <c r="E24" s="9">
        <v>0</v>
      </c>
      <c r="F24" s="9">
        <v>0</v>
      </c>
      <c r="G24" s="9">
        <v>0</v>
      </c>
      <c r="H24" s="5"/>
    </row>
    <row r="25" spans="1:8" s="18" customFormat="1" x14ac:dyDescent="0.25">
      <c r="A25" s="4" t="s">
        <v>411</v>
      </c>
      <c r="B25" s="5">
        <v>0</v>
      </c>
      <c r="C25" s="5">
        <v>0</v>
      </c>
      <c r="D25" s="5">
        <v>0</v>
      </c>
      <c r="E25" s="5">
        <v>0</v>
      </c>
      <c r="F25" s="5">
        <v>0</v>
      </c>
      <c r="G25" s="5">
        <v>0</v>
      </c>
      <c r="H25" s="5"/>
    </row>
    <row r="26" spans="1:8" s="18" customFormat="1" x14ac:dyDescent="0.25">
      <c r="A26" s="4" t="s">
        <v>412</v>
      </c>
      <c r="B26" s="5">
        <v>0</v>
      </c>
      <c r="C26" s="5">
        <v>0</v>
      </c>
      <c r="D26" s="5">
        <v>0</v>
      </c>
      <c r="E26" s="5">
        <v>0</v>
      </c>
      <c r="F26" s="5">
        <v>0</v>
      </c>
      <c r="G26" s="5">
        <v>0</v>
      </c>
      <c r="H26" s="5"/>
    </row>
    <row r="27" spans="1:8" s="18" customFormat="1" x14ac:dyDescent="0.25">
      <c r="A27" s="4" t="s">
        <v>413</v>
      </c>
      <c r="B27" s="5">
        <v>0</v>
      </c>
      <c r="C27" s="5">
        <v>0</v>
      </c>
      <c r="D27" s="5">
        <v>0</v>
      </c>
      <c r="E27" s="5">
        <v>0</v>
      </c>
      <c r="F27" s="5">
        <v>0</v>
      </c>
      <c r="G27" s="5">
        <v>0</v>
      </c>
      <c r="H27" s="5"/>
    </row>
    <row r="28" spans="1:8" s="10" customFormat="1" ht="13" x14ac:dyDescent="0.3">
      <c r="A28" s="4" t="s">
        <v>414</v>
      </c>
      <c r="B28" s="5">
        <v>0</v>
      </c>
      <c r="C28" s="5">
        <v>0</v>
      </c>
      <c r="D28" s="5">
        <v>0</v>
      </c>
      <c r="E28" s="5">
        <v>0</v>
      </c>
      <c r="F28" s="5">
        <v>0</v>
      </c>
      <c r="G28" s="5">
        <v>0</v>
      </c>
      <c r="H28" s="9"/>
    </row>
    <row r="29" spans="1:8" s="18" customFormat="1" x14ac:dyDescent="0.25">
      <c r="A29" s="132" t="s">
        <v>415</v>
      </c>
      <c r="B29" s="9">
        <v>9.8481429899999995</v>
      </c>
      <c r="C29" s="9">
        <v>1462.9804604200001</v>
      </c>
      <c r="D29" s="9">
        <v>17828.673736870001</v>
      </c>
      <c r="E29" s="9">
        <v>13103.190363399999</v>
      </c>
      <c r="F29" s="9">
        <v>254.96263884000001</v>
      </c>
      <c r="G29" s="9">
        <v>32659.65534252</v>
      </c>
      <c r="H29" s="5"/>
    </row>
    <row r="30" spans="1:8" s="18" customFormat="1" x14ac:dyDescent="0.25">
      <c r="A30" s="4" t="s">
        <v>416</v>
      </c>
      <c r="B30" s="5">
        <v>0</v>
      </c>
      <c r="C30" s="5">
        <v>871.40502160999995</v>
      </c>
      <c r="D30" s="5">
        <v>14279.601352</v>
      </c>
      <c r="E30" s="5">
        <v>2507.6316247</v>
      </c>
      <c r="F30" s="5">
        <v>0</v>
      </c>
      <c r="G30" s="5">
        <v>17658.637998310001</v>
      </c>
      <c r="H30" s="5"/>
    </row>
    <row r="31" spans="1:8" s="18" customFormat="1" x14ac:dyDescent="0.25">
      <c r="A31" s="4" t="s">
        <v>447</v>
      </c>
      <c r="B31" s="5">
        <v>0</v>
      </c>
      <c r="C31" s="5">
        <v>0</v>
      </c>
      <c r="D31" s="5">
        <v>8720.5531494999996</v>
      </c>
      <c r="E31" s="5">
        <v>0</v>
      </c>
      <c r="F31" s="5">
        <v>0</v>
      </c>
      <c r="G31" s="5">
        <v>8720.5531494999996</v>
      </c>
      <c r="H31" s="5"/>
    </row>
    <row r="32" spans="1:8" s="18" customFormat="1" x14ac:dyDescent="0.25">
      <c r="A32" s="4" t="s">
        <v>449</v>
      </c>
      <c r="B32" s="5">
        <v>0</v>
      </c>
      <c r="C32" s="5">
        <v>871.40502160999995</v>
      </c>
      <c r="D32" s="5">
        <v>0</v>
      </c>
      <c r="E32" s="5">
        <v>0</v>
      </c>
      <c r="F32" s="5">
        <v>0</v>
      </c>
      <c r="G32" s="5">
        <v>871.40502160999995</v>
      </c>
      <c r="H32" s="5"/>
    </row>
    <row r="33" spans="1:8" s="18" customFormat="1" x14ac:dyDescent="0.25">
      <c r="A33" s="4" t="s">
        <v>425</v>
      </c>
      <c r="B33" s="5">
        <v>0</v>
      </c>
      <c r="C33" s="5">
        <v>0</v>
      </c>
      <c r="D33" s="5">
        <v>238.53447510000001</v>
      </c>
      <c r="E33" s="5">
        <v>2507.6316247</v>
      </c>
      <c r="F33" s="5">
        <v>0</v>
      </c>
      <c r="G33" s="5">
        <v>2746.1660998000002</v>
      </c>
      <c r="H33" s="5"/>
    </row>
    <row r="34" spans="1:8" s="18" customFormat="1" x14ac:dyDescent="0.25">
      <c r="A34" s="4" t="s">
        <v>450</v>
      </c>
      <c r="B34" s="5">
        <v>0</v>
      </c>
      <c r="C34" s="5">
        <v>0</v>
      </c>
      <c r="D34" s="5">
        <v>5320.5137273999999</v>
      </c>
      <c r="E34" s="5">
        <v>0</v>
      </c>
      <c r="F34" s="5">
        <v>0</v>
      </c>
      <c r="G34" s="5">
        <v>5320.5137273999999</v>
      </c>
      <c r="H34" s="5"/>
    </row>
    <row r="35" spans="1:8" s="18" customFormat="1" x14ac:dyDescent="0.25">
      <c r="A35" s="4" t="s">
        <v>426</v>
      </c>
      <c r="B35" s="5">
        <v>9.8481429899999995</v>
      </c>
      <c r="C35" s="5">
        <v>560.85041144000002</v>
      </c>
      <c r="D35" s="5">
        <v>3549.07238487</v>
      </c>
      <c r="E35" s="5">
        <v>10595.5587387</v>
      </c>
      <c r="F35" s="5">
        <v>254.96263884000001</v>
      </c>
      <c r="G35" s="5">
        <v>14970.292316839999</v>
      </c>
      <c r="H35" s="5"/>
    </row>
    <row r="36" spans="1:8" s="18" customFormat="1" x14ac:dyDescent="0.25">
      <c r="A36" s="4" t="s">
        <v>427</v>
      </c>
      <c r="B36" s="5">
        <v>0</v>
      </c>
      <c r="C36" s="5">
        <v>30.725027369999999</v>
      </c>
      <c r="D36" s="5">
        <v>0</v>
      </c>
      <c r="E36" s="5">
        <v>0</v>
      </c>
      <c r="F36" s="5">
        <v>0</v>
      </c>
      <c r="G36" s="5">
        <v>30.725027369999999</v>
      </c>
      <c r="H36" s="5"/>
    </row>
    <row r="37" spans="1:8" s="18" customFormat="1" x14ac:dyDescent="0.25">
      <c r="A37" s="4" t="s">
        <v>428</v>
      </c>
      <c r="B37" s="5">
        <v>0</v>
      </c>
      <c r="C37" s="5">
        <v>0</v>
      </c>
      <c r="D37" s="5">
        <v>0</v>
      </c>
      <c r="E37" s="5">
        <v>0</v>
      </c>
      <c r="F37" s="5">
        <v>0</v>
      </c>
      <c r="G37" s="5">
        <v>0</v>
      </c>
      <c r="H37" s="5"/>
    </row>
    <row r="38" spans="1:8" s="18" customFormat="1" x14ac:dyDescent="0.25">
      <c r="A38" s="132" t="s">
        <v>429</v>
      </c>
      <c r="B38" s="9">
        <v>0.53517607599999995</v>
      </c>
      <c r="C38" s="9">
        <v>3931.2966997799999</v>
      </c>
      <c r="D38" s="9">
        <v>2461.9838685005002</v>
      </c>
      <c r="E38" s="9">
        <v>5758.1052054800002</v>
      </c>
      <c r="F38" s="9">
        <v>183.04256164</v>
      </c>
      <c r="G38" s="9">
        <v>12334.963511476501</v>
      </c>
      <c r="H38" s="5"/>
    </row>
    <row r="39" spans="1:8" s="10" customFormat="1" ht="13" x14ac:dyDescent="0.3">
      <c r="A39" s="132" t="s">
        <v>430</v>
      </c>
      <c r="B39" s="9">
        <v>0.53517607599999995</v>
      </c>
      <c r="C39" s="9">
        <v>1795.54430978</v>
      </c>
      <c r="D39" s="9">
        <v>10.91054579</v>
      </c>
      <c r="E39" s="9">
        <v>5758.1052054800002</v>
      </c>
      <c r="F39" s="9">
        <v>183.04256164</v>
      </c>
      <c r="G39" s="9">
        <v>7748.1377987659998</v>
      </c>
      <c r="H39" s="9"/>
    </row>
    <row r="40" spans="1:8" s="10" customFormat="1" ht="13" x14ac:dyDescent="0.3">
      <c r="A40" s="4" t="s">
        <v>431</v>
      </c>
      <c r="B40" s="5">
        <v>0.53517607599999995</v>
      </c>
      <c r="C40" s="5">
        <v>1791.1598437800001</v>
      </c>
      <c r="D40" s="5">
        <v>10.91054579</v>
      </c>
      <c r="E40" s="5">
        <v>4709.0863920800002</v>
      </c>
      <c r="F40" s="5">
        <v>183.04256164</v>
      </c>
      <c r="G40" s="5">
        <v>6694.7345193660003</v>
      </c>
      <c r="H40" s="9"/>
    </row>
    <row r="41" spans="1:8" s="18" customFormat="1" x14ac:dyDescent="0.25">
      <c r="A41" s="4" t="s">
        <v>432</v>
      </c>
      <c r="B41" s="5">
        <v>0</v>
      </c>
      <c r="C41" s="5">
        <v>4.3844659999999998</v>
      </c>
      <c r="D41" s="5">
        <v>0</v>
      </c>
      <c r="E41" s="5">
        <v>1049.0188134</v>
      </c>
      <c r="F41" s="5">
        <v>0</v>
      </c>
      <c r="G41" s="5">
        <v>1053.4032794</v>
      </c>
      <c r="H41" s="5"/>
    </row>
    <row r="42" spans="1:8" s="18" customFormat="1" x14ac:dyDescent="0.25">
      <c r="A42" s="132" t="s">
        <v>433</v>
      </c>
      <c r="B42" s="9">
        <v>0</v>
      </c>
      <c r="C42" s="9">
        <v>0</v>
      </c>
      <c r="D42" s="9">
        <v>0</v>
      </c>
      <c r="E42" s="9">
        <v>0</v>
      </c>
      <c r="F42" s="9">
        <v>0</v>
      </c>
      <c r="G42" s="9">
        <v>0</v>
      </c>
      <c r="H42" s="5"/>
    </row>
    <row r="43" spans="1:8" s="10" customFormat="1" ht="13" x14ac:dyDescent="0.3">
      <c r="A43" s="4" t="s">
        <v>434</v>
      </c>
      <c r="B43" s="5">
        <v>0</v>
      </c>
      <c r="C43" s="5">
        <v>0</v>
      </c>
      <c r="D43" s="5">
        <v>0</v>
      </c>
      <c r="E43" s="5">
        <v>0</v>
      </c>
      <c r="F43" s="5">
        <v>0</v>
      </c>
      <c r="G43" s="5">
        <v>0</v>
      </c>
      <c r="H43" s="9"/>
    </row>
    <row r="44" spans="1:8" s="18" customFormat="1" x14ac:dyDescent="0.25">
      <c r="A44" s="4" t="s">
        <v>435</v>
      </c>
      <c r="B44" s="5">
        <v>0</v>
      </c>
      <c r="C44" s="5">
        <v>0</v>
      </c>
      <c r="D44" s="5">
        <v>0</v>
      </c>
      <c r="E44" s="5">
        <v>0</v>
      </c>
      <c r="F44" s="5">
        <v>0</v>
      </c>
      <c r="G44" s="5">
        <v>0</v>
      </c>
      <c r="H44" s="5"/>
    </row>
    <row r="45" spans="1:8" s="18" customFormat="1" x14ac:dyDescent="0.25">
      <c r="A45" s="132" t="s">
        <v>436</v>
      </c>
      <c r="B45" s="9">
        <v>0</v>
      </c>
      <c r="C45" s="9">
        <v>2135.7523900000001</v>
      </c>
      <c r="D45" s="9">
        <v>2451.0733227105002</v>
      </c>
      <c r="E45" s="9">
        <v>0</v>
      </c>
      <c r="F45" s="9">
        <v>0</v>
      </c>
      <c r="G45" s="9">
        <v>4586.8257127104998</v>
      </c>
      <c r="H45" s="5"/>
    </row>
    <row r="46" spans="1:8" s="10" customFormat="1" ht="13" x14ac:dyDescent="0.3">
      <c r="A46" s="4" t="s">
        <v>416</v>
      </c>
      <c r="B46" s="5">
        <v>0</v>
      </c>
      <c r="C46" s="5">
        <v>2135.7523900000001</v>
      </c>
      <c r="D46" s="5">
        <v>788.46618071</v>
      </c>
      <c r="E46" s="5">
        <v>0</v>
      </c>
      <c r="F46" s="5">
        <v>0</v>
      </c>
      <c r="G46" s="5">
        <v>2924.2185707100002</v>
      </c>
      <c r="H46" s="9"/>
    </row>
    <row r="47" spans="1:8" s="18" customFormat="1" x14ac:dyDescent="0.25">
      <c r="A47" s="4" t="s">
        <v>441</v>
      </c>
      <c r="B47" s="5">
        <v>0</v>
      </c>
      <c r="C47" s="5">
        <v>1001.75239</v>
      </c>
      <c r="D47" s="5">
        <v>0</v>
      </c>
      <c r="E47" s="5">
        <v>0</v>
      </c>
      <c r="F47" s="5">
        <v>0</v>
      </c>
      <c r="G47" s="5">
        <v>1001.75239</v>
      </c>
      <c r="H47" s="5"/>
    </row>
    <row r="48" spans="1:8" s="18" customFormat="1" x14ac:dyDescent="0.25">
      <c r="A48" s="4" t="s">
        <v>447</v>
      </c>
      <c r="B48" s="5">
        <v>0</v>
      </c>
      <c r="C48" s="5">
        <v>0</v>
      </c>
      <c r="D48" s="5">
        <v>33.0887435</v>
      </c>
      <c r="E48" s="5">
        <v>0</v>
      </c>
      <c r="F48" s="5">
        <v>0</v>
      </c>
      <c r="G48" s="5">
        <v>33.0887435</v>
      </c>
      <c r="H48" s="5"/>
    </row>
    <row r="49" spans="1:11" s="18" customFormat="1" x14ac:dyDescent="0.25">
      <c r="A49" s="4" t="s">
        <v>424</v>
      </c>
      <c r="B49" s="5">
        <v>0</v>
      </c>
      <c r="C49" s="5">
        <v>1134</v>
      </c>
      <c r="D49" s="5">
        <v>0</v>
      </c>
      <c r="E49" s="5">
        <v>0</v>
      </c>
      <c r="F49" s="5">
        <v>0</v>
      </c>
      <c r="G49" s="5">
        <v>1134</v>
      </c>
      <c r="H49" s="5"/>
    </row>
    <row r="50" spans="1:11" s="18" customFormat="1" x14ac:dyDescent="0.25">
      <c r="A50" s="4" t="s">
        <v>450</v>
      </c>
      <c r="B50" s="5">
        <v>0</v>
      </c>
      <c r="C50" s="5">
        <v>0</v>
      </c>
      <c r="D50" s="5">
        <v>755.37743721000004</v>
      </c>
      <c r="E50" s="5">
        <v>0</v>
      </c>
      <c r="F50" s="5">
        <v>0</v>
      </c>
      <c r="G50" s="5">
        <v>755.37743721000004</v>
      </c>
      <c r="H50" s="5"/>
    </row>
    <row r="51" spans="1:11" s="18" customFormat="1" x14ac:dyDescent="0.25">
      <c r="A51" s="4" t="s">
        <v>426</v>
      </c>
      <c r="B51" s="5">
        <v>0</v>
      </c>
      <c r="C51" s="5">
        <v>0</v>
      </c>
      <c r="D51" s="5">
        <v>1662.6071420005001</v>
      </c>
      <c r="E51" s="5">
        <v>0</v>
      </c>
      <c r="F51" s="5">
        <v>0</v>
      </c>
      <c r="G51" s="5">
        <v>1662.6071420005001</v>
      </c>
      <c r="H51" s="5"/>
    </row>
    <row r="52" spans="1:11" s="10" customFormat="1" ht="13" x14ac:dyDescent="0.3">
      <c r="A52" s="4" t="s">
        <v>427</v>
      </c>
      <c r="B52" s="5">
        <v>0</v>
      </c>
      <c r="C52" s="5">
        <v>0</v>
      </c>
      <c r="D52" s="5">
        <v>0</v>
      </c>
      <c r="E52" s="5">
        <v>0</v>
      </c>
      <c r="F52" s="5">
        <v>0</v>
      </c>
      <c r="G52" s="5">
        <v>0</v>
      </c>
      <c r="H52" s="9"/>
    </row>
    <row r="53" spans="1:11" s="18" customFormat="1" x14ac:dyDescent="0.25">
      <c r="A53" s="132" t="s">
        <v>438</v>
      </c>
      <c r="B53" s="9">
        <v>0</v>
      </c>
      <c r="C53" s="9">
        <v>0</v>
      </c>
      <c r="D53" s="9">
        <v>0</v>
      </c>
      <c r="E53" s="9">
        <v>0</v>
      </c>
      <c r="F53" s="9">
        <v>0</v>
      </c>
      <c r="G53" s="9">
        <v>0</v>
      </c>
      <c r="H53" s="5"/>
    </row>
    <row r="54" spans="1:11" s="6" customFormat="1" x14ac:dyDescent="0.25">
      <c r="A54" s="4" t="s">
        <v>439</v>
      </c>
      <c r="B54" s="5">
        <v>0</v>
      </c>
      <c r="C54" s="5">
        <v>0</v>
      </c>
      <c r="D54" s="5">
        <v>0</v>
      </c>
      <c r="E54" s="5">
        <v>0</v>
      </c>
      <c r="F54" s="5">
        <v>0</v>
      </c>
      <c r="G54" s="5">
        <v>0</v>
      </c>
      <c r="H54" s="12"/>
      <c r="I54" s="11"/>
      <c r="J54" s="11"/>
      <c r="K54" s="11"/>
    </row>
    <row r="55" spans="1:11" x14ac:dyDescent="0.25">
      <c r="A55" s="4" t="s">
        <v>440</v>
      </c>
      <c r="B55" s="5">
        <v>0</v>
      </c>
      <c r="C55" s="5">
        <v>0</v>
      </c>
      <c r="D55" s="5">
        <v>0</v>
      </c>
      <c r="E55" s="5">
        <v>0</v>
      </c>
      <c r="F55" s="5">
        <v>0</v>
      </c>
      <c r="G55" s="5">
        <v>0</v>
      </c>
      <c r="H55" s="8"/>
      <c r="I55" s="8"/>
      <c r="J55" s="8"/>
      <c r="K55" s="8"/>
    </row>
    <row r="56" spans="1:11" ht="13" thickBot="1" x14ac:dyDescent="0.3">
      <c r="A56" s="206"/>
      <c r="B56" s="206"/>
      <c r="C56" s="206"/>
      <c r="D56" s="206"/>
      <c r="E56" s="206"/>
      <c r="F56" s="206"/>
      <c r="G56" s="206"/>
    </row>
    <row r="57" spans="1:11" ht="13" thickTop="1" x14ac:dyDescent="0.25">
      <c r="A57" s="204"/>
      <c r="B57" s="207"/>
      <c r="C57" s="207"/>
    </row>
  </sheetData>
  <mergeCells count="4">
    <mergeCell ref="A5:G5"/>
    <mergeCell ref="A6:G6"/>
    <mergeCell ref="A7:G7"/>
    <mergeCell ref="A8:G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sheetPr>
  <dimension ref="A18:G71"/>
  <sheetViews>
    <sheetView topLeftCell="A10" workbookViewId="0">
      <selection activeCell="L22" sqref="L22"/>
    </sheetView>
  </sheetViews>
  <sheetFormatPr baseColWidth="10" defaultColWidth="11.453125" defaultRowHeight="14.5" x14ac:dyDescent="0.35"/>
  <cols>
    <col min="1" max="6" width="11.453125" style="71"/>
    <col min="7" max="7" width="14.1796875" style="71" customWidth="1"/>
    <col min="8" max="16384" width="11.453125" style="71"/>
  </cols>
  <sheetData>
    <row r="18" spans="1:7" ht="99.75" customHeight="1" x14ac:dyDescent="0.35">
      <c r="A18" s="239" t="s">
        <v>567</v>
      </c>
      <c r="B18" s="239"/>
      <c r="C18" s="239"/>
      <c r="D18" s="239"/>
      <c r="E18" s="239"/>
      <c r="F18" s="239"/>
      <c r="G18" s="239"/>
    </row>
    <row r="20" spans="1:7" ht="46" x14ac:dyDescent="1">
      <c r="A20" s="235"/>
      <c r="B20" s="235"/>
      <c r="C20" s="235"/>
      <c r="D20" s="235"/>
      <c r="E20" s="235"/>
      <c r="F20" s="235"/>
      <c r="G20" s="235"/>
    </row>
    <row r="71" spans="2:2" x14ac:dyDescent="0.35">
      <c r="B71" s="7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39997558519241921"/>
  </sheetPr>
  <dimension ref="A1:K121"/>
  <sheetViews>
    <sheetView showGridLines="0" defaultGridColor="0" colorId="60" workbookViewId="0">
      <pane xSplit="1" ySplit="10" topLeftCell="B74" activePane="bottomRight" state="frozen"/>
      <selection pane="topRight" activeCell="B1" sqref="B1"/>
      <selection pane="bottomLeft" activeCell="A11" sqref="A11"/>
      <selection pane="bottomRight" activeCell="A79" sqref="A79:XFD80"/>
    </sheetView>
  </sheetViews>
  <sheetFormatPr baseColWidth="10" defaultColWidth="11.453125" defaultRowHeight="12.5" x14ac:dyDescent="0.25"/>
  <cols>
    <col min="1" max="1" width="59.1796875" style="2" customWidth="1"/>
    <col min="2" max="3" width="12.81640625" style="2" customWidth="1"/>
    <col min="4" max="4" width="12.453125" style="2" customWidth="1"/>
    <col min="5" max="5" width="12.81640625" style="2" customWidth="1"/>
    <col min="6" max="6" width="14.1796875" style="2" bestFit="1" customWidth="1"/>
    <col min="7" max="7" width="16.54296875" style="2" bestFit="1" customWidth="1"/>
    <col min="8" max="8" width="15.81640625" style="2" customWidth="1"/>
    <col min="9" max="9" width="13.54296875" style="2" customWidth="1"/>
    <col min="10" max="10" width="12" style="2" bestFit="1" customWidth="1"/>
    <col min="11" max="16384" width="11.453125" style="2"/>
  </cols>
  <sheetData>
    <row r="1" spans="1:11" x14ac:dyDescent="0.25">
      <c r="A1" s="1" t="s">
        <v>0</v>
      </c>
    </row>
    <row r="2" spans="1:11" x14ac:dyDescent="0.25">
      <c r="A2" s="1" t="s">
        <v>1</v>
      </c>
    </row>
    <row r="3" spans="1:11" x14ac:dyDescent="0.25">
      <c r="A3" s="1" t="s">
        <v>2</v>
      </c>
      <c r="D3" s="98"/>
      <c r="K3" s="120"/>
    </row>
    <row r="5" spans="1:11" ht="13" x14ac:dyDescent="0.3">
      <c r="B5" s="237" t="s">
        <v>563</v>
      </c>
      <c r="C5" s="237"/>
      <c r="D5" s="237"/>
      <c r="E5" s="237"/>
      <c r="F5" s="237"/>
      <c r="G5" s="237" t="s">
        <v>563</v>
      </c>
      <c r="H5" s="237"/>
      <c r="I5" s="237"/>
    </row>
    <row r="6" spans="1:11" ht="13" x14ac:dyDescent="0.3">
      <c r="B6" s="237" t="s">
        <v>567</v>
      </c>
      <c r="C6" s="237"/>
      <c r="D6" s="237"/>
      <c r="E6" s="237"/>
      <c r="F6" s="237"/>
      <c r="G6" s="237" t="s">
        <v>567</v>
      </c>
      <c r="H6" s="237"/>
      <c r="I6" s="237"/>
    </row>
    <row r="7" spans="1:11" ht="13" x14ac:dyDescent="0.3">
      <c r="B7" s="237">
        <v>2020</v>
      </c>
      <c r="C7" s="237"/>
      <c r="D7" s="237"/>
      <c r="E7" s="237"/>
      <c r="F7" s="237"/>
      <c r="G7" s="237">
        <v>2020</v>
      </c>
      <c r="H7" s="237"/>
      <c r="I7" s="237"/>
    </row>
    <row r="8" spans="1:11" ht="13" x14ac:dyDescent="0.3">
      <c r="B8" s="237" t="s">
        <v>4</v>
      </c>
      <c r="C8" s="237"/>
      <c r="D8" s="237"/>
      <c r="E8" s="237"/>
      <c r="F8" s="237"/>
      <c r="G8" s="237" t="s">
        <v>4</v>
      </c>
      <c r="H8" s="237"/>
      <c r="I8" s="237"/>
    </row>
    <row r="9" spans="1:11" ht="13" thickBot="1" x14ac:dyDescent="0.3"/>
    <row r="10" spans="1:11" s="21" customFormat="1" ht="58.5" thickTop="1" thickBot="1" x14ac:dyDescent="0.3">
      <c r="A10" s="3" t="s">
        <v>390</v>
      </c>
      <c r="B10" s="205" t="s">
        <v>453</v>
      </c>
      <c r="C10" s="205" t="s">
        <v>454</v>
      </c>
      <c r="D10" s="205" t="s">
        <v>455</v>
      </c>
      <c r="E10" s="3" t="s">
        <v>456</v>
      </c>
      <c r="F10" s="3" t="s">
        <v>457</v>
      </c>
      <c r="G10" s="3" t="s">
        <v>458</v>
      </c>
      <c r="H10" s="3" t="s">
        <v>459</v>
      </c>
      <c r="I10" s="3" t="s">
        <v>397</v>
      </c>
      <c r="K10" s="92"/>
    </row>
    <row r="11" spans="1:11" s="91" customFormat="1" ht="13.5" thickTop="1" x14ac:dyDescent="0.3">
      <c r="A11" s="4"/>
      <c r="B11" s="9"/>
      <c r="C11" s="9"/>
      <c r="D11" s="9"/>
      <c r="E11" s="9"/>
      <c r="F11" s="9"/>
      <c r="G11" s="9"/>
      <c r="H11" s="9"/>
      <c r="I11" s="9"/>
    </row>
    <row r="12" spans="1:11" s="91" customFormat="1" ht="13" x14ac:dyDescent="0.3">
      <c r="A12" s="132" t="s">
        <v>398</v>
      </c>
      <c r="B12" s="9">
        <v>2947470.4959923662</v>
      </c>
      <c r="C12" s="9">
        <v>244143.1615827932</v>
      </c>
      <c r="D12" s="9">
        <v>2141208.5830455278</v>
      </c>
      <c r="E12" s="9">
        <v>552522.82872254355</v>
      </c>
      <c r="F12" s="9">
        <v>575146.85052193759</v>
      </c>
      <c r="G12" s="9">
        <v>24921.862944119999</v>
      </c>
      <c r="H12" s="9">
        <v>42308.609017012001</v>
      </c>
      <c r="I12" s="9">
        <v>6527722.3918263009</v>
      </c>
    </row>
    <row r="13" spans="1:11" s="91" customFormat="1" ht="13" x14ac:dyDescent="0.3">
      <c r="A13" s="132" t="s">
        <v>399</v>
      </c>
      <c r="B13" s="9">
        <v>2994845.086074396</v>
      </c>
      <c r="C13" s="9">
        <v>243457.11862774321</v>
      </c>
      <c r="D13" s="9">
        <v>2210996.105890708</v>
      </c>
      <c r="E13" s="9">
        <v>546022.82872254355</v>
      </c>
      <c r="F13" s="9">
        <v>575499.7795219376</v>
      </c>
      <c r="G13" s="9">
        <v>24921.862944119999</v>
      </c>
      <c r="H13" s="9">
        <v>28911.316915192001</v>
      </c>
      <c r="I13" s="9">
        <v>6624654.0986966407</v>
      </c>
    </row>
    <row r="14" spans="1:11" s="90" customFormat="1" x14ac:dyDescent="0.25">
      <c r="A14" s="132" t="s">
        <v>400</v>
      </c>
      <c r="B14" s="9">
        <v>2799357.0823384542</v>
      </c>
      <c r="C14" s="9">
        <v>198198.08836585321</v>
      </c>
      <c r="D14" s="9">
        <v>2098266.4175272579</v>
      </c>
      <c r="E14" s="9">
        <v>157292.0437564936</v>
      </c>
      <c r="F14" s="9">
        <v>483367.93515729759</v>
      </c>
      <c r="G14" s="9">
        <v>24329.945947519998</v>
      </c>
      <c r="H14" s="9">
        <v>26601.660646052002</v>
      </c>
      <c r="I14" s="9">
        <v>5787413.1737389285</v>
      </c>
    </row>
    <row r="15" spans="1:11" s="90" customFormat="1" x14ac:dyDescent="0.25">
      <c r="A15" s="4" t="s">
        <v>401</v>
      </c>
      <c r="B15" s="5">
        <v>353210.54668099002</v>
      </c>
      <c r="C15" s="5">
        <v>51415.775248990001</v>
      </c>
      <c r="D15" s="5">
        <v>200373.11266963999</v>
      </c>
      <c r="E15" s="5">
        <v>57755.674212976002</v>
      </c>
      <c r="F15" s="5">
        <v>122786.31830619001</v>
      </c>
      <c r="G15" s="5">
        <v>7045.8084081799998</v>
      </c>
      <c r="H15" s="5">
        <v>11241.85571942</v>
      </c>
      <c r="I15" s="5">
        <v>803829.09124638594</v>
      </c>
    </row>
    <row r="16" spans="1:11" s="90" customFormat="1" x14ac:dyDescent="0.25">
      <c r="A16" s="4" t="s">
        <v>402</v>
      </c>
      <c r="B16" s="5">
        <v>68112.556678113004</v>
      </c>
      <c r="C16" s="5">
        <v>7944.2045281629998</v>
      </c>
      <c r="D16" s="5">
        <v>39420.163141589997</v>
      </c>
      <c r="E16" s="5">
        <v>8017.4043388399996</v>
      </c>
      <c r="F16" s="5">
        <v>23995.174705227</v>
      </c>
      <c r="G16" s="5">
        <v>1393.41350504</v>
      </c>
      <c r="H16" s="5">
        <v>2241.6815618199998</v>
      </c>
      <c r="I16" s="5">
        <v>151124.59845879301</v>
      </c>
    </row>
    <row r="17" spans="1:9" s="90" customFormat="1" x14ac:dyDescent="0.25">
      <c r="A17" s="4" t="s">
        <v>403</v>
      </c>
      <c r="B17" s="5">
        <v>15224.265483343999</v>
      </c>
      <c r="C17" s="5">
        <v>731.76432508300002</v>
      </c>
      <c r="D17" s="5">
        <v>13625.46779911</v>
      </c>
      <c r="E17" s="5">
        <v>568.92299879999996</v>
      </c>
      <c r="F17" s="5">
        <v>5602.5887145300003</v>
      </c>
      <c r="G17" s="5">
        <v>324.16363030999997</v>
      </c>
      <c r="H17" s="5">
        <v>3889.3719844399998</v>
      </c>
      <c r="I17" s="5">
        <v>32183.977530507</v>
      </c>
    </row>
    <row r="18" spans="1:9" s="90" customFormat="1" x14ac:dyDescent="0.25">
      <c r="A18" s="4" t="s">
        <v>404</v>
      </c>
      <c r="B18" s="5">
        <v>46801.162629632003</v>
      </c>
      <c r="C18" s="5">
        <v>6800.1779278000004</v>
      </c>
      <c r="D18" s="5">
        <v>39357.307935800003</v>
      </c>
      <c r="E18" s="5">
        <v>7257.7615600600002</v>
      </c>
      <c r="F18" s="5">
        <v>16151.582847526999</v>
      </c>
      <c r="G18" s="5">
        <v>939.58427635999999</v>
      </c>
      <c r="H18" s="5">
        <v>11442.508812870001</v>
      </c>
      <c r="I18" s="5">
        <v>106011.210128429</v>
      </c>
    </row>
    <row r="19" spans="1:9" s="90" customFormat="1" x14ac:dyDescent="0.25">
      <c r="A19" s="4" t="s">
        <v>405</v>
      </c>
      <c r="B19" s="5">
        <v>1521.8777940590001</v>
      </c>
      <c r="C19" s="5">
        <v>89.856601670000003</v>
      </c>
      <c r="D19" s="5">
        <v>1338.4671696099999</v>
      </c>
      <c r="E19" s="5">
        <v>49.402199379999999</v>
      </c>
      <c r="F19" s="5">
        <v>560.25632870000004</v>
      </c>
      <c r="G19" s="5">
        <v>32.416436109999999</v>
      </c>
      <c r="H19" s="5">
        <v>388.39328848000002</v>
      </c>
      <c r="I19" s="5">
        <v>3202.9675364989998</v>
      </c>
    </row>
    <row r="20" spans="1:9" s="90" customFormat="1" x14ac:dyDescent="0.25">
      <c r="A20" s="4" t="s">
        <v>406</v>
      </c>
      <c r="B20" s="5">
        <v>4565.2507710780001</v>
      </c>
      <c r="C20" s="5">
        <v>322.40567361000001</v>
      </c>
      <c r="D20" s="5">
        <v>4087.3812370700002</v>
      </c>
      <c r="E20" s="5">
        <v>141.31758060000001</v>
      </c>
      <c r="F20" s="5">
        <v>1680.7468144699999</v>
      </c>
      <c r="G20" s="5">
        <v>97.249162260000006</v>
      </c>
      <c r="H20" s="5">
        <v>1165.1857695599999</v>
      </c>
      <c r="I20" s="5">
        <v>9726.443263358</v>
      </c>
    </row>
    <row r="21" spans="1:9" s="91" customFormat="1" ht="13" x14ac:dyDescent="0.3">
      <c r="A21" s="4" t="s">
        <v>408</v>
      </c>
      <c r="B21" s="5">
        <v>896421.69301939197</v>
      </c>
      <c r="C21" s="5">
        <v>111366.98536704</v>
      </c>
      <c r="D21" s="5">
        <v>1595751.3270315779</v>
      </c>
      <c r="E21" s="5">
        <v>34673.61971046</v>
      </c>
      <c r="F21" s="5">
        <v>288365.33674075</v>
      </c>
      <c r="G21" s="5">
        <v>13988.059270600001</v>
      </c>
      <c r="H21" s="5">
        <v>5590.7804643019999</v>
      </c>
      <c r="I21" s="5">
        <v>2946157.8016041219</v>
      </c>
    </row>
    <row r="22" spans="1:9" s="91" customFormat="1" ht="13" x14ac:dyDescent="0.3">
      <c r="A22" s="132" t="s">
        <v>409</v>
      </c>
      <c r="B22" s="9">
        <v>671804.68580018997</v>
      </c>
      <c r="C22" s="9">
        <v>519.77544571999999</v>
      </c>
      <c r="D22" s="9">
        <v>190561.53040575999</v>
      </c>
      <c r="E22" s="9">
        <v>11522.079093537101</v>
      </c>
      <c r="F22" s="9">
        <v>17755.107</v>
      </c>
      <c r="G22" s="9">
        <v>0</v>
      </c>
      <c r="H22" s="9">
        <v>0</v>
      </c>
      <c r="I22" s="9">
        <v>892163.1777452071</v>
      </c>
    </row>
    <row r="23" spans="1:9" s="90" customFormat="1" x14ac:dyDescent="0.25">
      <c r="A23" s="132" t="s">
        <v>410</v>
      </c>
      <c r="B23" s="9">
        <v>624727.80687895999</v>
      </c>
      <c r="C23" s="9">
        <v>519.77544571999999</v>
      </c>
      <c r="D23" s="9">
        <v>116649.03435523</v>
      </c>
      <c r="E23" s="9">
        <v>3044.3740044871001</v>
      </c>
      <c r="F23" s="9">
        <v>14772.478999999999</v>
      </c>
      <c r="G23" s="9">
        <v>0</v>
      </c>
      <c r="H23" s="9">
        <v>0</v>
      </c>
      <c r="I23" s="9">
        <v>759713.4696843971</v>
      </c>
    </row>
    <row r="24" spans="1:9" s="90" customFormat="1" x14ac:dyDescent="0.25">
      <c r="A24" s="4" t="s">
        <v>411</v>
      </c>
      <c r="B24" s="5">
        <v>134865.76757374001</v>
      </c>
      <c r="C24" s="5">
        <v>0</v>
      </c>
      <c r="D24" s="5">
        <v>21796.903324039999</v>
      </c>
      <c r="E24" s="5">
        <v>648.90038216999994</v>
      </c>
      <c r="F24" s="5">
        <v>5512.6360000000004</v>
      </c>
      <c r="G24" s="5">
        <v>0</v>
      </c>
      <c r="H24" s="5">
        <v>0</v>
      </c>
      <c r="I24" s="5">
        <v>162824.20727995</v>
      </c>
    </row>
    <row r="25" spans="1:9" s="90" customFormat="1" x14ac:dyDescent="0.25">
      <c r="A25" s="4" t="s">
        <v>412</v>
      </c>
      <c r="B25" s="5">
        <v>53.43758338</v>
      </c>
      <c r="C25" s="5">
        <v>0</v>
      </c>
      <c r="D25" s="5">
        <v>2153.618281</v>
      </c>
      <c r="E25" s="5">
        <v>700.05929993699999</v>
      </c>
      <c r="F25" s="5">
        <v>0</v>
      </c>
      <c r="G25" s="5">
        <v>0</v>
      </c>
      <c r="H25" s="5">
        <v>0</v>
      </c>
      <c r="I25" s="5">
        <v>2907.1151643170001</v>
      </c>
    </row>
    <row r="26" spans="1:9" s="90" customFormat="1" x14ac:dyDescent="0.25">
      <c r="A26" s="4" t="s">
        <v>413</v>
      </c>
      <c r="B26" s="5">
        <v>489808.60172183998</v>
      </c>
      <c r="C26" s="5">
        <v>519.77544571999999</v>
      </c>
      <c r="D26" s="5">
        <v>92698.512750189999</v>
      </c>
      <c r="E26" s="5">
        <v>1695.4143223801</v>
      </c>
      <c r="F26" s="5">
        <v>9259.8430000000008</v>
      </c>
      <c r="G26" s="5">
        <v>0</v>
      </c>
      <c r="H26" s="5">
        <v>0</v>
      </c>
      <c r="I26" s="5">
        <v>593982.14724013011</v>
      </c>
    </row>
    <row r="27" spans="1:9" s="91" customFormat="1" ht="13" x14ac:dyDescent="0.3">
      <c r="A27" s="4" t="s">
        <v>414</v>
      </c>
      <c r="B27" s="5">
        <v>47076.878921230003</v>
      </c>
      <c r="C27" s="5">
        <v>0</v>
      </c>
      <c r="D27" s="5">
        <v>73912.496050529997</v>
      </c>
      <c r="E27" s="5">
        <v>8477.7050890499995</v>
      </c>
      <c r="F27" s="5">
        <v>2982.6280000000002</v>
      </c>
      <c r="G27" s="5">
        <v>0</v>
      </c>
      <c r="H27" s="5">
        <v>0</v>
      </c>
      <c r="I27" s="5">
        <v>132449.70806080999</v>
      </c>
    </row>
    <row r="28" spans="1:9" s="90" customFormat="1" x14ac:dyDescent="0.25">
      <c r="A28" s="132" t="s">
        <v>415</v>
      </c>
      <c r="B28" s="9">
        <v>809807.60015976895</v>
      </c>
      <c r="C28" s="9">
        <v>26951.347775940201</v>
      </c>
      <c r="D28" s="9">
        <v>72160.284278690102</v>
      </c>
      <c r="E28" s="9">
        <v>45323.266400680499</v>
      </c>
      <c r="F28" s="9">
        <v>30465.998405130598</v>
      </c>
      <c r="G28" s="9">
        <v>1902.6647637000001</v>
      </c>
      <c r="H28" s="9">
        <v>7527.3429005099997</v>
      </c>
      <c r="I28" s="9">
        <v>994138.50468442042</v>
      </c>
    </row>
    <row r="29" spans="1:9" s="90" customFormat="1" x14ac:dyDescent="0.25">
      <c r="A29" s="4" t="s">
        <v>416</v>
      </c>
      <c r="B29" s="5">
        <v>531984.82131944504</v>
      </c>
      <c r="C29" s="5">
        <v>20030.709353640199</v>
      </c>
      <c r="D29" s="5">
        <v>23023.515857800099</v>
      </c>
      <c r="E29" s="5">
        <v>23464.411328920502</v>
      </c>
      <c r="F29" s="5">
        <v>2418.0187737005999</v>
      </c>
      <c r="G29" s="5">
        <v>48.807948000000003</v>
      </c>
      <c r="H29" s="5">
        <v>5527.5651228300003</v>
      </c>
      <c r="I29" s="5">
        <v>606497.84970433637</v>
      </c>
    </row>
    <row r="30" spans="1:9" s="90" customFormat="1" x14ac:dyDescent="0.25">
      <c r="A30" s="4" t="s">
        <v>441</v>
      </c>
      <c r="B30" s="5">
        <v>83944.862087852001</v>
      </c>
      <c r="C30" s="5">
        <v>17021.5</v>
      </c>
      <c r="D30" s="5">
        <v>18778.555874000001</v>
      </c>
      <c r="E30" s="5">
        <v>15038.77628581</v>
      </c>
      <c r="F30" s="5">
        <v>2229.0410000000002</v>
      </c>
      <c r="G30" s="5">
        <v>0</v>
      </c>
      <c r="H30" s="5">
        <v>24354.25538816</v>
      </c>
      <c r="I30" s="5">
        <v>136005.53869466201</v>
      </c>
    </row>
    <row r="31" spans="1:9" s="90" customFormat="1" x14ac:dyDescent="0.25">
      <c r="A31" s="4" t="s">
        <v>437</v>
      </c>
      <c r="B31" s="5">
        <v>5083.0921420000004</v>
      </c>
      <c r="C31" s="5">
        <v>0</v>
      </c>
      <c r="D31" s="5">
        <v>0</v>
      </c>
      <c r="E31" s="5">
        <v>0</v>
      </c>
      <c r="F31" s="5">
        <v>0</v>
      </c>
      <c r="G31" s="5">
        <v>0</v>
      </c>
      <c r="H31" s="5">
        <v>0</v>
      </c>
      <c r="I31" s="5">
        <v>5083.0921420000004</v>
      </c>
    </row>
    <row r="32" spans="1:9" s="90" customFormat="1" x14ac:dyDescent="0.25">
      <c r="A32" s="4" t="s">
        <v>417</v>
      </c>
      <c r="B32" s="5">
        <v>0</v>
      </c>
      <c r="C32" s="5">
        <v>0</v>
      </c>
      <c r="D32" s="5">
        <v>1.2543059999999999</v>
      </c>
      <c r="E32" s="5">
        <v>0</v>
      </c>
      <c r="F32" s="5">
        <v>2.6395798099999999</v>
      </c>
      <c r="G32" s="5">
        <v>0</v>
      </c>
      <c r="H32" s="5">
        <v>0</v>
      </c>
      <c r="I32" s="5">
        <v>3.89388581</v>
      </c>
    </row>
    <row r="33" spans="1:9" s="90" customFormat="1" x14ac:dyDescent="0.25">
      <c r="A33" s="4" t="s">
        <v>447</v>
      </c>
      <c r="B33" s="5">
        <v>0</v>
      </c>
      <c r="C33" s="5">
        <v>17.023454990000001</v>
      </c>
      <c r="D33" s="5">
        <v>0</v>
      </c>
      <c r="E33" s="5">
        <v>0</v>
      </c>
      <c r="F33" s="5">
        <v>0</v>
      </c>
      <c r="G33" s="5">
        <v>0</v>
      </c>
      <c r="H33" s="5">
        <v>0</v>
      </c>
      <c r="I33" s="5">
        <v>17.023454990000001</v>
      </c>
    </row>
    <row r="34" spans="1:9" s="90" customFormat="1" x14ac:dyDescent="0.25">
      <c r="A34" s="4" t="s">
        <v>420</v>
      </c>
      <c r="B34" s="5">
        <v>0</v>
      </c>
      <c r="C34" s="5">
        <v>0</v>
      </c>
      <c r="D34" s="5">
        <v>0</v>
      </c>
      <c r="E34" s="5">
        <v>260.22797732999999</v>
      </c>
      <c r="F34" s="5">
        <v>0</v>
      </c>
      <c r="G34" s="5">
        <v>0</v>
      </c>
      <c r="H34" s="5">
        <v>0</v>
      </c>
      <c r="I34" s="5">
        <v>260.22797732999999</v>
      </c>
    </row>
    <row r="35" spans="1:9" s="90" customFormat="1" x14ac:dyDescent="0.25">
      <c r="A35" s="4" t="s">
        <v>460</v>
      </c>
      <c r="B35" s="5">
        <v>0</v>
      </c>
      <c r="C35" s="5">
        <v>1911.106749</v>
      </c>
      <c r="D35" s="5">
        <v>0</v>
      </c>
      <c r="E35" s="5">
        <v>0</v>
      </c>
      <c r="F35" s="5">
        <v>0</v>
      </c>
      <c r="G35" s="5">
        <v>0</v>
      </c>
      <c r="H35" s="5">
        <v>0</v>
      </c>
      <c r="I35" s="5">
        <v>1911.106749</v>
      </c>
    </row>
    <row r="36" spans="1:9" s="90" customFormat="1" x14ac:dyDescent="0.25">
      <c r="A36" s="4" t="s">
        <v>421</v>
      </c>
      <c r="B36" s="5">
        <v>0</v>
      </c>
      <c r="C36" s="5">
        <v>0</v>
      </c>
      <c r="D36" s="5">
        <v>0</v>
      </c>
      <c r="E36" s="5">
        <v>0</v>
      </c>
      <c r="F36" s="5">
        <v>2.3759999999999999</v>
      </c>
      <c r="G36" s="5">
        <v>0</v>
      </c>
      <c r="H36" s="5">
        <v>0</v>
      </c>
      <c r="I36" s="5">
        <v>2.3759999999999999</v>
      </c>
    </row>
    <row r="37" spans="1:9" s="90" customFormat="1" x14ac:dyDescent="0.25">
      <c r="A37" s="4" t="s">
        <v>467</v>
      </c>
      <c r="B37" s="5">
        <v>0</v>
      </c>
      <c r="C37" s="5">
        <v>0</v>
      </c>
      <c r="D37" s="5">
        <v>0</v>
      </c>
      <c r="E37" s="5">
        <v>1978.75214243</v>
      </c>
      <c r="F37" s="5">
        <v>0</v>
      </c>
      <c r="G37" s="5">
        <v>0</v>
      </c>
      <c r="H37" s="5">
        <v>0</v>
      </c>
      <c r="I37" s="5">
        <v>1978.75214243</v>
      </c>
    </row>
    <row r="38" spans="1:9" s="90" customFormat="1" x14ac:dyDescent="0.25">
      <c r="A38" s="4" t="s">
        <v>462</v>
      </c>
      <c r="B38" s="5">
        <v>0</v>
      </c>
      <c r="C38" s="5">
        <v>8.2057888299999995</v>
      </c>
      <c r="D38" s="5">
        <v>0</v>
      </c>
      <c r="E38" s="5">
        <v>0</v>
      </c>
      <c r="F38" s="5">
        <v>0</v>
      </c>
      <c r="G38" s="5">
        <v>0</v>
      </c>
      <c r="H38" s="5">
        <v>0</v>
      </c>
      <c r="I38" s="5">
        <v>8.2057888299999995</v>
      </c>
    </row>
    <row r="39" spans="1:9" s="90" customFormat="1" x14ac:dyDescent="0.25">
      <c r="A39" s="4" t="s">
        <v>422</v>
      </c>
      <c r="B39" s="5">
        <v>0</v>
      </c>
      <c r="C39" s="5">
        <v>121.66028978999999</v>
      </c>
      <c r="D39" s="5">
        <v>0</v>
      </c>
      <c r="E39" s="5">
        <v>0</v>
      </c>
      <c r="F39" s="5">
        <v>0</v>
      </c>
      <c r="G39" s="5">
        <v>0</v>
      </c>
      <c r="H39" s="5">
        <v>0</v>
      </c>
      <c r="I39" s="5">
        <v>121.66028978999999</v>
      </c>
    </row>
    <row r="40" spans="1:9" s="90" customFormat="1" x14ac:dyDescent="0.25">
      <c r="A40" s="4" t="s">
        <v>463</v>
      </c>
      <c r="B40" s="5">
        <v>5832.6961159800003</v>
      </c>
      <c r="C40" s="5">
        <v>0</v>
      </c>
      <c r="D40" s="5">
        <v>0</v>
      </c>
      <c r="E40" s="5">
        <v>0</v>
      </c>
      <c r="F40" s="5">
        <v>0</v>
      </c>
      <c r="G40" s="5">
        <v>0</v>
      </c>
      <c r="H40" s="5">
        <v>5.2053436800000004</v>
      </c>
      <c r="I40" s="5">
        <v>5837.90145966</v>
      </c>
    </row>
    <row r="41" spans="1:9" s="90" customFormat="1" x14ac:dyDescent="0.25">
      <c r="A41" s="4" t="s">
        <v>464</v>
      </c>
      <c r="B41" s="5">
        <v>0</v>
      </c>
      <c r="C41" s="5">
        <v>218.51003299999999</v>
      </c>
      <c r="D41" s="5">
        <v>0</v>
      </c>
      <c r="E41" s="5">
        <v>0</v>
      </c>
      <c r="F41" s="5">
        <v>0</v>
      </c>
      <c r="G41" s="5">
        <v>0</v>
      </c>
      <c r="H41" s="5">
        <v>0</v>
      </c>
      <c r="I41" s="5">
        <v>218.51003299999999</v>
      </c>
    </row>
    <row r="42" spans="1:9" s="90" customFormat="1" x14ac:dyDescent="0.25">
      <c r="A42" s="4" t="s">
        <v>590</v>
      </c>
      <c r="B42" s="5">
        <v>0</v>
      </c>
      <c r="C42" s="5">
        <v>0</v>
      </c>
      <c r="D42" s="5">
        <v>356.727937</v>
      </c>
      <c r="E42" s="5">
        <v>0</v>
      </c>
      <c r="F42" s="5">
        <v>0</v>
      </c>
      <c r="G42" s="5">
        <v>0</v>
      </c>
      <c r="H42" s="5">
        <v>0</v>
      </c>
      <c r="I42" s="5">
        <v>356.727937</v>
      </c>
    </row>
    <row r="43" spans="1:9" s="90" customFormat="1" x14ac:dyDescent="0.25">
      <c r="A43" s="4" t="s">
        <v>465</v>
      </c>
      <c r="B43" s="5">
        <v>91164.429762989996</v>
      </c>
      <c r="C43" s="5">
        <v>0</v>
      </c>
      <c r="D43" s="5">
        <v>0</v>
      </c>
      <c r="E43" s="5">
        <v>0</v>
      </c>
      <c r="F43" s="5">
        <v>0</v>
      </c>
      <c r="G43" s="5">
        <v>0</v>
      </c>
      <c r="H43" s="5">
        <v>0</v>
      </c>
      <c r="I43" s="5">
        <v>91164.429762989996</v>
      </c>
    </row>
    <row r="44" spans="1:9" s="90" customFormat="1" x14ac:dyDescent="0.25">
      <c r="A44" s="4" t="s">
        <v>423</v>
      </c>
      <c r="B44" s="5">
        <v>298118.36160593003</v>
      </c>
      <c r="C44" s="5">
        <v>0</v>
      </c>
      <c r="D44" s="5">
        <v>0</v>
      </c>
      <c r="E44" s="5">
        <v>2435.0000000300001</v>
      </c>
      <c r="F44" s="5">
        <v>0</v>
      </c>
      <c r="G44" s="5">
        <v>0</v>
      </c>
      <c r="H44" s="5">
        <v>0</v>
      </c>
      <c r="I44" s="5">
        <v>300553.36160596</v>
      </c>
    </row>
    <row r="45" spans="1:9" s="90" customFormat="1" x14ac:dyDescent="0.25">
      <c r="A45" s="4" t="s">
        <v>466</v>
      </c>
      <c r="B45" s="5">
        <v>468.95753758000001</v>
      </c>
      <c r="C45" s="5">
        <v>0</v>
      </c>
      <c r="D45" s="5">
        <v>0</v>
      </c>
      <c r="E45" s="5">
        <v>0</v>
      </c>
      <c r="F45" s="5">
        <v>0</v>
      </c>
      <c r="G45" s="5">
        <v>0</v>
      </c>
      <c r="H45" s="5">
        <v>0</v>
      </c>
      <c r="I45" s="5">
        <v>468.95753758000001</v>
      </c>
    </row>
    <row r="46" spans="1:9" s="90" customFormat="1" x14ac:dyDescent="0.25">
      <c r="A46" s="4" t="s">
        <v>424</v>
      </c>
      <c r="B46" s="5">
        <v>5774.0686341700002</v>
      </c>
      <c r="C46" s="5">
        <v>239.65623897020001</v>
      </c>
      <c r="D46" s="5">
        <v>5000.0019240001002</v>
      </c>
      <c r="E46" s="5">
        <v>1611.3827844805</v>
      </c>
      <c r="F46" s="5">
        <v>99.896704999999997</v>
      </c>
      <c r="G46" s="5">
        <v>48.807948000000003</v>
      </c>
      <c r="H46" s="5">
        <v>5234.95173196</v>
      </c>
      <c r="I46" s="5">
        <v>16739.7081729208</v>
      </c>
    </row>
    <row r="47" spans="1:9" s="90" customFormat="1" x14ac:dyDescent="0.25">
      <c r="A47" s="4" t="s">
        <v>449</v>
      </c>
      <c r="B47" s="5">
        <v>2269.2313256900002</v>
      </c>
      <c r="C47" s="5">
        <v>218.76602198</v>
      </c>
      <c r="D47" s="5">
        <v>0</v>
      </c>
      <c r="E47" s="5">
        <v>0</v>
      </c>
      <c r="F47" s="5">
        <v>0</v>
      </c>
      <c r="G47" s="5">
        <v>0</v>
      </c>
      <c r="H47" s="5">
        <v>0</v>
      </c>
      <c r="I47" s="5">
        <v>2487.9973476700002</v>
      </c>
    </row>
    <row r="48" spans="1:9" s="90" customFormat="1" x14ac:dyDescent="0.25">
      <c r="A48" s="4" t="s">
        <v>425</v>
      </c>
      <c r="B48" s="5">
        <v>8755.1284918500005</v>
      </c>
      <c r="C48" s="5">
        <v>274.28077708000001</v>
      </c>
      <c r="D48" s="5">
        <v>0</v>
      </c>
      <c r="E48" s="5">
        <v>450.98077897000002</v>
      </c>
      <c r="F48" s="5">
        <v>83.445452889999999</v>
      </c>
      <c r="G48" s="5">
        <v>0</v>
      </c>
      <c r="H48" s="5">
        <v>0</v>
      </c>
      <c r="I48" s="5">
        <v>9563.8355007900009</v>
      </c>
    </row>
    <row r="49" spans="1:9" s="90" customFormat="1" x14ac:dyDescent="0.25">
      <c r="A49" s="4" t="s">
        <v>450</v>
      </c>
      <c r="B49" s="5">
        <v>7659.9887920029996</v>
      </c>
      <c r="C49" s="5">
        <v>0</v>
      </c>
      <c r="D49" s="5">
        <v>389.36681679999998</v>
      </c>
      <c r="E49" s="5">
        <v>1689.29135987</v>
      </c>
      <c r="F49" s="5">
        <v>0.62003600059999997</v>
      </c>
      <c r="G49" s="5">
        <v>0</v>
      </c>
      <c r="H49" s="5">
        <v>8522.579762333</v>
      </c>
      <c r="I49" s="5">
        <v>10800.5383985236</v>
      </c>
    </row>
    <row r="50" spans="1:9" s="90" customFormat="1" x14ac:dyDescent="0.25">
      <c r="A50" s="4" t="s">
        <v>451</v>
      </c>
      <c r="B50" s="5">
        <v>22914.004823399999</v>
      </c>
      <c r="C50" s="5">
        <v>0</v>
      </c>
      <c r="D50" s="5">
        <v>0</v>
      </c>
      <c r="E50" s="5">
        <v>0</v>
      </c>
      <c r="F50" s="5">
        <v>0</v>
      </c>
      <c r="G50" s="5">
        <v>0</v>
      </c>
      <c r="H50" s="5">
        <v>22914.004823399999</v>
      </c>
      <c r="I50" s="5">
        <v>22914.004823399999</v>
      </c>
    </row>
    <row r="51" spans="1:9" s="91" customFormat="1" ht="13" x14ac:dyDescent="0.3">
      <c r="A51" s="4" t="s">
        <v>426</v>
      </c>
      <c r="B51" s="5">
        <v>275383.91287926398</v>
      </c>
      <c r="C51" s="5">
        <v>6490.5292103800002</v>
      </c>
      <c r="D51" s="5">
        <v>41531.698837290001</v>
      </c>
      <c r="E51" s="5">
        <v>21513.751896199999</v>
      </c>
      <c r="F51" s="5">
        <v>27905.33657223</v>
      </c>
      <c r="G51" s="5">
        <v>1717.3210708700001</v>
      </c>
      <c r="H51" s="5">
        <v>1991.0378937999999</v>
      </c>
      <c r="I51" s="5">
        <v>376533.58836003399</v>
      </c>
    </row>
    <row r="52" spans="1:9" s="91" customFormat="1" ht="13" x14ac:dyDescent="0.3">
      <c r="A52" s="4" t="s">
        <v>427</v>
      </c>
      <c r="B52" s="5">
        <v>2438.8659610599998</v>
      </c>
      <c r="C52" s="5">
        <v>430.10921192000001</v>
      </c>
      <c r="D52" s="5">
        <v>7605.0695836000004</v>
      </c>
      <c r="E52" s="5">
        <v>345.10317556000001</v>
      </c>
      <c r="F52" s="5">
        <v>142.64305920000001</v>
      </c>
      <c r="G52" s="5">
        <v>136.53574483</v>
      </c>
      <c r="H52" s="5">
        <v>8.7398838800000007</v>
      </c>
      <c r="I52" s="5">
        <v>11107.06662005</v>
      </c>
    </row>
    <row r="53" spans="1:9" s="90" customFormat="1" x14ac:dyDescent="0.25">
      <c r="A53" s="4" t="s">
        <v>428</v>
      </c>
      <c r="B53" s="5">
        <v>0</v>
      </c>
      <c r="C53" s="5">
        <v>0</v>
      </c>
      <c r="D53" s="5">
        <v>0</v>
      </c>
      <c r="E53" s="5">
        <v>0</v>
      </c>
      <c r="F53" s="5">
        <v>0</v>
      </c>
      <c r="G53" s="5">
        <v>0</v>
      </c>
      <c r="H53" s="5">
        <v>0</v>
      </c>
      <c r="I53" s="5">
        <v>0</v>
      </c>
    </row>
    <row r="54" spans="1:9" s="90" customFormat="1" x14ac:dyDescent="0.25">
      <c r="A54" s="132" t="s">
        <v>429</v>
      </c>
      <c r="B54" s="9">
        <v>195488.00373594201</v>
      </c>
      <c r="C54" s="9">
        <v>45259.030261890002</v>
      </c>
      <c r="D54" s="9">
        <v>112729.68836345</v>
      </c>
      <c r="E54" s="9">
        <v>388730.78496605001</v>
      </c>
      <c r="F54" s="9">
        <v>92131.844364639997</v>
      </c>
      <c r="G54" s="9">
        <v>591.91699659999995</v>
      </c>
      <c r="H54" s="9">
        <v>2309.6562691399999</v>
      </c>
      <c r="I54" s="9">
        <v>837240.92495771195</v>
      </c>
    </row>
    <row r="55" spans="1:9" s="91" customFormat="1" ht="13" x14ac:dyDescent="0.3">
      <c r="A55" s="132" t="s">
        <v>430</v>
      </c>
      <c r="B55" s="9">
        <v>78605.192006152007</v>
      </c>
      <c r="C55" s="9">
        <v>20436.310921240001</v>
      </c>
      <c r="D55" s="9">
        <v>111202.81337459</v>
      </c>
      <c r="E55" s="9">
        <v>284162.12054079998</v>
      </c>
      <c r="F55" s="9">
        <v>77082.863408620004</v>
      </c>
      <c r="G55" s="9">
        <v>591.91699659999995</v>
      </c>
      <c r="H55" s="9">
        <v>664.25420398999995</v>
      </c>
      <c r="I55" s="9">
        <v>572745.47145199205</v>
      </c>
    </row>
    <row r="56" spans="1:9" s="90" customFormat="1" x14ac:dyDescent="0.25">
      <c r="A56" s="4" t="s">
        <v>431</v>
      </c>
      <c r="B56" s="5">
        <v>72435.154517621995</v>
      </c>
      <c r="C56" s="5">
        <v>6908.8199523699996</v>
      </c>
      <c r="D56" s="5">
        <v>34344.433024329999</v>
      </c>
      <c r="E56" s="5">
        <v>14773.603332909999</v>
      </c>
      <c r="F56" s="5">
        <v>27717.187512830002</v>
      </c>
      <c r="G56" s="5">
        <v>138.85506393</v>
      </c>
      <c r="H56" s="5">
        <v>647.16567628999996</v>
      </c>
      <c r="I56" s="5">
        <v>156965.219080282</v>
      </c>
    </row>
    <row r="57" spans="1:9" s="90" customFormat="1" x14ac:dyDescent="0.25">
      <c r="A57" s="4" t="s">
        <v>432</v>
      </c>
      <c r="B57" s="5">
        <v>6170.0374885299998</v>
      </c>
      <c r="C57" s="5">
        <v>13527.490968870001</v>
      </c>
      <c r="D57" s="5">
        <v>76858.380350260006</v>
      </c>
      <c r="E57" s="5">
        <v>269388.51720788999</v>
      </c>
      <c r="F57" s="5">
        <v>49365.675895790002</v>
      </c>
      <c r="G57" s="5">
        <v>453.06193266999998</v>
      </c>
      <c r="H57" s="5">
        <v>17.0885277</v>
      </c>
      <c r="I57" s="5">
        <v>415780.25237171003</v>
      </c>
    </row>
    <row r="58" spans="1:9" s="91" customFormat="1" ht="13" x14ac:dyDescent="0.3">
      <c r="A58" s="132" t="s">
        <v>433</v>
      </c>
      <c r="B58" s="9">
        <v>372.67629778999998</v>
      </c>
      <c r="C58" s="9">
        <v>734.32586948000005</v>
      </c>
      <c r="D58" s="9">
        <v>1526.87498886</v>
      </c>
      <c r="E58" s="9">
        <v>9661.4059508600003</v>
      </c>
      <c r="F58" s="9">
        <v>50.640999999999998</v>
      </c>
      <c r="G58" s="9">
        <v>0</v>
      </c>
      <c r="H58" s="9">
        <v>0</v>
      </c>
      <c r="I58" s="9">
        <v>12345.92410699</v>
      </c>
    </row>
    <row r="59" spans="1:9" s="90" customFormat="1" x14ac:dyDescent="0.25">
      <c r="A59" s="4" t="s">
        <v>434</v>
      </c>
      <c r="B59" s="5">
        <v>135.24903</v>
      </c>
      <c r="C59" s="5">
        <v>672.73450554999999</v>
      </c>
      <c r="D59" s="5">
        <v>1526.87498886</v>
      </c>
      <c r="E59" s="5">
        <v>9611.4059508600003</v>
      </c>
      <c r="F59" s="5">
        <v>50.640999999999998</v>
      </c>
      <c r="G59" s="5">
        <v>0</v>
      </c>
      <c r="H59" s="5">
        <v>0</v>
      </c>
      <c r="I59" s="5">
        <v>11996.905475269999</v>
      </c>
    </row>
    <row r="60" spans="1:9" s="90" customFormat="1" x14ac:dyDescent="0.25">
      <c r="A60" s="4" t="s">
        <v>435</v>
      </c>
      <c r="B60" s="5">
        <v>237.42726779</v>
      </c>
      <c r="C60" s="5">
        <v>61.59136393</v>
      </c>
      <c r="D60" s="5">
        <v>0</v>
      </c>
      <c r="E60" s="5">
        <v>50</v>
      </c>
      <c r="F60" s="5">
        <v>0</v>
      </c>
      <c r="G60" s="5">
        <v>0</v>
      </c>
      <c r="H60" s="5">
        <v>0</v>
      </c>
      <c r="I60" s="5">
        <v>349.01863171999997</v>
      </c>
    </row>
    <row r="61" spans="1:9" s="90" customFormat="1" x14ac:dyDescent="0.25">
      <c r="A61" s="132" t="s">
        <v>436</v>
      </c>
      <c r="B61" s="9">
        <v>116510.135432</v>
      </c>
      <c r="C61" s="9">
        <v>24088.393471169999</v>
      </c>
      <c r="D61" s="9">
        <v>0</v>
      </c>
      <c r="E61" s="9">
        <v>94907.258474389993</v>
      </c>
      <c r="F61" s="9">
        <v>14998.33995602</v>
      </c>
      <c r="G61" s="9">
        <v>0</v>
      </c>
      <c r="H61" s="9">
        <v>1645.40206515</v>
      </c>
      <c r="I61" s="9">
        <v>252149.52939873</v>
      </c>
    </row>
    <row r="62" spans="1:9" s="90" customFormat="1" x14ac:dyDescent="0.25">
      <c r="A62" s="4" t="s">
        <v>416</v>
      </c>
      <c r="B62" s="5">
        <v>116510.135432</v>
      </c>
      <c r="C62" s="5">
        <v>7888.881566</v>
      </c>
      <c r="D62" s="5">
        <v>0</v>
      </c>
      <c r="E62" s="5">
        <v>93256.103043730007</v>
      </c>
      <c r="F62" s="5">
        <v>14998.33995602</v>
      </c>
      <c r="G62" s="5">
        <v>0</v>
      </c>
      <c r="H62" s="5">
        <v>1200.3887580000001</v>
      </c>
      <c r="I62" s="5">
        <v>233853.84875574999</v>
      </c>
    </row>
    <row r="63" spans="1:9" s="90" customFormat="1" x14ac:dyDescent="0.25">
      <c r="A63" s="4" t="s">
        <v>441</v>
      </c>
      <c r="B63" s="5">
        <v>75000</v>
      </c>
      <c r="C63" s="5">
        <v>21.052274100000002</v>
      </c>
      <c r="D63" s="5">
        <v>0</v>
      </c>
      <c r="E63" s="5">
        <v>0</v>
      </c>
      <c r="F63" s="5">
        <v>0</v>
      </c>
      <c r="G63" s="5">
        <v>0</v>
      </c>
      <c r="H63" s="5">
        <v>75000</v>
      </c>
      <c r="I63" s="5">
        <v>75021.052274100002</v>
      </c>
    </row>
    <row r="64" spans="1:9" s="90" customFormat="1" x14ac:dyDescent="0.25">
      <c r="A64" s="4" t="s">
        <v>476</v>
      </c>
      <c r="B64" s="5">
        <v>0</v>
      </c>
      <c r="C64" s="5">
        <v>700</v>
      </c>
      <c r="D64" s="5">
        <v>0</v>
      </c>
      <c r="E64" s="5">
        <v>0</v>
      </c>
      <c r="F64" s="5">
        <v>0</v>
      </c>
      <c r="G64" s="5">
        <v>0</v>
      </c>
      <c r="H64" s="5">
        <v>0</v>
      </c>
      <c r="I64" s="5">
        <v>700</v>
      </c>
    </row>
    <row r="65" spans="1:9" s="90" customFormat="1" x14ac:dyDescent="0.25">
      <c r="A65" s="4" t="s">
        <v>460</v>
      </c>
      <c r="B65" s="5">
        <v>0</v>
      </c>
      <c r="C65" s="5">
        <v>4452.8193379000004</v>
      </c>
      <c r="D65" s="5">
        <v>0</v>
      </c>
      <c r="E65" s="5">
        <v>0</v>
      </c>
      <c r="F65" s="5">
        <v>0</v>
      </c>
      <c r="G65" s="5">
        <v>0</v>
      </c>
      <c r="H65" s="5">
        <v>0</v>
      </c>
      <c r="I65" s="5">
        <v>4452.8193379000004</v>
      </c>
    </row>
    <row r="66" spans="1:9" s="90" customFormat="1" x14ac:dyDescent="0.25">
      <c r="A66" s="4" t="s">
        <v>467</v>
      </c>
      <c r="B66" s="5">
        <v>0</v>
      </c>
      <c r="C66" s="5">
        <v>0</v>
      </c>
      <c r="D66" s="5">
        <v>0</v>
      </c>
      <c r="E66" s="5">
        <v>3659.4601174300001</v>
      </c>
      <c r="F66" s="5">
        <v>0</v>
      </c>
      <c r="G66" s="5">
        <v>0</v>
      </c>
      <c r="H66" s="5">
        <v>0</v>
      </c>
      <c r="I66" s="5">
        <v>3659.4601174300001</v>
      </c>
    </row>
    <row r="67" spans="1:9" s="90" customFormat="1" x14ac:dyDescent="0.25">
      <c r="A67" s="4" t="s">
        <v>468</v>
      </c>
      <c r="B67" s="5">
        <v>0</v>
      </c>
      <c r="C67" s="5">
        <v>0</v>
      </c>
      <c r="D67" s="5">
        <v>0</v>
      </c>
      <c r="E67" s="5">
        <v>0</v>
      </c>
      <c r="F67" s="5">
        <v>14998.33995602</v>
      </c>
      <c r="G67" s="5">
        <v>0</v>
      </c>
      <c r="H67" s="5">
        <v>0</v>
      </c>
      <c r="I67" s="5">
        <v>14998.33995602</v>
      </c>
    </row>
    <row r="68" spans="1:9" s="90" customFormat="1" x14ac:dyDescent="0.25">
      <c r="A68" s="4" t="s">
        <v>422</v>
      </c>
      <c r="B68" s="5">
        <v>0</v>
      </c>
      <c r="C68" s="5">
        <v>0</v>
      </c>
      <c r="D68" s="5">
        <v>0</v>
      </c>
      <c r="E68" s="5">
        <v>3701.25</v>
      </c>
      <c r="F68" s="5">
        <v>0</v>
      </c>
      <c r="G68" s="5">
        <v>0</v>
      </c>
      <c r="H68" s="5">
        <v>0</v>
      </c>
      <c r="I68" s="5">
        <v>3701.25</v>
      </c>
    </row>
    <row r="69" spans="1:9" s="90" customFormat="1" x14ac:dyDescent="0.25">
      <c r="A69" s="4" t="s">
        <v>423</v>
      </c>
      <c r="B69" s="5">
        <v>41510.135432000003</v>
      </c>
      <c r="C69" s="5">
        <v>0</v>
      </c>
      <c r="D69" s="5">
        <v>0</v>
      </c>
      <c r="E69" s="5">
        <v>0</v>
      </c>
      <c r="F69" s="5">
        <v>0</v>
      </c>
      <c r="G69" s="5">
        <v>0</v>
      </c>
      <c r="H69" s="5">
        <v>0</v>
      </c>
      <c r="I69" s="5">
        <v>41510.135432000003</v>
      </c>
    </row>
    <row r="70" spans="1:9" s="90" customFormat="1" x14ac:dyDescent="0.25">
      <c r="A70" s="4" t="s">
        <v>424</v>
      </c>
      <c r="B70" s="5">
        <v>0</v>
      </c>
      <c r="C70" s="5">
        <v>600</v>
      </c>
      <c r="D70" s="5">
        <v>0</v>
      </c>
      <c r="E70" s="5">
        <v>0</v>
      </c>
      <c r="F70" s="5">
        <v>0</v>
      </c>
      <c r="G70" s="5">
        <v>0</v>
      </c>
      <c r="H70" s="5">
        <v>0</v>
      </c>
      <c r="I70" s="5">
        <v>600</v>
      </c>
    </row>
    <row r="71" spans="1:9" s="90" customFormat="1" x14ac:dyDescent="0.25">
      <c r="A71" s="4" t="s">
        <v>425</v>
      </c>
      <c r="B71" s="5">
        <v>0</v>
      </c>
      <c r="C71" s="5">
        <v>553.15</v>
      </c>
      <c r="D71" s="5">
        <v>0</v>
      </c>
      <c r="E71" s="5">
        <v>140.90319550999999</v>
      </c>
      <c r="F71" s="5">
        <v>0</v>
      </c>
      <c r="G71" s="5">
        <v>0</v>
      </c>
      <c r="H71" s="5">
        <v>0</v>
      </c>
      <c r="I71" s="5">
        <v>694.05319551000002</v>
      </c>
    </row>
    <row r="72" spans="1:9" s="91" customFormat="1" ht="13" x14ac:dyDescent="0.3">
      <c r="A72" s="4" t="s">
        <v>450</v>
      </c>
      <c r="B72" s="5">
        <v>0</v>
      </c>
      <c r="C72" s="5">
        <v>1426.859954</v>
      </c>
      <c r="D72" s="5">
        <v>0</v>
      </c>
      <c r="E72" s="5">
        <v>85754.489730789996</v>
      </c>
      <c r="F72" s="5">
        <v>0</v>
      </c>
      <c r="G72" s="5">
        <v>0</v>
      </c>
      <c r="H72" s="5">
        <v>1200.3887580000001</v>
      </c>
      <c r="I72" s="5">
        <v>88381.738442789996</v>
      </c>
    </row>
    <row r="73" spans="1:9" s="90" customFormat="1" x14ac:dyDescent="0.25">
      <c r="A73" s="4" t="s">
        <v>485</v>
      </c>
      <c r="B73" s="5">
        <v>0</v>
      </c>
      <c r="C73" s="5">
        <v>135</v>
      </c>
      <c r="D73" s="5">
        <v>0</v>
      </c>
      <c r="E73" s="5">
        <v>0</v>
      </c>
      <c r="F73" s="5">
        <v>0</v>
      </c>
      <c r="G73" s="5">
        <v>0</v>
      </c>
      <c r="H73" s="5">
        <v>0</v>
      </c>
      <c r="I73" s="5">
        <v>135</v>
      </c>
    </row>
    <row r="74" spans="1:9" x14ac:dyDescent="0.25">
      <c r="A74" s="4" t="s">
        <v>426</v>
      </c>
      <c r="B74" s="5">
        <v>0</v>
      </c>
      <c r="C74" s="5">
        <v>15871.210680169999</v>
      </c>
      <c r="D74" s="5">
        <v>0</v>
      </c>
      <c r="E74" s="5">
        <v>1651.1554306600001</v>
      </c>
      <c r="F74" s="5">
        <v>0</v>
      </c>
      <c r="G74" s="5">
        <v>0</v>
      </c>
      <c r="H74" s="5">
        <v>445.01330715</v>
      </c>
      <c r="I74" s="5">
        <v>17967.379417979999</v>
      </c>
    </row>
    <row r="75" spans="1:9" x14ac:dyDescent="0.25">
      <c r="A75" s="4" t="s">
        <v>427</v>
      </c>
      <c r="B75" s="5">
        <v>0</v>
      </c>
      <c r="C75" s="5">
        <v>328.30122499999999</v>
      </c>
      <c r="D75" s="5">
        <v>0</v>
      </c>
      <c r="E75" s="5">
        <v>0</v>
      </c>
      <c r="F75" s="5">
        <v>0</v>
      </c>
      <c r="G75" s="5">
        <v>0</v>
      </c>
      <c r="H75" s="5">
        <v>0</v>
      </c>
      <c r="I75" s="5">
        <v>328.30122499999999</v>
      </c>
    </row>
    <row r="76" spans="1:9" x14ac:dyDescent="0.25">
      <c r="A76" s="132" t="s">
        <v>438</v>
      </c>
      <c r="B76" s="9">
        <v>-47374.590082030001</v>
      </c>
      <c r="C76" s="9">
        <v>686.04295505000005</v>
      </c>
      <c r="D76" s="9">
        <v>-69787.522845180007</v>
      </c>
      <c r="E76" s="9">
        <v>6500</v>
      </c>
      <c r="F76" s="9">
        <v>-352.92899999999997</v>
      </c>
      <c r="G76" s="9">
        <v>0</v>
      </c>
      <c r="H76" s="9">
        <v>13397.29210182</v>
      </c>
      <c r="I76" s="9">
        <v>-96931.70687034</v>
      </c>
    </row>
    <row r="77" spans="1:9" x14ac:dyDescent="0.25">
      <c r="A77" s="4" t="s">
        <v>439</v>
      </c>
      <c r="B77" s="5">
        <v>39412.861389400001</v>
      </c>
      <c r="C77" s="5">
        <v>1485.721254</v>
      </c>
      <c r="D77" s="5">
        <v>0</v>
      </c>
      <c r="E77" s="5">
        <v>6500</v>
      </c>
      <c r="F77" s="5">
        <v>0</v>
      </c>
      <c r="G77" s="5">
        <v>0</v>
      </c>
      <c r="H77" s="5">
        <v>26906.57621834</v>
      </c>
      <c r="I77" s="5">
        <v>74305.158861739998</v>
      </c>
    </row>
    <row r="78" spans="1:9" x14ac:dyDescent="0.25">
      <c r="A78" s="4" t="s">
        <v>440</v>
      </c>
      <c r="B78" s="5">
        <v>86787.451471430002</v>
      </c>
      <c r="C78" s="5">
        <v>799.67829895</v>
      </c>
      <c r="D78" s="5">
        <v>69787.522845180007</v>
      </c>
      <c r="E78" s="5">
        <v>0</v>
      </c>
      <c r="F78" s="5">
        <v>352.92899999999997</v>
      </c>
      <c r="G78" s="5">
        <v>0</v>
      </c>
      <c r="H78" s="5">
        <v>13509.284116520001</v>
      </c>
      <c r="I78" s="5">
        <v>171236.86573208001</v>
      </c>
    </row>
    <row r="79" spans="1:9" ht="13" thickBot="1" x14ac:dyDescent="0.3">
      <c r="A79" s="206"/>
      <c r="B79" s="206"/>
      <c r="C79" s="206"/>
      <c r="D79" s="206"/>
      <c r="E79" s="206"/>
      <c r="F79" s="206"/>
      <c r="G79" s="206"/>
      <c r="H79" s="206"/>
      <c r="I79" s="206"/>
    </row>
    <row r="80" spans="1:9" ht="13" thickTop="1" x14ac:dyDescent="0.25">
      <c r="A80" s="204"/>
      <c r="B80" s="207"/>
      <c r="C80" s="207"/>
    </row>
    <row r="81" spans="2:2" x14ac:dyDescent="0.25">
      <c r="B81" s="5"/>
    </row>
    <row r="82" spans="2:2" x14ac:dyDescent="0.25">
      <c r="B82" s="9"/>
    </row>
    <row r="83" spans="2:2" x14ac:dyDescent="0.25">
      <c r="B83" s="9"/>
    </row>
    <row r="84" spans="2:2" x14ac:dyDescent="0.25">
      <c r="B84" s="9"/>
    </row>
    <row r="85" spans="2:2" x14ac:dyDescent="0.25">
      <c r="B85" s="5"/>
    </row>
    <row r="86" spans="2:2" x14ac:dyDescent="0.25">
      <c r="B86" s="9"/>
    </row>
    <row r="87" spans="2:2" x14ac:dyDescent="0.25">
      <c r="B87" s="5"/>
    </row>
    <row r="88" spans="2:2" x14ac:dyDescent="0.25">
      <c r="B88" s="5"/>
    </row>
    <row r="89" spans="2:2" x14ac:dyDescent="0.25">
      <c r="B89" s="5"/>
    </row>
    <row r="90" spans="2:2" x14ac:dyDescent="0.25">
      <c r="B90" s="9"/>
    </row>
    <row r="91" spans="2:2" x14ac:dyDescent="0.25">
      <c r="B91" s="5"/>
    </row>
    <row r="92" spans="2:2" x14ac:dyDescent="0.25">
      <c r="B92" s="5"/>
    </row>
    <row r="93" spans="2:2" x14ac:dyDescent="0.25">
      <c r="B93" s="9"/>
    </row>
    <row r="94" spans="2:2" x14ac:dyDescent="0.25">
      <c r="B94" s="9"/>
    </row>
    <row r="95" spans="2:2" x14ac:dyDescent="0.25">
      <c r="B95" s="5"/>
    </row>
    <row r="96" spans="2:2" x14ac:dyDescent="0.25">
      <c r="B96" s="5"/>
    </row>
    <row r="97" spans="2:2" x14ac:dyDescent="0.25">
      <c r="B97" s="9"/>
    </row>
    <row r="98" spans="2:2" x14ac:dyDescent="0.25">
      <c r="B98" s="5"/>
    </row>
    <row r="99" spans="2:2" x14ac:dyDescent="0.25">
      <c r="B99" s="5"/>
    </row>
    <row r="100" spans="2:2" x14ac:dyDescent="0.25">
      <c r="B100" s="5"/>
    </row>
    <row r="101" spans="2:2" x14ac:dyDescent="0.25">
      <c r="B101" s="9"/>
    </row>
    <row r="102" spans="2:2" x14ac:dyDescent="0.25">
      <c r="B102" s="5"/>
    </row>
    <row r="103" spans="2:2" x14ac:dyDescent="0.25">
      <c r="B103" s="9"/>
    </row>
    <row r="104" spans="2:2" x14ac:dyDescent="0.25">
      <c r="B104" s="5"/>
    </row>
    <row r="105" spans="2:2" x14ac:dyDescent="0.25">
      <c r="B105" s="5"/>
    </row>
    <row r="106" spans="2:2" x14ac:dyDescent="0.25">
      <c r="B106" s="9"/>
    </row>
    <row r="107" spans="2:2" x14ac:dyDescent="0.25">
      <c r="B107" s="9"/>
    </row>
    <row r="108" spans="2:2" x14ac:dyDescent="0.25">
      <c r="B108" s="5"/>
    </row>
    <row r="109" spans="2:2" x14ac:dyDescent="0.25">
      <c r="B109" s="5"/>
    </row>
    <row r="110" spans="2:2" x14ac:dyDescent="0.25">
      <c r="B110" s="9"/>
    </row>
    <row r="111" spans="2:2" x14ac:dyDescent="0.25">
      <c r="B111" s="5"/>
    </row>
    <row r="112" spans="2:2" x14ac:dyDescent="0.25">
      <c r="B112" s="5"/>
    </row>
    <row r="113" spans="2:2" x14ac:dyDescent="0.25">
      <c r="B113" s="5"/>
    </row>
    <row r="114" spans="2:2" x14ac:dyDescent="0.25">
      <c r="B114" s="5"/>
    </row>
    <row r="115" spans="2:2" x14ac:dyDescent="0.25">
      <c r="B115" s="5"/>
    </row>
    <row r="116" spans="2:2" x14ac:dyDescent="0.25">
      <c r="B116" s="9"/>
    </row>
    <row r="117" spans="2:2" x14ac:dyDescent="0.25">
      <c r="B117" s="5"/>
    </row>
    <row r="118" spans="2:2" x14ac:dyDescent="0.25">
      <c r="B118" s="5"/>
    </row>
    <row r="119" spans="2:2" x14ac:dyDescent="0.25">
      <c r="B119" s="9"/>
    </row>
    <row r="120" spans="2:2" x14ac:dyDescent="0.25">
      <c r="B120" s="5"/>
    </row>
    <row r="121" spans="2:2" x14ac:dyDescent="0.25">
      <c r="B121" s="5"/>
    </row>
  </sheetData>
  <mergeCells count="8">
    <mergeCell ref="G5:I5"/>
    <mergeCell ref="G6:I6"/>
    <mergeCell ref="G7:I7"/>
    <mergeCell ref="G8:I8"/>
    <mergeCell ref="B5:F5"/>
    <mergeCell ref="B6:F6"/>
    <mergeCell ref="B7:F7"/>
    <mergeCell ref="B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39997558519241921"/>
  </sheetPr>
  <dimension ref="A1:AB84"/>
  <sheetViews>
    <sheetView showGridLines="0" defaultGridColor="0" topLeftCell="A4" colorId="60" zoomScaleNormal="100" zoomScaleSheetLayoutView="110" workbookViewId="0">
      <pane xSplit="1" ySplit="7" topLeftCell="B11" activePane="bottomRight" state="frozen"/>
      <selection activeCell="A4" sqref="A4"/>
      <selection pane="topRight" activeCell="B4" sqref="B4"/>
      <selection pane="bottomLeft" activeCell="A11" sqref="A11"/>
      <selection pane="bottomRight" activeCell="V55" sqref="V55"/>
    </sheetView>
  </sheetViews>
  <sheetFormatPr baseColWidth="10" defaultColWidth="11.453125" defaultRowHeight="12.5" x14ac:dyDescent="0.25"/>
  <cols>
    <col min="1" max="1" width="50" style="16" customWidth="1"/>
    <col min="2" max="2" width="10.1796875" style="16" customWidth="1"/>
    <col min="3" max="3" width="9.81640625" style="16" customWidth="1"/>
    <col min="4" max="8" width="9.81640625" style="16" bestFit="1" customWidth="1"/>
    <col min="9" max="9" width="7.54296875" style="16" customWidth="1"/>
    <col min="10" max="10" width="9.1796875" style="16" bestFit="1" customWidth="1"/>
    <col min="11" max="11" width="8.1796875" style="16" bestFit="1" customWidth="1"/>
    <col min="12" max="12" width="8.1796875" style="16" customWidth="1"/>
    <col min="13" max="13" width="10" style="16" customWidth="1"/>
    <col min="14" max="14" width="10.1796875" style="16" bestFit="1" customWidth="1"/>
    <col min="15" max="15" width="9" style="16" bestFit="1" customWidth="1"/>
    <col min="16" max="16" width="10.1796875" style="16" bestFit="1" customWidth="1"/>
    <col min="17" max="17" width="9.1796875" style="16" customWidth="1"/>
    <col min="18" max="18" width="10.1796875" style="16" bestFit="1" customWidth="1"/>
    <col min="19" max="19" width="9.81640625" style="16" bestFit="1" customWidth="1"/>
    <col min="20" max="20" width="14.81640625" style="16" customWidth="1"/>
    <col min="21" max="21" width="9.1796875" style="16" bestFit="1" customWidth="1"/>
    <col min="22" max="22" width="9" style="16" customWidth="1"/>
    <col min="23" max="23" width="9.1796875" style="16" bestFit="1" customWidth="1"/>
    <col min="24" max="24" width="9.54296875" style="16" customWidth="1"/>
    <col min="25" max="25" width="14.81640625" style="16" customWidth="1"/>
    <col min="26" max="26" width="11.453125" style="16"/>
    <col min="27" max="27" width="11.81640625" style="16" bestFit="1" customWidth="1"/>
    <col min="28" max="16384" width="11.453125" style="16"/>
  </cols>
  <sheetData>
    <row r="1" spans="1:28" x14ac:dyDescent="0.25">
      <c r="A1" s="15" t="s">
        <v>0</v>
      </c>
    </row>
    <row r="2" spans="1:28" x14ac:dyDescent="0.25">
      <c r="A2" s="15" t="s">
        <v>1</v>
      </c>
      <c r="E2" s="119"/>
    </row>
    <row r="3" spans="1:28" x14ac:dyDescent="0.25">
      <c r="A3" s="15" t="s">
        <v>2</v>
      </c>
    </row>
    <row r="5" spans="1:28" ht="13" x14ac:dyDescent="0.3">
      <c r="B5" s="236" t="s">
        <v>563</v>
      </c>
      <c r="C5" s="236"/>
      <c r="D5" s="236"/>
      <c r="E5" s="236"/>
      <c r="F5" s="236"/>
      <c r="G5" s="236"/>
      <c r="H5" s="236"/>
      <c r="I5" s="236"/>
      <c r="J5" s="236" t="s">
        <v>563</v>
      </c>
      <c r="K5" s="236"/>
      <c r="L5" s="236"/>
      <c r="M5" s="236"/>
      <c r="N5" s="236"/>
      <c r="O5" s="236"/>
      <c r="P5" s="236"/>
      <c r="Q5" s="236"/>
      <c r="R5" s="236"/>
      <c r="S5" s="220"/>
      <c r="T5" s="236" t="s">
        <v>563</v>
      </c>
      <c r="U5" s="236"/>
      <c r="V5" s="236"/>
      <c r="W5" s="236"/>
      <c r="X5" s="236"/>
      <c r="Y5" s="236"/>
    </row>
    <row r="6" spans="1:28" ht="13" x14ac:dyDescent="0.3">
      <c r="B6" s="236" t="s">
        <v>39</v>
      </c>
      <c r="C6" s="236"/>
      <c r="D6" s="236"/>
      <c r="E6" s="236"/>
      <c r="F6" s="236"/>
      <c r="G6" s="236"/>
      <c r="H6" s="236"/>
      <c r="I6" s="236"/>
      <c r="J6" s="236" t="s">
        <v>39</v>
      </c>
      <c r="K6" s="236"/>
      <c r="L6" s="236"/>
      <c r="M6" s="236"/>
      <c r="N6" s="236"/>
      <c r="O6" s="236"/>
      <c r="P6" s="236"/>
      <c r="Q6" s="236"/>
      <c r="R6" s="236"/>
      <c r="S6" s="220"/>
      <c r="T6" s="236" t="s">
        <v>39</v>
      </c>
      <c r="U6" s="236"/>
      <c r="V6" s="236"/>
      <c r="W6" s="236"/>
      <c r="X6" s="236"/>
      <c r="Y6" s="236"/>
    </row>
    <row r="7" spans="1:28" ht="13" x14ac:dyDescent="0.3">
      <c r="B7" s="236">
        <v>2020</v>
      </c>
      <c r="C7" s="236"/>
      <c r="D7" s="236"/>
      <c r="E7" s="236"/>
      <c r="F7" s="236"/>
      <c r="G7" s="236"/>
      <c r="H7" s="236"/>
      <c r="I7" s="236"/>
      <c r="J7" s="236">
        <v>2020</v>
      </c>
      <c r="K7" s="236"/>
      <c r="L7" s="236"/>
      <c r="M7" s="236"/>
      <c r="N7" s="236"/>
      <c r="O7" s="236"/>
      <c r="P7" s="236"/>
      <c r="Q7" s="236"/>
      <c r="R7" s="236"/>
      <c r="S7" s="220"/>
      <c r="T7" s="236">
        <v>2020</v>
      </c>
      <c r="U7" s="236"/>
      <c r="V7" s="236"/>
      <c r="W7" s="236"/>
      <c r="X7" s="236"/>
      <c r="Y7" s="236"/>
    </row>
    <row r="8" spans="1:28" ht="13" x14ac:dyDescent="0.3">
      <c r="B8" s="236" t="s">
        <v>4</v>
      </c>
      <c r="C8" s="236"/>
      <c r="D8" s="236"/>
      <c r="E8" s="236"/>
      <c r="F8" s="236"/>
      <c r="G8" s="236"/>
      <c r="H8" s="236"/>
      <c r="I8" s="236"/>
      <c r="J8" s="236" t="s">
        <v>4</v>
      </c>
      <c r="K8" s="236"/>
      <c r="L8" s="236"/>
      <c r="M8" s="236"/>
      <c r="N8" s="236"/>
      <c r="O8" s="236"/>
      <c r="P8" s="236"/>
      <c r="Q8" s="236"/>
      <c r="R8" s="236"/>
      <c r="S8" s="220"/>
      <c r="T8" s="236" t="s">
        <v>4</v>
      </c>
      <c r="U8" s="236"/>
      <c r="V8" s="236"/>
      <c r="W8" s="236"/>
      <c r="X8" s="236"/>
      <c r="Y8" s="236"/>
    </row>
    <row r="9" spans="1:28" ht="13" thickBot="1" x14ac:dyDescent="0.3">
      <c r="A9" s="31"/>
      <c r="B9" s="46"/>
      <c r="C9" s="46"/>
      <c r="D9" s="31"/>
      <c r="E9" s="31"/>
      <c r="F9" s="31"/>
      <c r="G9" s="31"/>
      <c r="H9" s="31"/>
      <c r="I9" s="31"/>
      <c r="J9" s="31"/>
      <c r="K9" s="31"/>
      <c r="L9" s="31"/>
      <c r="M9" s="31"/>
      <c r="N9" s="31"/>
      <c r="O9" s="31"/>
      <c r="P9" s="31"/>
      <c r="Q9" s="31"/>
      <c r="R9" s="31"/>
      <c r="S9" s="31"/>
      <c r="T9" s="31"/>
      <c r="U9" s="31"/>
      <c r="V9" s="31"/>
      <c r="W9" s="31"/>
      <c r="X9" s="31"/>
      <c r="Y9" s="31"/>
      <c r="Z9" s="31"/>
    </row>
    <row r="10" spans="1:28" s="21" customFormat="1" ht="24" thickTop="1" thickBot="1" x14ac:dyDescent="0.3">
      <c r="A10" s="3" t="s">
        <v>390</v>
      </c>
      <c r="B10" s="3" t="s">
        <v>40</v>
      </c>
      <c r="C10" s="3" t="s">
        <v>41</v>
      </c>
      <c r="D10" s="3" t="s">
        <v>42</v>
      </c>
      <c r="E10" s="3" t="s">
        <v>43</v>
      </c>
      <c r="F10" s="3" t="s">
        <v>44</v>
      </c>
      <c r="G10" s="3" t="s">
        <v>45</v>
      </c>
      <c r="H10" s="3" t="s">
        <v>46</v>
      </c>
      <c r="I10" s="3" t="s">
        <v>47</v>
      </c>
      <c r="J10" s="3" t="s">
        <v>48</v>
      </c>
      <c r="K10" s="3" t="s">
        <v>49</v>
      </c>
      <c r="L10" s="205" t="s">
        <v>652</v>
      </c>
      <c r="M10" s="3" t="s">
        <v>594</v>
      </c>
      <c r="N10" s="3" t="s">
        <v>595</v>
      </c>
      <c r="O10" s="3" t="s">
        <v>596</v>
      </c>
      <c r="P10" s="3" t="s">
        <v>50</v>
      </c>
      <c r="Q10" s="3" t="s">
        <v>51</v>
      </c>
      <c r="R10" s="3" t="s">
        <v>52</v>
      </c>
      <c r="S10" s="3" t="s">
        <v>53</v>
      </c>
      <c r="T10" s="3" t="s">
        <v>54</v>
      </c>
      <c r="U10" s="3" t="s">
        <v>55</v>
      </c>
      <c r="V10" s="3" t="s">
        <v>56</v>
      </c>
      <c r="W10" s="3" t="s">
        <v>57</v>
      </c>
      <c r="X10" s="3" t="s">
        <v>58</v>
      </c>
      <c r="Y10" s="3" t="s">
        <v>59</v>
      </c>
      <c r="Z10" s="3" t="s">
        <v>60</v>
      </c>
      <c r="AA10" s="3" t="s">
        <v>397</v>
      </c>
    </row>
    <row r="11" spans="1:28" s="10" customFormat="1" ht="13.5" thickTop="1" x14ac:dyDescent="0.3">
      <c r="A11" s="4"/>
      <c r="B11" s="9"/>
      <c r="C11" s="9"/>
      <c r="D11" s="9"/>
      <c r="E11" s="9"/>
      <c r="F11" s="9"/>
      <c r="G11" s="9"/>
      <c r="H11" s="9"/>
      <c r="I11" s="9"/>
      <c r="AB11" s="9"/>
    </row>
    <row r="12" spans="1:28" s="10" customFormat="1" ht="13" x14ac:dyDescent="0.3">
      <c r="A12" s="132" t="s">
        <v>398</v>
      </c>
      <c r="B12" s="9">
        <v>218343.33344446999</v>
      </c>
      <c r="C12" s="9">
        <v>348583.24151461001</v>
      </c>
      <c r="D12" s="9">
        <v>5794.0430165799999</v>
      </c>
      <c r="E12" s="9">
        <v>556387.83916662994</v>
      </c>
      <c r="F12" s="9">
        <v>9822.1538455000009</v>
      </c>
      <c r="G12" s="9">
        <v>340242.23898485</v>
      </c>
      <c r="H12" s="9">
        <v>688.10125977600001</v>
      </c>
      <c r="I12" s="9">
        <v>1328.3151174100001</v>
      </c>
      <c r="J12" s="10">
        <v>25384.72377095</v>
      </c>
      <c r="K12" s="10">
        <v>793.38482073</v>
      </c>
      <c r="L12" s="10">
        <v>643.15409314600004</v>
      </c>
      <c r="M12" s="10">
        <v>19983.78634844</v>
      </c>
      <c r="N12" s="10">
        <v>5739.6290601399996</v>
      </c>
      <c r="O12" s="10">
        <v>1780.3062582</v>
      </c>
      <c r="P12" s="10">
        <v>703167.75285279297</v>
      </c>
      <c r="Q12" s="10">
        <v>973.99061220999999</v>
      </c>
      <c r="R12" s="10">
        <v>6314.8766150399997</v>
      </c>
      <c r="S12" s="10">
        <v>6438.5464506999997</v>
      </c>
      <c r="T12" s="10">
        <v>655785.63737308001</v>
      </c>
      <c r="U12" s="10">
        <v>17224.170261290001</v>
      </c>
      <c r="V12" s="10">
        <v>4023.841711001</v>
      </c>
      <c r="W12" s="10">
        <v>10385.29514228</v>
      </c>
      <c r="X12" s="10">
        <v>4502.0724163699997</v>
      </c>
      <c r="Y12" s="10">
        <v>3639.1958516999998</v>
      </c>
      <c r="Z12" s="10">
        <v>4435.8757925500004</v>
      </c>
      <c r="AA12" s="10">
        <v>2952405.5057804459</v>
      </c>
    </row>
    <row r="13" spans="1:28" s="10" customFormat="1" ht="13" x14ac:dyDescent="0.3">
      <c r="A13" s="132" t="s">
        <v>399</v>
      </c>
      <c r="B13" s="9">
        <v>218343.33344446999</v>
      </c>
      <c r="C13" s="9">
        <v>394836.46058707999</v>
      </c>
      <c r="D13" s="9">
        <v>5794.0430165799999</v>
      </c>
      <c r="E13" s="9">
        <v>564463.49915157002</v>
      </c>
      <c r="F13" s="9">
        <v>9822.1538455000009</v>
      </c>
      <c r="G13" s="9">
        <v>340242.23898485</v>
      </c>
      <c r="H13" s="9">
        <v>688.10125977600001</v>
      </c>
      <c r="I13" s="9">
        <v>1328.3151174100001</v>
      </c>
      <c r="J13" s="10">
        <v>8597.6872845199996</v>
      </c>
      <c r="K13" s="10">
        <v>793.38482073</v>
      </c>
      <c r="L13" s="10">
        <v>643.15409314600004</v>
      </c>
      <c r="M13" s="10">
        <v>19983.78634844</v>
      </c>
      <c r="N13" s="10">
        <v>5739.6290601399996</v>
      </c>
      <c r="O13" s="10">
        <v>1780.3062582</v>
      </c>
      <c r="P13" s="10">
        <v>713000.50036384305</v>
      </c>
      <c r="Q13" s="10">
        <v>973.99061220999999</v>
      </c>
      <c r="R13" s="10">
        <v>6314.8766150399997</v>
      </c>
      <c r="S13" s="10">
        <v>6438.5464506999997</v>
      </c>
      <c r="T13" s="10">
        <v>655785.63737308001</v>
      </c>
      <c r="U13" s="10">
        <v>17224.170261290001</v>
      </c>
      <c r="V13" s="10">
        <v>4023.841711001</v>
      </c>
      <c r="W13" s="10">
        <v>10385.29514228</v>
      </c>
      <c r="X13" s="10">
        <v>4502.0724163699997</v>
      </c>
      <c r="Y13" s="10">
        <v>3639.1958516999998</v>
      </c>
      <c r="Z13" s="10">
        <v>4435.8757925500004</v>
      </c>
      <c r="AA13" s="10">
        <v>2999780.0958624762</v>
      </c>
    </row>
    <row r="14" spans="1:28" s="18" customFormat="1" ht="13" x14ac:dyDescent="0.3">
      <c r="A14" s="132" t="s">
        <v>400</v>
      </c>
      <c r="B14" s="9">
        <v>211417.28129265999</v>
      </c>
      <c r="C14" s="9">
        <v>369483.5585252</v>
      </c>
      <c r="D14" s="9">
        <v>5559.2641779799997</v>
      </c>
      <c r="E14" s="9">
        <v>543516.07890690002</v>
      </c>
      <c r="F14" s="9">
        <v>9758.6632208999999</v>
      </c>
      <c r="G14" s="9">
        <v>327178.48984977999</v>
      </c>
      <c r="H14" s="9">
        <v>671.271681156</v>
      </c>
      <c r="I14" s="9">
        <v>1328.3151174100001</v>
      </c>
      <c r="J14" s="10">
        <v>7175.2906899500003</v>
      </c>
      <c r="K14" s="10">
        <v>785.49291195000001</v>
      </c>
      <c r="L14" s="10">
        <v>633.32057505399996</v>
      </c>
      <c r="M14" s="10">
        <v>19913.27010985</v>
      </c>
      <c r="N14" s="10">
        <v>5662.4547572700003</v>
      </c>
      <c r="O14" s="10">
        <v>1772.9369450700001</v>
      </c>
      <c r="P14" s="10">
        <v>629438.07952375303</v>
      </c>
      <c r="Q14" s="10">
        <v>896.80380442000001</v>
      </c>
      <c r="R14" s="10">
        <v>5204.6674571499998</v>
      </c>
      <c r="S14" s="10">
        <v>6401.7270757799997</v>
      </c>
      <c r="T14" s="10">
        <v>613820.18778567004</v>
      </c>
      <c r="U14" s="10">
        <v>16905.54072723</v>
      </c>
      <c r="V14" s="10">
        <v>3957.5547410009999</v>
      </c>
      <c r="W14" s="10">
        <v>10378.08906513</v>
      </c>
      <c r="X14" s="10">
        <v>4422.4243076100001</v>
      </c>
      <c r="Y14" s="10">
        <v>3619.7765378399999</v>
      </c>
      <c r="Z14" s="10">
        <v>4391.5523398200003</v>
      </c>
      <c r="AA14" s="10">
        <v>2804292.0921265339</v>
      </c>
    </row>
    <row r="15" spans="1:28" s="18" customFormat="1" x14ac:dyDescent="0.25">
      <c r="A15" s="4" t="s">
        <v>401</v>
      </c>
      <c r="B15" s="5">
        <v>17826.722101439998</v>
      </c>
      <c r="C15" s="5">
        <v>68027.420105070007</v>
      </c>
      <c r="D15" s="5">
        <v>1612.72025631</v>
      </c>
      <c r="E15" s="5">
        <v>90074.131243099997</v>
      </c>
      <c r="F15" s="5">
        <v>3164.6424968000001</v>
      </c>
      <c r="G15" s="5">
        <v>66358.754646650006</v>
      </c>
      <c r="H15" s="5">
        <v>142.5854995</v>
      </c>
      <c r="I15" s="5">
        <v>1053.3972962800001</v>
      </c>
      <c r="J15" s="18">
        <v>2020.0787979300001</v>
      </c>
      <c r="K15" s="18">
        <v>432.32301504999998</v>
      </c>
      <c r="L15" s="18">
        <v>362.90155712900003</v>
      </c>
      <c r="M15" s="18">
        <v>10842.68491269</v>
      </c>
      <c r="N15" s="18">
        <v>1792.1332719699999</v>
      </c>
      <c r="O15" s="18">
        <v>500.02299764000003</v>
      </c>
      <c r="P15" s="18">
        <v>53412.580180630001</v>
      </c>
      <c r="Q15" s="18">
        <v>584.33563387000004</v>
      </c>
      <c r="R15" s="18">
        <v>2038.2052259699999</v>
      </c>
      <c r="S15" s="18">
        <v>3993.3417426199999</v>
      </c>
      <c r="T15" s="18">
        <v>12742.14358985</v>
      </c>
      <c r="U15" s="18">
        <v>4510.6355565599997</v>
      </c>
      <c r="V15" s="18">
        <v>1274.5386700009999</v>
      </c>
      <c r="W15" s="18">
        <v>5296.2111616499997</v>
      </c>
      <c r="X15" s="18">
        <v>1947.28654082</v>
      </c>
      <c r="Y15" s="18">
        <v>1322.6384331700001</v>
      </c>
      <c r="Z15" s="18">
        <v>1878.1117482899999</v>
      </c>
      <c r="AA15" s="18">
        <v>353210.54668099002</v>
      </c>
    </row>
    <row r="16" spans="1:28" s="18" customFormat="1" x14ac:dyDescent="0.25">
      <c r="A16" s="4" t="s">
        <v>402</v>
      </c>
      <c r="B16" s="5">
        <v>3523.4953651699998</v>
      </c>
      <c r="C16" s="5">
        <v>13531.5853938</v>
      </c>
      <c r="D16" s="5">
        <v>313.6037</v>
      </c>
      <c r="E16" s="5">
        <v>17195.22725425</v>
      </c>
      <c r="F16" s="5">
        <v>626.21609279999996</v>
      </c>
      <c r="G16" s="5">
        <v>13001.282515929999</v>
      </c>
      <c r="H16" s="5">
        <v>11.029284162</v>
      </c>
      <c r="I16" s="5">
        <v>187.07007666000001</v>
      </c>
      <c r="J16" s="18">
        <v>346.69637976000001</v>
      </c>
      <c r="K16" s="18">
        <v>85.345913940000003</v>
      </c>
      <c r="L16" s="18">
        <v>72.020676180999999</v>
      </c>
      <c r="M16" s="18">
        <v>2155.5706113800002</v>
      </c>
      <c r="N16" s="18">
        <v>360.74672564000002</v>
      </c>
      <c r="O16" s="18">
        <v>97.210247699999996</v>
      </c>
      <c r="P16" s="18">
        <v>10843.13971997</v>
      </c>
      <c r="Q16" s="18">
        <v>79.194948569999994</v>
      </c>
      <c r="R16" s="18">
        <v>270.98269499999998</v>
      </c>
      <c r="S16" s="18">
        <v>533.62448800000004</v>
      </c>
      <c r="T16" s="18">
        <v>1696.988386</v>
      </c>
      <c r="U16" s="18">
        <v>883.41509070999996</v>
      </c>
      <c r="V16" s="18">
        <v>225.62731199999999</v>
      </c>
      <c r="W16" s="18">
        <v>1051.0010496699999</v>
      </c>
      <c r="X16" s="18">
        <v>386.26903146000001</v>
      </c>
      <c r="Y16" s="18">
        <v>262.49275163999999</v>
      </c>
      <c r="Z16" s="18">
        <v>372.72096771999998</v>
      </c>
      <c r="AA16" s="18">
        <v>68112.556678113004</v>
      </c>
    </row>
    <row r="17" spans="1:27" s="18" customFormat="1" x14ac:dyDescent="0.25">
      <c r="A17" s="4" t="s">
        <v>403</v>
      </c>
      <c r="B17" s="5">
        <v>819.41833946999998</v>
      </c>
      <c r="C17" s="5">
        <v>3149.7956118000002</v>
      </c>
      <c r="D17" s="5">
        <v>72.897402299999996</v>
      </c>
      <c r="E17" s="5">
        <v>3998.2587126799999</v>
      </c>
      <c r="F17" s="5">
        <v>145.72929479999999</v>
      </c>
      <c r="G17" s="5">
        <v>3046.24245909</v>
      </c>
      <c r="H17" s="5">
        <v>0</v>
      </c>
      <c r="I17" s="5">
        <v>43.504699789999997</v>
      </c>
      <c r="J17" s="18">
        <v>91.228973999999994</v>
      </c>
      <c r="K17" s="18">
        <v>19.84788696</v>
      </c>
      <c r="L17" s="18">
        <v>16.757149093999999</v>
      </c>
      <c r="M17" s="18">
        <v>501.24541161000002</v>
      </c>
      <c r="N17" s="18">
        <v>83.947162980000002</v>
      </c>
      <c r="O17" s="18">
        <v>22.607034410000001</v>
      </c>
      <c r="P17" s="18">
        <v>2470.5021946100001</v>
      </c>
      <c r="Q17" s="18">
        <v>0</v>
      </c>
      <c r="R17" s="18">
        <v>0</v>
      </c>
      <c r="S17" s="18">
        <v>0</v>
      </c>
      <c r="T17" s="18">
        <v>0</v>
      </c>
      <c r="U17" s="18">
        <v>207.83797342</v>
      </c>
      <c r="V17" s="18">
        <v>52.471468000000002</v>
      </c>
      <c r="W17" s="18">
        <v>244.41949406000001</v>
      </c>
      <c r="X17" s="18">
        <v>89.830033459999996</v>
      </c>
      <c r="Y17" s="18">
        <v>61.04485141</v>
      </c>
      <c r="Z17" s="18">
        <v>86.6793294</v>
      </c>
      <c r="AA17" s="18">
        <v>15224.265483343999</v>
      </c>
    </row>
    <row r="18" spans="1:27" s="18" customFormat="1" x14ac:dyDescent="0.25">
      <c r="A18" s="4" t="s">
        <v>404</v>
      </c>
      <c r="B18" s="5">
        <v>2376.3097349999998</v>
      </c>
      <c r="C18" s="5">
        <v>9121.9436580000001</v>
      </c>
      <c r="D18" s="5">
        <v>211.54736070999999</v>
      </c>
      <c r="E18" s="5">
        <v>11597.662174999999</v>
      </c>
      <c r="F18" s="5">
        <v>422.19515849999999</v>
      </c>
      <c r="G18" s="5">
        <v>8736.8267539400003</v>
      </c>
      <c r="H18" s="5">
        <v>11.029284162</v>
      </c>
      <c r="I18" s="5">
        <v>126.16349460000001</v>
      </c>
      <c r="J18" s="18">
        <v>218.97567376000001</v>
      </c>
      <c r="K18" s="18">
        <v>57.558872190000002</v>
      </c>
      <c r="L18" s="18">
        <v>48.560666050000002</v>
      </c>
      <c r="M18" s="18">
        <v>1453.8438619999999</v>
      </c>
      <c r="N18" s="18">
        <v>243.2206975</v>
      </c>
      <c r="O18" s="18">
        <v>65.560399579999995</v>
      </c>
      <c r="P18" s="18">
        <v>7384.4366328200003</v>
      </c>
      <c r="Q18" s="18">
        <v>79.194948569999994</v>
      </c>
      <c r="R18" s="18">
        <v>270.98269499999998</v>
      </c>
      <c r="S18" s="18">
        <v>533.62448800000004</v>
      </c>
      <c r="T18" s="18">
        <v>1696.988386</v>
      </c>
      <c r="U18" s="18">
        <v>594.64980014000002</v>
      </c>
      <c r="V18" s="18">
        <v>152.167258</v>
      </c>
      <c r="W18" s="18">
        <v>708.81377020000002</v>
      </c>
      <c r="X18" s="18">
        <v>260.50699170000001</v>
      </c>
      <c r="Y18" s="18">
        <v>177.02996173</v>
      </c>
      <c r="Z18" s="18">
        <v>251.36990648</v>
      </c>
      <c r="AA18" s="18">
        <v>46801.162629632003</v>
      </c>
    </row>
    <row r="19" spans="1:27" s="18" customFormat="1" x14ac:dyDescent="0.25">
      <c r="A19" s="4" t="s">
        <v>405</v>
      </c>
      <c r="B19" s="5">
        <v>81.94181768</v>
      </c>
      <c r="C19" s="5">
        <v>314.98572596000002</v>
      </c>
      <c r="D19" s="5">
        <v>7.28972145</v>
      </c>
      <c r="E19" s="5">
        <v>399.82744072000003</v>
      </c>
      <c r="F19" s="5">
        <v>14.5729022</v>
      </c>
      <c r="G19" s="5">
        <v>304.62424607999998</v>
      </c>
      <c r="H19" s="5">
        <v>0</v>
      </c>
      <c r="I19" s="5">
        <v>4.3504711699999996</v>
      </c>
      <c r="J19" s="18">
        <v>9.1229659999999999</v>
      </c>
      <c r="K19" s="18">
        <v>1.9847887</v>
      </c>
      <c r="L19" s="18">
        <v>1.6757150089999999</v>
      </c>
      <c r="M19" s="18">
        <v>50.120023719999999</v>
      </c>
      <c r="N19" s="18">
        <v>8.3947162899999999</v>
      </c>
      <c r="O19" s="18">
        <v>2.2607034399999999</v>
      </c>
      <c r="P19" s="18">
        <v>247.05022708000001</v>
      </c>
      <c r="Q19" s="18">
        <v>0</v>
      </c>
      <c r="R19" s="18">
        <v>0</v>
      </c>
      <c r="S19" s="18">
        <v>0</v>
      </c>
      <c r="T19" s="18">
        <v>0</v>
      </c>
      <c r="U19" s="18">
        <v>20.231829300000001</v>
      </c>
      <c r="V19" s="18">
        <v>5.2471459999999999</v>
      </c>
      <c r="W19" s="18">
        <v>24.441938050000001</v>
      </c>
      <c r="X19" s="18">
        <v>8.9829990199999994</v>
      </c>
      <c r="Y19" s="18">
        <v>6.1044839499999997</v>
      </c>
      <c r="Z19" s="18">
        <v>8.6679322400000007</v>
      </c>
      <c r="AA19" s="18">
        <v>1521.8777940590001</v>
      </c>
    </row>
    <row r="20" spans="1:27" s="18" customFormat="1" x14ac:dyDescent="0.25">
      <c r="A20" s="4" t="s">
        <v>406</v>
      </c>
      <c r="B20" s="5">
        <v>245.82547302</v>
      </c>
      <c r="C20" s="5">
        <v>944.86039803999995</v>
      </c>
      <c r="D20" s="5">
        <v>21.869215539999999</v>
      </c>
      <c r="E20" s="5">
        <v>1199.47892585</v>
      </c>
      <c r="F20" s="5">
        <v>43.718737300000001</v>
      </c>
      <c r="G20" s="5">
        <v>913.58905682</v>
      </c>
      <c r="H20" s="5">
        <v>0</v>
      </c>
      <c r="I20" s="5">
        <v>13.051411099999999</v>
      </c>
      <c r="J20" s="18">
        <v>27.368766000000001</v>
      </c>
      <c r="K20" s="18">
        <v>5.9543660899999997</v>
      </c>
      <c r="L20" s="18">
        <v>5.0271460279999998</v>
      </c>
      <c r="M20" s="18">
        <v>150.36131405</v>
      </c>
      <c r="N20" s="18">
        <v>25.184148870000001</v>
      </c>
      <c r="O20" s="18">
        <v>6.7821102700000004</v>
      </c>
      <c r="P20" s="18">
        <v>741.15066546000003</v>
      </c>
      <c r="Q20" s="18">
        <v>0</v>
      </c>
      <c r="R20" s="18">
        <v>0</v>
      </c>
      <c r="S20" s="18">
        <v>0</v>
      </c>
      <c r="T20" s="18">
        <v>0</v>
      </c>
      <c r="U20" s="18">
        <v>60.695487849999999</v>
      </c>
      <c r="V20" s="18">
        <v>15.741440000000001</v>
      </c>
      <c r="W20" s="18">
        <v>73.325847359999997</v>
      </c>
      <c r="X20" s="18">
        <v>26.94900728</v>
      </c>
      <c r="Y20" s="18">
        <v>18.313454549999999</v>
      </c>
      <c r="Z20" s="18">
        <v>26.003799600000001</v>
      </c>
      <c r="AA20" s="18">
        <v>4565.2507710780001</v>
      </c>
    </row>
    <row r="21" spans="1:27" s="10" customFormat="1" ht="13" x14ac:dyDescent="0.3">
      <c r="A21" s="4" t="s">
        <v>408</v>
      </c>
      <c r="B21" s="5">
        <v>25850.36560492</v>
      </c>
      <c r="C21" s="5">
        <v>115679.91246173999</v>
      </c>
      <c r="D21" s="5">
        <v>1733.35436927</v>
      </c>
      <c r="E21" s="5">
        <v>160190.32181252999</v>
      </c>
      <c r="F21" s="5">
        <v>2126.7137668999999</v>
      </c>
      <c r="G21" s="5">
        <v>61046.032879339997</v>
      </c>
      <c r="H21" s="5">
        <v>498.945775148</v>
      </c>
      <c r="I21" s="5">
        <v>3.2847935100000001</v>
      </c>
      <c r="J21" s="18">
        <v>4594.9830616400004</v>
      </c>
      <c r="K21" s="18">
        <v>228.80938164</v>
      </c>
      <c r="L21" s="18">
        <v>122.862256554</v>
      </c>
      <c r="M21" s="18">
        <v>5402.54351331</v>
      </c>
      <c r="N21" s="18">
        <v>657.77333499999997</v>
      </c>
      <c r="O21" s="18">
        <v>862.79736198000001</v>
      </c>
      <c r="P21" s="18">
        <v>496209.86261029</v>
      </c>
      <c r="Q21" s="18">
        <v>132.60637034999999</v>
      </c>
      <c r="R21" s="18">
        <v>1300.20367779</v>
      </c>
      <c r="S21" s="18">
        <v>1426.0757909500001</v>
      </c>
      <c r="T21" s="18">
        <v>2875.4797511299998</v>
      </c>
      <c r="U21" s="18">
        <v>4076.8637985800001</v>
      </c>
      <c r="V21" s="18">
        <v>2317.0792059999999</v>
      </c>
      <c r="W21" s="18">
        <v>3397.3764387299998</v>
      </c>
      <c r="X21" s="18">
        <v>1864.60095542</v>
      </c>
      <c r="Y21" s="18">
        <v>1895.46561374</v>
      </c>
      <c r="Z21" s="18">
        <v>1927.3784329299999</v>
      </c>
      <c r="AA21" s="18">
        <v>896421.69301939197</v>
      </c>
    </row>
    <row r="22" spans="1:27" s="10" customFormat="1" ht="13" x14ac:dyDescent="0.3">
      <c r="A22" s="132" t="s">
        <v>409</v>
      </c>
      <c r="B22" s="9">
        <v>154244.64677409999</v>
      </c>
      <c r="C22" s="9">
        <v>132718.75536963</v>
      </c>
      <c r="D22" s="9">
        <v>0</v>
      </c>
      <c r="E22" s="9">
        <v>218728.23706462001</v>
      </c>
      <c r="F22" s="9">
        <v>0</v>
      </c>
      <c r="G22" s="9">
        <v>163951.13446899</v>
      </c>
      <c r="H22" s="9">
        <v>0</v>
      </c>
      <c r="I22" s="9">
        <v>0</v>
      </c>
      <c r="J22" s="10">
        <v>2.3286248999999999</v>
      </c>
      <c r="K22" s="10">
        <v>11.108256089999999</v>
      </c>
      <c r="L22" s="10">
        <v>0</v>
      </c>
      <c r="M22" s="10">
        <v>0</v>
      </c>
      <c r="N22" s="10">
        <v>259.43668143999997</v>
      </c>
      <c r="O22" s="10">
        <v>0</v>
      </c>
      <c r="P22" s="10">
        <v>1889.0385604200001</v>
      </c>
      <c r="Q22" s="10">
        <v>0</v>
      </c>
      <c r="R22" s="10">
        <v>0</v>
      </c>
      <c r="S22" s="10">
        <v>0</v>
      </c>
      <c r="T22" s="10">
        <v>0</v>
      </c>
      <c r="U22" s="10">
        <v>0</v>
      </c>
      <c r="V22" s="10">
        <v>0</v>
      </c>
      <c r="W22" s="10">
        <v>0</v>
      </c>
      <c r="X22" s="10">
        <v>0</v>
      </c>
      <c r="Y22" s="10">
        <v>0</v>
      </c>
      <c r="Z22" s="10">
        <v>0</v>
      </c>
      <c r="AA22" s="10">
        <v>671804.68580018997</v>
      </c>
    </row>
    <row r="23" spans="1:27" s="18" customFormat="1" ht="13" x14ac:dyDescent="0.3">
      <c r="A23" s="132" t="s">
        <v>410</v>
      </c>
      <c r="B23" s="9">
        <v>152111.61120196001</v>
      </c>
      <c r="C23" s="9">
        <v>125139.22786914</v>
      </c>
      <c r="D23" s="9">
        <v>0</v>
      </c>
      <c r="E23" s="9">
        <v>182951.90703353001</v>
      </c>
      <c r="F23" s="9">
        <v>0</v>
      </c>
      <c r="G23" s="9">
        <v>162363.14865148001</v>
      </c>
      <c r="H23" s="9">
        <v>0</v>
      </c>
      <c r="I23" s="9">
        <v>0</v>
      </c>
      <c r="J23" s="10">
        <v>2.3286248999999999</v>
      </c>
      <c r="K23" s="10">
        <v>11.108256089999999</v>
      </c>
      <c r="L23" s="10">
        <v>0</v>
      </c>
      <c r="M23" s="10">
        <v>0</v>
      </c>
      <c r="N23" s="10">
        <v>259.43668143999997</v>
      </c>
      <c r="O23" s="10">
        <v>0</v>
      </c>
      <c r="P23" s="10">
        <v>1889.0385604200001</v>
      </c>
      <c r="Q23" s="10">
        <v>0</v>
      </c>
      <c r="R23" s="10">
        <v>0</v>
      </c>
      <c r="S23" s="10">
        <v>0</v>
      </c>
      <c r="T23" s="10">
        <v>0</v>
      </c>
      <c r="U23" s="10">
        <v>0</v>
      </c>
      <c r="V23" s="10">
        <v>0</v>
      </c>
      <c r="W23" s="10">
        <v>0</v>
      </c>
      <c r="X23" s="10">
        <v>0</v>
      </c>
      <c r="Y23" s="10">
        <v>0</v>
      </c>
      <c r="Z23" s="10">
        <v>0</v>
      </c>
      <c r="AA23" s="10">
        <v>624727.80687895999</v>
      </c>
    </row>
    <row r="24" spans="1:27" s="18" customFormat="1" x14ac:dyDescent="0.25">
      <c r="A24" s="4" t="s">
        <v>411</v>
      </c>
      <c r="B24" s="5">
        <v>0</v>
      </c>
      <c r="C24" s="5">
        <v>41001.453189150001</v>
      </c>
      <c r="D24" s="5">
        <v>0</v>
      </c>
      <c r="E24" s="5">
        <v>56216.770096599997</v>
      </c>
      <c r="F24" s="5">
        <v>0</v>
      </c>
      <c r="G24" s="5">
        <v>37645.215663089999</v>
      </c>
      <c r="H24" s="5">
        <v>0</v>
      </c>
      <c r="I24" s="5">
        <v>0</v>
      </c>
      <c r="J24" s="18">
        <v>2.3286248999999999</v>
      </c>
      <c r="K24" s="18">
        <v>0</v>
      </c>
      <c r="L24" s="18">
        <v>0</v>
      </c>
      <c r="M24" s="18">
        <v>0</v>
      </c>
      <c r="N24" s="18">
        <v>0</v>
      </c>
      <c r="O24" s="18">
        <v>0</v>
      </c>
      <c r="P24" s="18">
        <v>0</v>
      </c>
      <c r="Q24" s="18">
        <v>0</v>
      </c>
      <c r="R24" s="18">
        <v>0</v>
      </c>
      <c r="S24" s="18">
        <v>0</v>
      </c>
      <c r="T24" s="18">
        <v>0</v>
      </c>
      <c r="U24" s="18">
        <v>0</v>
      </c>
      <c r="V24" s="18">
        <v>0</v>
      </c>
      <c r="W24" s="18">
        <v>0</v>
      </c>
      <c r="X24" s="18">
        <v>0</v>
      </c>
      <c r="Y24" s="18">
        <v>0</v>
      </c>
      <c r="Z24" s="18">
        <v>0</v>
      </c>
      <c r="AA24" s="18">
        <v>134865.76757374001</v>
      </c>
    </row>
    <row r="25" spans="1:27" s="18" customFormat="1" x14ac:dyDescent="0.25">
      <c r="A25" s="4" t="s">
        <v>412</v>
      </c>
      <c r="B25" s="5">
        <v>0</v>
      </c>
      <c r="C25" s="5">
        <v>53.43758338</v>
      </c>
      <c r="D25" s="5">
        <v>0</v>
      </c>
      <c r="E25" s="5">
        <v>0</v>
      </c>
      <c r="F25" s="5">
        <v>0</v>
      </c>
      <c r="G25" s="5">
        <v>0</v>
      </c>
      <c r="H25" s="5">
        <v>0</v>
      </c>
      <c r="I25" s="5">
        <v>0</v>
      </c>
      <c r="J25" s="18">
        <v>0</v>
      </c>
      <c r="K25" s="18">
        <v>0</v>
      </c>
      <c r="L25" s="18">
        <v>0</v>
      </c>
      <c r="M25" s="18">
        <v>0</v>
      </c>
      <c r="N25" s="18">
        <v>0</v>
      </c>
      <c r="O25" s="18">
        <v>0</v>
      </c>
      <c r="P25" s="18">
        <v>0</v>
      </c>
      <c r="Q25" s="18">
        <v>0</v>
      </c>
      <c r="R25" s="18">
        <v>0</v>
      </c>
      <c r="S25" s="18">
        <v>0</v>
      </c>
      <c r="T25" s="18">
        <v>0</v>
      </c>
      <c r="U25" s="18">
        <v>0</v>
      </c>
      <c r="V25" s="18">
        <v>0</v>
      </c>
      <c r="W25" s="18">
        <v>0</v>
      </c>
      <c r="X25" s="18">
        <v>0</v>
      </c>
      <c r="Y25" s="18">
        <v>0</v>
      </c>
      <c r="Z25" s="18">
        <v>0</v>
      </c>
      <c r="AA25" s="18">
        <v>53.43758338</v>
      </c>
    </row>
    <row r="26" spans="1:27" s="18" customFormat="1" x14ac:dyDescent="0.25">
      <c r="A26" s="4" t="s">
        <v>413</v>
      </c>
      <c r="B26" s="5">
        <v>152111.61120196001</v>
      </c>
      <c r="C26" s="5">
        <v>84084.337096610005</v>
      </c>
      <c r="D26" s="5">
        <v>0</v>
      </c>
      <c r="E26" s="5">
        <v>126735.13693692999</v>
      </c>
      <c r="F26" s="5">
        <v>0</v>
      </c>
      <c r="G26" s="5">
        <v>124717.93298839001</v>
      </c>
      <c r="H26" s="5">
        <v>0</v>
      </c>
      <c r="I26" s="5">
        <v>0</v>
      </c>
      <c r="J26" s="18">
        <v>0</v>
      </c>
      <c r="K26" s="18">
        <v>11.108256089999999</v>
      </c>
      <c r="L26" s="18">
        <v>0</v>
      </c>
      <c r="M26" s="18">
        <v>0</v>
      </c>
      <c r="N26" s="18">
        <v>259.43668143999997</v>
      </c>
      <c r="O26" s="18">
        <v>0</v>
      </c>
      <c r="P26" s="18">
        <v>1889.0385604200001</v>
      </c>
      <c r="Q26" s="18">
        <v>0</v>
      </c>
      <c r="R26" s="18">
        <v>0</v>
      </c>
      <c r="S26" s="18">
        <v>0</v>
      </c>
      <c r="T26" s="18">
        <v>0</v>
      </c>
      <c r="U26" s="18">
        <v>0</v>
      </c>
      <c r="V26" s="18">
        <v>0</v>
      </c>
      <c r="W26" s="18">
        <v>0</v>
      </c>
      <c r="X26" s="18">
        <v>0</v>
      </c>
      <c r="Y26" s="18">
        <v>0</v>
      </c>
      <c r="Z26" s="18">
        <v>0</v>
      </c>
      <c r="AA26" s="18">
        <v>489808.60172183998</v>
      </c>
    </row>
    <row r="27" spans="1:27" s="10" customFormat="1" ht="13" x14ac:dyDescent="0.3">
      <c r="A27" s="4" t="s">
        <v>414</v>
      </c>
      <c r="B27" s="5">
        <v>2133.0355721400001</v>
      </c>
      <c r="C27" s="5">
        <v>7579.5275004900004</v>
      </c>
      <c r="D27" s="5">
        <v>0</v>
      </c>
      <c r="E27" s="5">
        <v>35776.330031090001</v>
      </c>
      <c r="F27" s="5">
        <v>0</v>
      </c>
      <c r="G27" s="5">
        <v>1587.9858175100001</v>
      </c>
      <c r="H27" s="5">
        <v>0</v>
      </c>
      <c r="I27" s="5">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Z27" s="18">
        <v>0</v>
      </c>
      <c r="AA27" s="18">
        <v>47076.878921230003</v>
      </c>
    </row>
    <row r="28" spans="1:27" s="18" customFormat="1" ht="13" x14ac:dyDescent="0.3">
      <c r="A28" s="132" t="s">
        <v>415</v>
      </c>
      <c r="B28" s="9">
        <v>9972.0514470300004</v>
      </c>
      <c r="C28" s="9">
        <v>39525.885194959999</v>
      </c>
      <c r="D28" s="9">
        <v>1899.5858524</v>
      </c>
      <c r="E28" s="9">
        <v>57328.161532400001</v>
      </c>
      <c r="F28" s="9">
        <v>3841.0908644000001</v>
      </c>
      <c r="G28" s="9">
        <v>22821.285338869999</v>
      </c>
      <c r="H28" s="9">
        <v>18.711122346</v>
      </c>
      <c r="I28" s="9">
        <v>84.562950959999995</v>
      </c>
      <c r="J28" s="10">
        <v>211.20382572</v>
      </c>
      <c r="K28" s="10">
        <v>27.906345229999999</v>
      </c>
      <c r="L28" s="10">
        <v>75.536085189999994</v>
      </c>
      <c r="M28" s="10">
        <v>1512.4710724700001</v>
      </c>
      <c r="N28" s="10">
        <v>2592.36474322</v>
      </c>
      <c r="O28" s="10">
        <v>312.90633774999998</v>
      </c>
      <c r="P28" s="10">
        <v>67083.458452442996</v>
      </c>
      <c r="Q28" s="10">
        <v>100.66685163</v>
      </c>
      <c r="R28" s="10">
        <v>1595.2758583899999</v>
      </c>
      <c r="S28" s="10">
        <v>448.68505420999998</v>
      </c>
      <c r="T28" s="10">
        <v>596505.57605868997</v>
      </c>
      <c r="U28" s="10">
        <v>7434.6262813800004</v>
      </c>
      <c r="V28" s="10">
        <v>140.30955299999999</v>
      </c>
      <c r="W28" s="10">
        <v>633.50041508000004</v>
      </c>
      <c r="X28" s="10">
        <v>224.26777991</v>
      </c>
      <c r="Y28" s="10">
        <v>139.17973928999999</v>
      </c>
      <c r="Z28" s="10">
        <v>213.34119088</v>
      </c>
      <c r="AA28" s="10">
        <v>814742.60994784895</v>
      </c>
    </row>
    <row r="29" spans="1:27" s="18" customFormat="1" x14ac:dyDescent="0.25">
      <c r="A29" s="4" t="s">
        <v>416</v>
      </c>
      <c r="B29" s="5">
        <v>5576</v>
      </c>
      <c r="C29" s="5">
        <v>23219.60539999</v>
      </c>
      <c r="D29" s="5">
        <v>873.63481362000005</v>
      </c>
      <c r="E29" s="5">
        <v>41704.943547709998</v>
      </c>
      <c r="F29" s="5">
        <v>1922.450392</v>
      </c>
      <c r="G29" s="5">
        <v>12111.978705519999</v>
      </c>
      <c r="H29" s="5">
        <v>0.80651269999999997</v>
      </c>
      <c r="I29" s="5">
        <v>0</v>
      </c>
      <c r="J29" s="18">
        <v>0</v>
      </c>
      <c r="K29" s="18">
        <v>6.264422E-2</v>
      </c>
      <c r="L29" s="18">
        <v>54.147002051999998</v>
      </c>
      <c r="M29" s="18">
        <v>445.55586973999999</v>
      </c>
      <c r="N29" s="18">
        <v>2424.3712270000001</v>
      </c>
      <c r="O29" s="18">
        <v>262.87955995999999</v>
      </c>
      <c r="P29" s="18">
        <v>51895.072202233001</v>
      </c>
      <c r="Q29" s="18">
        <v>0</v>
      </c>
      <c r="R29" s="18">
        <v>30.658798099999998</v>
      </c>
      <c r="S29" s="18">
        <v>59.505322700000001</v>
      </c>
      <c r="T29" s="18">
        <v>392729.86202972999</v>
      </c>
      <c r="U29" s="18">
        <v>3608.2970802499999</v>
      </c>
      <c r="V29" s="18">
        <v>0</v>
      </c>
      <c r="W29" s="18">
        <v>0</v>
      </c>
      <c r="X29" s="18">
        <v>0</v>
      </c>
      <c r="Y29" s="18">
        <v>0</v>
      </c>
      <c r="Z29" s="18">
        <v>0</v>
      </c>
      <c r="AA29" s="18">
        <v>536919.83110752504</v>
      </c>
    </row>
    <row r="30" spans="1:27" s="18" customFormat="1" x14ac:dyDescent="0.25">
      <c r="A30" s="4" t="s">
        <v>441</v>
      </c>
      <c r="B30" s="5">
        <v>0</v>
      </c>
      <c r="C30" s="5">
        <v>13761.639945999999</v>
      </c>
      <c r="D30" s="5">
        <v>794.76352659999998</v>
      </c>
      <c r="E30" s="5">
        <v>31235.86838</v>
      </c>
      <c r="F30" s="5">
        <v>1778.1409329999999</v>
      </c>
      <c r="G30" s="5">
        <v>9687.0375330000006</v>
      </c>
      <c r="H30" s="5">
        <v>0</v>
      </c>
      <c r="I30" s="5">
        <v>0</v>
      </c>
      <c r="J30" s="18">
        <v>0</v>
      </c>
      <c r="K30" s="18">
        <v>6.264422E-2</v>
      </c>
      <c r="L30" s="18">
        <v>54.147002051999998</v>
      </c>
      <c r="M30" s="18">
        <v>387.86643404</v>
      </c>
      <c r="N30" s="18">
        <v>2174.8675400000002</v>
      </c>
      <c r="O30" s="18">
        <v>211.469852</v>
      </c>
      <c r="P30" s="18">
        <v>20514.673664689999</v>
      </c>
      <c r="Q30" s="18">
        <v>0</v>
      </c>
      <c r="R30" s="18">
        <v>0</v>
      </c>
      <c r="S30" s="18">
        <v>0</v>
      </c>
      <c r="T30" s="18">
        <v>0</v>
      </c>
      <c r="U30" s="18">
        <v>3344.3246322499999</v>
      </c>
      <c r="V30" s="18">
        <v>0</v>
      </c>
      <c r="W30" s="18">
        <v>0</v>
      </c>
      <c r="X30" s="18">
        <v>0</v>
      </c>
      <c r="Y30" s="18">
        <v>0</v>
      </c>
      <c r="Z30" s="18">
        <v>0</v>
      </c>
      <c r="AA30" s="18">
        <v>83944.862087852001</v>
      </c>
    </row>
    <row r="31" spans="1:27" s="18" customFormat="1" x14ac:dyDescent="0.25">
      <c r="A31" s="4" t="s">
        <v>437</v>
      </c>
      <c r="B31" s="5">
        <v>5076</v>
      </c>
      <c r="C31" s="5">
        <v>0</v>
      </c>
      <c r="D31" s="5">
        <v>0</v>
      </c>
      <c r="E31" s="5">
        <v>0</v>
      </c>
      <c r="F31" s="5">
        <v>0</v>
      </c>
      <c r="G31" s="5">
        <v>0</v>
      </c>
      <c r="H31" s="5">
        <v>0</v>
      </c>
      <c r="I31" s="5">
        <v>0</v>
      </c>
      <c r="J31" s="18">
        <v>0</v>
      </c>
      <c r="K31" s="18">
        <v>0</v>
      </c>
      <c r="L31" s="18">
        <v>0</v>
      </c>
      <c r="M31" s="18">
        <v>0</v>
      </c>
      <c r="N31" s="18">
        <v>0</v>
      </c>
      <c r="O31" s="18">
        <v>0</v>
      </c>
      <c r="P31" s="18">
        <v>0</v>
      </c>
      <c r="Q31" s="18">
        <v>0</v>
      </c>
      <c r="R31" s="18">
        <v>0</v>
      </c>
      <c r="S31" s="18">
        <v>0</v>
      </c>
      <c r="T31" s="18">
        <v>7.0921419999999999</v>
      </c>
      <c r="U31" s="18">
        <v>0</v>
      </c>
      <c r="V31" s="18">
        <v>0</v>
      </c>
      <c r="W31" s="18">
        <v>0</v>
      </c>
      <c r="X31" s="18">
        <v>0</v>
      </c>
      <c r="Y31" s="18">
        <v>0</v>
      </c>
      <c r="Z31" s="18">
        <v>0</v>
      </c>
      <c r="AA31" s="18">
        <v>5083.0921420000004</v>
      </c>
    </row>
    <row r="32" spans="1:27" s="18" customFormat="1" x14ac:dyDescent="0.25">
      <c r="A32" s="4" t="s">
        <v>461</v>
      </c>
      <c r="B32" s="5">
        <v>0</v>
      </c>
      <c r="C32" s="5">
        <v>1419.8609759999999</v>
      </c>
      <c r="D32" s="5">
        <v>0</v>
      </c>
      <c r="E32" s="5">
        <v>3506.64881208</v>
      </c>
      <c r="F32" s="5">
        <v>0</v>
      </c>
      <c r="G32" s="5">
        <v>0</v>
      </c>
      <c r="H32" s="5">
        <v>0</v>
      </c>
      <c r="I32" s="5">
        <v>0</v>
      </c>
      <c r="J32" s="18">
        <v>0</v>
      </c>
      <c r="K32" s="18">
        <v>0</v>
      </c>
      <c r="L32" s="18">
        <v>0</v>
      </c>
      <c r="M32" s="18">
        <v>0</v>
      </c>
      <c r="N32" s="18">
        <v>0</v>
      </c>
      <c r="O32" s="18">
        <v>0</v>
      </c>
      <c r="P32" s="18">
        <v>0</v>
      </c>
      <c r="Q32" s="18">
        <v>0</v>
      </c>
      <c r="R32" s="18">
        <v>0</v>
      </c>
      <c r="S32" s="18">
        <v>0</v>
      </c>
      <c r="T32" s="18">
        <v>8.5</v>
      </c>
      <c r="U32" s="18">
        <v>0</v>
      </c>
      <c r="V32" s="18">
        <v>0</v>
      </c>
      <c r="W32" s="18">
        <v>0</v>
      </c>
      <c r="X32" s="18">
        <v>0</v>
      </c>
      <c r="Y32" s="18">
        <v>0</v>
      </c>
      <c r="Z32" s="18">
        <v>0</v>
      </c>
      <c r="AA32" s="18">
        <v>4935.0097880800004</v>
      </c>
    </row>
    <row r="33" spans="1:27" s="18" customFormat="1" x14ac:dyDescent="0.25">
      <c r="A33" s="4" t="s">
        <v>463</v>
      </c>
      <c r="B33" s="5">
        <v>0</v>
      </c>
      <c r="C33" s="5">
        <v>1747.4140170000001</v>
      </c>
      <c r="D33" s="5">
        <v>0</v>
      </c>
      <c r="E33" s="5">
        <v>2535.6463719799999</v>
      </c>
      <c r="F33" s="5">
        <v>0</v>
      </c>
      <c r="G33" s="5">
        <v>1549.6357270000001</v>
      </c>
      <c r="H33" s="5">
        <v>0</v>
      </c>
      <c r="I33" s="5">
        <v>0</v>
      </c>
      <c r="J33" s="18">
        <v>0</v>
      </c>
      <c r="K33" s="18">
        <v>0</v>
      </c>
      <c r="L33" s="18">
        <v>0</v>
      </c>
      <c r="M33" s="18">
        <v>0</v>
      </c>
      <c r="N33" s="18">
        <v>0</v>
      </c>
      <c r="O33" s="18">
        <v>0</v>
      </c>
      <c r="P33" s="18">
        <v>0</v>
      </c>
      <c r="Q33" s="18">
        <v>0</v>
      </c>
      <c r="R33" s="18">
        <v>0</v>
      </c>
      <c r="S33" s="18">
        <v>0</v>
      </c>
      <c r="T33" s="18">
        <v>0</v>
      </c>
      <c r="U33" s="18">
        <v>0</v>
      </c>
      <c r="V33" s="18">
        <v>0</v>
      </c>
      <c r="W33" s="18">
        <v>0</v>
      </c>
      <c r="X33" s="18">
        <v>0</v>
      </c>
      <c r="Y33" s="18">
        <v>0</v>
      </c>
      <c r="Z33" s="18">
        <v>0</v>
      </c>
      <c r="AA33" s="18">
        <v>5832.6961159800003</v>
      </c>
    </row>
    <row r="34" spans="1:27" s="18" customFormat="1" x14ac:dyDescent="0.25">
      <c r="A34" s="4" t="s">
        <v>465</v>
      </c>
      <c r="B34" s="5">
        <v>0</v>
      </c>
      <c r="C34" s="5">
        <v>0</v>
      </c>
      <c r="D34" s="5">
        <v>0</v>
      </c>
      <c r="E34" s="5">
        <v>0</v>
      </c>
      <c r="F34" s="5">
        <v>0</v>
      </c>
      <c r="G34" s="5">
        <v>0</v>
      </c>
      <c r="H34" s="5">
        <v>0</v>
      </c>
      <c r="I34" s="5">
        <v>0</v>
      </c>
      <c r="J34" s="18">
        <v>0</v>
      </c>
      <c r="K34" s="18">
        <v>0</v>
      </c>
      <c r="L34" s="18">
        <v>0</v>
      </c>
      <c r="M34" s="18">
        <v>0</v>
      </c>
      <c r="N34" s="18">
        <v>0</v>
      </c>
      <c r="O34" s="18">
        <v>0</v>
      </c>
      <c r="P34" s="18">
        <v>0</v>
      </c>
      <c r="Q34" s="18">
        <v>0</v>
      </c>
      <c r="R34" s="18">
        <v>0</v>
      </c>
      <c r="S34" s="18">
        <v>0</v>
      </c>
      <c r="T34" s="18">
        <v>91164.429762989996</v>
      </c>
      <c r="U34" s="18">
        <v>0</v>
      </c>
      <c r="V34" s="18">
        <v>0</v>
      </c>
      <c r="W34" s="18">
        <v>0</v>
      </c>
      <c r="X34" s="18">
        <v>0</v>
      </c>
      <c r="Y34" s="18">
        <v>0</v>
      </c>
      <c r="Z34" s="18">
        <v>0</v>
      </c>
      <c r="AA34" s="18">
        <v>91164.429762989996</v>
      </c>
    </row>
    <row r="35" spans="1:27" s="18" customFormat="1" x14ac:dyDescent="0.25">
      <c r="A35" s="4" t="s">
        <v>423</v>
      </c>
      <c r="B35" s="5">
        <v>0</v>
      </c>
      <c r="C35" s="5">
        <v>0</v>
      </c>
      <c r="D35" s="5">
        <v>0</v>
      </c>
      <c r="E35" s="5">
        <v>0</v>
      </c>
      <c r="F35" s="5">
        <v>0</v>
      </c>
      <c r="G35" s="5">
        <v>0</v>
      </c>
      <c r="H35" s="5">
        <v>0</v>
      </c>
      <c r="I35" s="5">
        <v>0</v>
      </c>
      <c r="J35" s="18">
        <v>0</v>
      </c>
      <c r="K35" s="18">
        <v>0</v>
      </c>
      <c r="L35" s="18">
        <v>0</v>
      </c>
      <c r="M35" s="18">
        <v>0</v>
      </c>
      <c r="N35" s="18">
        <v>0</v>
      </c>
      <c r="O35" s="18">
        <v>0</v>
      </c>
      <c r="P35" s="18">
        <v>0</v>
      </c>
      <c r="Q35" s="18">
        <v>0</v>
      </c>
      <c r="R35" s="18">
        <v>0</v>
      </c>
      <c r="S35" s="18">
        <v>0</v>
      </c>
      <c r="T35" s="18">
        <v>298118.36160593003</v>
      </c>
      <c r="U35" s="18">
        <v>0</v>
      </c>
      <c r="V35" s="18">
        <v>0</v>
      </c>
      <c r="W35" s="18">
        <v>0</v>
      </c>
      <c r="X35" s="18">
        <v>0</v>
      </c>
      <c r="Y35" s="18">
        <v>0</v>
      </c>
      <c r="Z35" s="18">
        <v>0</v>
      </c>
      <c r="AA35" s="18">
        <v>298118.36160593003</v>
      </c>
    </row>
    <row r="36" spans="1:27" s="18" customFormat="1" x14ac:dyDescent="0.25">
      <c r="A36" s="4" t="s">
        <v>466</v>
      </c>
      <c r="B36" s="5">
        <v>0</v>
      </c>
      <c r="C36" s="5">
        <v>0</v>
      </c>
      <c r="D36" s="5">
        <v>0</v>
      </c>
      <c r="E36" s="5">
        <v>0</v>
      </c>
      <c r="F36" s="5">
        <v>0</v>
      </c>
      <c r="G36" s="5">
        <v>0</v>
      </c>
      <c r="H36" s="5">
        <v>0</v>
      </c>
      <c r="I36" s="5">
        <v>0</v>
      </c>
      <c r="J36" s="18">
        <v>0</v>
      </c>
      <c r="K36" s="18">
        <v>0</v>
      </c>
      <c r="L36" s="18">
        <v>0</v>
      </c>
      <c r="M36" s="18">
        <v>0</v>
      </c>
      <c r="N36" s="18">
        <v>0</v>
      </c>
      <c r="O36" s="18">
        <v>0</v>
      </c>
      <c r="P36" s="18">
        <v>0</v>
      </c>
      <c r="Q36" s="18">
        <v>0</v>
      </c>
      <c r="R36" s="18">
        <v>0</v>
      </c>
      <c r="S36" s="18">
        <v>0</v>
      </c>
      <c r="T36" s="18">
        <v>468.95753758000001</v>
      </c>
      <c r="U36" s="18">
        <v>0</v>
      </c>
      <c r="V36" s="18">
        <v>0</v>
      </c>
      <c r="W36" s="18">
        <v>0</v>
      </c>
      <c r="X36" s="18">
        <v>0</v>
      </c>
      <c r="Y36" s="18">
        <v>0</v>
      </c>
      <c r="Z36" s="18">
        <v>0</v>
      </c>
      <c r="AA36" s="18">
        <v>468.95753758000001</v>
      </c>
    </row>
    <row r="37" spans="1:27" s="18" customFormat="1" x14ac:dyDescent="0.25">
      <c r="A37" s="4" t="s">
        <v>424</v>
      </c>
      <c r="B37" s="5">
        <v>500</v>
      </c>
      <c r="C37" s="5">
        <v>1048.4484101600001</v>
      </c>
      <c r="D37" s="5">
        <v>78.871287019999997</v>
      </c>
      <c r="E37" s="5">
        <v>1216.62202103</v>
      </c>
      <c r="F37" s="5">
        <v>144.309459</v>
      </c>
      <c r="G37" s="5">
        <v>676.62502199999994</v>
      </c>
      <c r="H37" s="5">
        <v>0.80651269999999997</v>
      </c>
      <c r="I37" s="5">
        <v>0</v>
      </c>
      <c r="J37" s="18">
        <v>0</v>
      </c>
      <c r="K37" s="18">
        <v>0</v>
      </c>
      <c r="L37" s="18">
        <v>0</v>
      </c>
      <c r="M37" s="18">
        <v>57.689435699999997</v>
      </c>
      <c r="N37" s="18">
        <v>249.50368700000001</v>
      </c>
      <c r="O37" s="18">
        <v>51.409707959999999</v>
      </c>
      <c r="P37" s="18">
        <v>1005.08534566</v>
      </c>
      <c r="Q37" s="18">
        <v>0</v>
      </c>
      <c r="R37" s="18">
        <v>0</v>
      </c>
      <c r="S37" s="18">
        <v>0</v>
      </c>
      <c r="T37" s="18">
        <v>480.72529794000002</v>
      </c>
      <c r="U37" s="18">
        <v>263.97244799999999</v>
      </c>
      <c r="V37" s="18">
        <v>0</v>
      </c>
      <c r="W37" s="18">
        <v>0</v>
      </c>
      <c r="X37" s="18">
        <v>0</v>
      </c>
      <c r="Y37" s="18">
        <v>0</v>
      </c>
      <c r="Z37" s="18">
        <v>0</v>
      </c>
      <c r="AA37" s="18">
        <v>5774.0686341700002</v>
      </c>
    </row>
    <row r="38" spans="1:27" s="18" customFormat="1" x14ac:dyDescent="0.25">
      <c r="A38" s="4" t="s">
        <v>449</v>
      </c>
      <c r="B38" s="5">
        <v>0</v>
      </c>
      <c r="C38" s="5">
        <v>0</v>
      </c>
      <c r="D38" s="5">
        <v>0</v>
      </c>
      <c r="E38" s="5">
        <v>0</v>
      </c>
      <c r="F38" s="5">
        <v>0</v>
      </c>
      <c r="G38" s="5">
        <v>0</v>
      </c>
      <c r="H38" s="5">
        <v>0</v>
      </c>
      <c r="I38" s="5">
        <v>0</v>
      </c>
      <c r="J38" s="18">
        <v>0</v>
      </c>
      <c r="K38" s="18">
        <v>0</v>
      </c>
      <c r="L38" s="18">
        <v>0</v>
      </c>
      <c r="M38" s="18">
        <v>0</v>
      </c>
      <c r="N38" s="18">
        <v>0</v>
      </c>
      <c r="O38" s="18">
        <v>0</v>
      </c>
      <c r="P38" s="18">
        <v>0</v>
      </c>
      <c r="Q38" s="18">
        <v>0</v>
      </c>
      <c r="R38" s="18">
        <v>0</v>
      </c>
      <c r="S38" s="18">
        <v>0</v>
      </c>
      <c r="T38" s="18">
        <v>2269.2313256900002</v>
      </c>
      <c r="U38" s="18">
        <v>0</v>
      </c>
      <c r="V38" s="18">
        <v>0</v>
      </c>
      <c r="W38" s="18">
        <v>0</v>
      </c>
      <c r="X38" s="18">
        <v>0</v>
      </c>
      <c r="Y38" s="18">
        <v>0</v>
      </c>
      <c r="Z38" s="18">
        <v>0</v>
      </c>
      <c r="AA38" s="18">
        <v>2269.2313256900002</v>
      </c>
    </row>
    <row r="39" spans="1:27" s="18" customFormat="1" x14ac:dyDescent="0.25">
      <c r="A39" s="4" t="s">
        <v>425</v>
      </c>
      <c r="B39" s="5">
        <v>0</v>
      </c>
      <c r="C39" s="5">
        <v>5242.2420508300002</v>
      </c>
      <c r="D39" s="5">
        <v>0</v>
      </c>
      <c r="E39" s="5">
        <v>3210.15796262</v>
      </c>
      <c r="F39" s="5">
        <v>0</v>
      </c>
      <c r="G39" s="5">
        <v>0</v>
      </c>
      <c r="H39" s="5">
        <v>0</v>
      </c>
      <c r="I39" s="5">
        <v>0</v>
      </c>
      <c r="J39" s="18">
        <v>0</v>
      </c>
      <c r="K39" s="18">
        <v>0</v>
      </c>
      <c r="L39" s="18">
        <v>0</v>
      </c>
      <c r="M39" s="18">
        <v>0</v>
      </c>
      <c r="N39" s="18">
        <v>0</v>
      </c>
      <c r="O39" s="18">
        <v>0</v>
      </c>
      <c r="P39" s="18">
        <v>0</v>
      </c>
      <c r="Q39" s="18">
        <v>0</v>
      </c>
      <c r="R39" s="18">
        <v>30.658798099999998</v>
      </c>
      <c r="S39" s="18">
        <v>59.505322700000001</v>
      </c>
      <c r="T39" s="18">
        <v>212.56435759999999</v>
      </c>
      <c r="U39" s="18">
        <v>0</v>
      </c>
      <c r="V39" s="18">
        <v>0</v>
      </c>
      <c r="W39" s="18">
        <v>0</v>
      </c>
      <c r="X39" s="18">
        <v>0</v>
      </c>
      <c r="Y39" s="18">
        <v>0</v>
      </c>
      <c r="Z39" s="18">
        <v>0</v>
      </c>
      <c r="AA39" s="18">
        <v>8755.1284918500005</v>
      </c>
    </row>
    <row r="40" spans="1:27" s="18" customFormat="1" x14ac:dyDescent="0.25">
      <c r="A40" s="4" t="s">
        <v>450</v>
      </c>
      <c r="B40" s="5">
        <v>0</v>
      </c>
      <c r="C40" s="5">
        <v>0</v>
      </c>
      <c r="D40" s="5">
        <v>0</v>
      </c>
      <c r="E40" s="5">
        <v>0</v>
      </c>
      <c r="F40" s="5">
        <v>0</v>
      </c>
      <c r="G40" s="5">
        <v>198.68042352000001</v>
      </c>
      <c r="H40" s="5">
        <v>0</v>
      </c>
      <c r="I40" s="5">
        <v>0</v>
      </c>
      <c r="J40" s="18">
        <v>0</v>
      </c>
      <c r="K40" s="18">
        <v>0</v>
      </c>
      <c r="L40" s="18">
        <v>0</v>
      </c>
      <c r="M40" s="18">
        <v>0</v>
      </c>
      <c r="N40" s="18">
        <v>0</v>
      </c>
      <c r="O40" s="18">
        <v>0</v>
      </c>
      <c r="P40" s="18">
        <v>7461.3083684829999</v>
      </c>
      <c r="Q40" s="18">
        <v>0</v>
      </c>
      <c r="R40" s="18">
        <v>0</v>
      </c>
      <c r="S40" s="18">
        <v>0</v>
      </c>
      <c r="T40" s="18">
        <v>0</v>
      </c>
      <c r="U40" s="18">
        <v>0</v>
      </c>
      <c r="V40" s="18">
        <v>0</v>
      </c>
      <c r="W40" s="18">
        <v>0</v>
      </c>
      <c r="X40" s="18">
        <v>0</v>
      </c>
      <c r="Y40" s="18">
        <v>0</v>
      </c>
      <c r="Z40" s="18">
        <v>0</v>
      </c>
      <c r="AA40" s="18">
        <v>7659.9887920029996</v>
      </c>
    </row>
    <row r="41" spans="1:27" s="18" customFormat="1" x14ac:dyDescent="0.25">
      <c r="A41" s="4" t="s">
        <v>451</v>
      </c>
      <c r="B41" s="5">
        <v>0</v>
      </c>
      <c r="C41" s="5">
        <v>0</v>
      </c>
      <c r="D41" s="5">
        <v>0</v>
      </c>
      <c r="E41" s="5">
        <v>0</v>
      </c>
      <c r="F41" s="5">
        <v>0</v>
      </c>
      <c r="G41" s="5">
        <v>0</v>
      </c>
      <c r="H41" s="5">
        <v>0</v>
      </c>
      <c r="I41" s="5">
        <v>0</v>
      </c>
      <c r="J41" s="18">
        <v>0</v>
      </c>
      <c r="K41" s="18">
        <v>0</v>
      </c>
      <c r="L41" s="18">
        <v>0</v>
      </c>
      <c r="M41" s="18">
        <v>0</v>
      </c>
      <c r="N41" s="18">
        <v>0</v>
      </c>
      <c r="O41" s="18">
        <v>0</v>
      </c>
      <c r="P41" s="18">
        <v>22914.004823399999</v>
      </c>
      <c r="Q41" s="18">
        <v>0</v>
      </c>
      <c r="R41" s="18">
        <v>0</v>
      </c>
      <c r="S41" s="18">
        <v>0</v>
      </c>
      <c r="T41" s="18">
        <v>0</v>
      </c>
      <c r="U41" s="18">
        <v>0</v>
      </c>
      <c r="V41" s="18">
        <v>0</v>
      </c>
      <c r="W41" s="18">
        <v>0</v>
      </c>
      <c r="X41" s="18">
        <v>0</v>
      </c>
      <c r="Y41" s="18">
        <v>0</v>
      </c>
      <c r="Z41" s="18">
        <v>0</v>
      </c>
      <c r="AA41" s="18">
        <v>22914.004823399999</v>
      </c>
    </row>
    <row r="42" spans="1:27" s="18" customFormat="1" x14ac:dyDescent="0.25">
      <c r="A42" s="4" t="s">
        <v>426</v>
      </c>
      <c r="B42" s="5">
        <v>2910.0585229600001</v>
      </c>
      <c r="C42" s="5">
        <v>16306.27979497</v>
      </c>
      <c r="D42" s="5">
        <v>1025.9510387800001</v>
      </c>
      <c r="E42" s="5">
        <v>15581.79463959</v>
      </c>
      <c r="F42" s="5">
        <v>1918.6404723999999</v>
      </c>
      <c r="G42" s="5">
        <v>10702.634363470001</v>
      </c>
      <c r="H42" s="5">
        <v>17.904609646000001</v>
      </c>
      <c r="I42" s="5">
        <v>84.562950959999995</v>
      </c>
      <c r="J42" s="18">
        <v>211.20382572</v>
      </c>
      <c r="K42" s="18">
        <v>22.644688339999998</v>
      </c>
      <c r="L42" s="18">
        <v>21.389083138</v>
      </c>
      <c r="M42" s="18">
        <v>1066.9152027299999</v>
      </c>
      <c r="N42" s="18">
        <v>167.99351622</v>
      </c>
      <c r="O42" s="18">
        <v>50.026777789999997</v>
      </c>
      <c r="P42" s="18">
        <v>15188.38625021</v>
      </c>
      <c r="Q42" s="18">
        <v>65.518203959999994</v>
      </c>
      <c r="R42" s="18">
        <v>1013.8103144</v>
      </c>
      <c r="S42" s="18">
        <v>349.53375500999999</v>
      </c>
      <c r="T42" s="18">
        <v>203616.38636130001</v>
      </c>
      <c r="U42" s="18">
        <v>3817.8505365599999</v>
      </c>
      <c r="V42" s="18">
        <v>140.30955299999999</v>
      </c>
      <c r="W42" s="18">
        <v>570.91370383000003</v>
      </c>
      <c r="X42" s="18">
        <v>204.94647026000001</v>
      </c>
      <c r="Y42" s="18">
        <v>126.14541482</v>
      </c>
      <c r="Z42" s="18">
        <v>202.11282919999999</v>
      </c>
      <c r="AA42" s="18">
        <v>275383.91287926398</v>
      </c>
    </row>
    <row r="43" spans="1:27" s="18" customFormat="1" x14ac:dyDescent="0.25">
      <c r="A43" s="4" t="s">
        <v>427</v>
      </c>
      <c r="B43" s="5">
        <v>1485.9929240700001</v>
      </c>
      <c r="C43" s="5">
        <v>0</v>
      </c>
      <c r="D43" s="5">
        <v>0</v>
      </c>
      <c r="E43" s="5">
        <v>41.423345099999999</v>
      </c>
      <c r="F43" s="5">
        <v>0</v>
      </c>
      <c r="G43" s="5">
        <v>6.67226988</v>
      </c>
      <c r="H43" s="5">
        <v>0</v>
      </c>
      <c r="I43" s="5">
        <v>0</v>
      </c>
      <c r="J43" s="18">
        <v>0</v>
      </c>
      <c r="K43" s="18">
        <v>5.1990126700000001</v>
      </c>
      <c r="L43" s="18">
        <v>0</v>
      </c>
      <c r="M43" s="18">
        <v>0</v>
      </c>
      <c r="N43" s="18">
        <v>0</v>
      </c>
      <c r="O43" s="18">
        <v>0</v>
      </c>
      <c r="P43" s="18">
        <v>0</v>
      </c>
      <c r="Q43" s="18">
        <v>35.148647670000003</v>
      </c>
      <c r="R43" s="18">
        <v>550.80674589</v>
      </c>
      <c r="S43" s="18">
        <v>39.645976500000003</v>
      </c>
      <c r="T43" s="18">
        <v>159.32766766</v>
      </c>
      <c r="U43" s="18">
        <v>8.4786645699999994</v>
      </c>
      <c r="V43" s="18">
        <v>0</v>
      </c>
      <c r="W43" s="18">
        <v>62.58671125</v>
      </c>
      <c r="X43" s="18">
        <v>19.32130965</v>
      </c>
      <c r="Y43" s="18">
        <v>13.03432447</v>
      </c>
      <c r="Z43" s="18">
        <v>11.228361680000001</v>
      </c>
      <c r="AA43" s="18">
        <v>2438.8659610599998</v>
      </c>
    </row>
    <row r="44" spans="1:27" s="18" customFormat="1" x14ac:dyDescent="0.25">
      <c r="A44" s="4" t="s">
        <v>428</v>
      </c>
      <c r="B44" s="5">
        <v>0</v>
      </c>
      <c r="C44" s="5">
        <v>0</v>
      </c>
      <c r="D44" s="5">
        <v>0</v>
      </c>
      <c r="E44" s="5">
        <v>0</v>
      </c>
      <c r="F44" s="5">
        <v>0</v>
      </c>
      <c r="G44" s="5">
        <v>0</v>
      </c>
      <c r="H44" s="5">
        <v>0</v>
      </c>
      <c r="I44" s="5">
        <v>0</v>
      </c>
      <c r="J44" s="18">
        <v>0</v>
      </c>
      <c r="K44" s="18">
        <v>0</v>
      </c>
      <c r="L44" s="18">
        <v>0</v>
      </c>
      <c r="M44" s="18">
        <v>0</v>
      </c>
      <c r="N44" s="18">
        <v>0</v>
      </c>
      <c r="O44" s="18">
        <v>0</v>
      </c>
      <c r="P44" s="18">
        <v>0</v>
      </c>
      <c r="Q44" s="18">
        <v>0</v>
      </c>
      <c r="R44" s="18">
        <v>0</v>
      </c>
      <c r="S44" s="18">
        <v>0</v>
      </c>
      <c r="T44" s="18">
        <v>0</v>
      </c>
      <c r="U44" s="18">
        <v>0</v>
      </c>
      <c r="V44" s="18">
        <v>0</v>
      </c>
      <c r="W44" s="18">
        <v>0</v>
      </c>
      <c r="X44" s="18">
        <v>0</v>
      </c>
      <c r="Y44" s="18">
        <v>0</v>
      </c>
      <c r="Z44" s="18">
        <v>0</v>
      </c>
      <c r="AA44" s="18">
        <v>0</v>
      </c>
    </row>
    <row r="45" spans="1:27" s="18" customFormat="1" ht="13" x14ac:dyDescent="0.3">
      <c r="A45" s="132" t="s">
        <v>429</v>
      </c>
      <c r="B45" s="9">
        <v>6926.0521518100004</v>
      </c>
      <c r="C45" s="9">
        <v>25352.902061879999</v>
      </c>
      <c r="D45" s="9">
        <v>234.7788386</v>
      </c>
      <c r="E45" s="9">
        <v>20947.42024467</v>
      </c>
      <c r="F45" s="9">
        <v>63.490624599999997</v>
      </c>
      <c r="G45" s="9">
        <v>13063.74913507</v>
      </c>
      <c r="H45" s="9">
        <v>16.829578619999999</v>
      </c>
      <c r="I45" s="9">
        <v>0</v>
      </c>
      <c r="J45" s="10">
        <v>1422.3965945699999</v>
      </c>
      <c r="K45" s="10">
        <v>7.8919087799999996</v>
      </c>
      <c r="L45" s="10">
        <v>9.8335180920000003</v>
      </c>
      <c r="M45" s="10">
        <v>70.51623859</v>
      </c>
      <c r="N45" s="10">
        <v>77.174302870000005</v>
      </c>
      <c r="O45" s="10">
        <v>7.3693131300000001</v>
      </c>
      <c r="P45" s="10">
        <v>83562.420840089995</v>
      </c>
      <c r="Q45" s="10">
        <v>77.186807790000003</v>
      </c>
      <c r="R45" s="10">
        <v>1110.2091578899999</v>
      </c>
      <c r="S45" s="10">
        <v>36.819374920000001</v>
      </c>
      <c r="T45" s="10">
        <v>41965.449587410003</v>
      </c>
      <c r="U45" s="10">
        <v>318.62953406000003</v>
      </c>
      <c r="V45" s="10">
        <v>66.286969999999997</v>
      </c>
      <c r="W45" s="10">
        <v>7.2060771499999996</v>
      </c>
      <c r="X45" s="10">
        <v>79.64810876</v>
      </c>
      <c r="Y45" s="10">
        <v>19.419313859999999</v>
      </c>
      <c r="Z45" s="10">
        <v>44.32345273</v>
      </c>
      <c r="AA45" s="10">
        <v>195488.00373594201</v>
      </c>
    </row>
    <row r="46" spans="1:27" s="10" customFormat="1" ht="13" x14ac:dyDescent="0.3">
      <c r="A46" s="132" t="s">
        <v>430</v>
      </c>
      <c r="B46" s="9">
        <v>6688.6248840199996</v>
      </c>
      <c r="C46" s="9">
        <v>25217.65303188</v>
      </c>
      <c r="D46" s="9">
        <v>234.7788386</v>
      </c>
      <c r="E46" s="9">
        <v>20947.42024467</v>
      </c>
      <c r="F46" s="9">
        <v>63.490624599999997</v>
      </c>
      <c r="G46" s="9">
        <v>13063.74913507</v>
      </c>
      <c r="H46" s="9">
        <v>16.829578619999999</v>
      </c>
      <c r="I46" s="9">
        <v>0</v>
      </c>
      <c r="J46" s="10">
        <v>1422.3965945699999</v>
      </c>
      <c r="K46" s="10">
        <v>7.8919087799999996</v>
      </c>
      <c r="L46" s="10">
        <v>9.8335180920000003</v>
      </c>
      <c r="M46" s="10">
        <v>70.51623859</v>
      </c>
      <c r="N46" s="10">
        <v>77.174302870000005</v>
      </c>
      <c r="O46" s="10">
        <v>7.3693131300000001</v>
      </c>
      <c r="P46" s="10">
        <v>8562.4208400900006</v>
      </c>
      <c r="Q46" s="10">
        <v>77.186807790000003</v>
      </c>
      <c r="R46" s="10">
        <v>1110.2091578899999</v>
      </c>
      <c r="S46" s="10">
        <v>36.819374920000001</v>
      </c>
      <c r="T46" s="10">
        <v>455.31415541000001</v>
      </c>
      <c r="U46" s="10">
        <v>318.62953406000003</v>
      </c>
      <c r="V46" s="10">
        <v>66.286969999999997</v>
      </c>
      <c r="W46" s="10">
        <v>7.2060771499999996</v>
      </c>
      <c r="X46" s="10">
        <v>79.64810876</v>
      </c>
      <c r="Y46" s="10">
        <v>19.419313859999999</v>
      </c>
      <c r="Z46" s="10">
        <v>44.32345273</v>
      </c>
      <c r="AA46" s="10">
        <v>78605.192006152007</v>
      </c>
    </row>
    <row r="47" spans="1:27" s="10" customFormat="1" ht="13" x14ac:dyDescent="0.3">
      <c r="A47" s="4" t="s">
        <v>431</v>
      </c>
      <c r="B47" s="5">
        <v>6584.3148007199998</v>
      </c>
      <c r="C47" s="5">
        <v>22626.145424670001</v>
      </c>
      <c r="D47" s="5">
        <v>234.7788386</v>
      </c>
      <c r="E47" s="5">
        <v>20336.490122719999</v>
      </c>
      <c r="F47" s="5">
        <v>63.490624599999997</v>
      </c>
      <c r="G47" s="5">
        <v>12954.89448757</v>
      </c>
      <c r="H47" s="5">
        <v>16.829578619999999</v>
      </c>
      <c r="I47" s="5">
        <v>0</v>
      </c>
      <c r="J47" s="18">
        <v>1422.3965945699999</v>
      </c>
      <c r="K47" s="18">
        <v>7.8919087799999996</v>
      </c>
      <c r="L47" s="18">
        <v>9.8335180920000003</v>
      </c>
      <c r="M47" s="18">
        <v>70.51623859</v>
      </c>
      <c r="N47" s="18">
        <v>77.174302870000005</v>
      </c>
      <c r="O47" s="18">
        <v>7.3693131300000001</v>
      </c>
      <c r="P47" s="18">
        <v>6873.7641244200004</v>
      </c>
      <c r="Q47" s="18">
        <v>77.186807790000003</v>
      </c>
      <c r="R47" s="18">
        <v>44.81483179</v>
      </c>
      <c r="S47" s="18">
        <v>36.819374920000001</v>
      </c>
      <c r="T47" s="18">
        <v>455.31415541000001</v>
      </c>
      <c r="U47" s="18">
        <v>318.24554726000002</v>
      </c>
      <c r="V47" s="18">
        <v>66.286969999999997</v>
      </c>
      <c r="W47" s="18">
        <v>7.2060771499999996</v>
      </c>
      <c r="X47" s="18">
        <v>79.64810876</v>
      </c>
      <c r="Y47" s="18">
        <v>19.419313859999999</v>
      </c>
      <c r="Z47" s="18">
        <v>44.32345273</v>
      </c>
      <c r="AA47" s="18">
        <v>72435.154517621995</v>
      </c>
    </row>
    <row r="48" spans="1:27" s="18" customFormat="1" x14ac:dyDescent="0.25">
      <c r="A48" s="4" t="s">
        <v>432</v>
      </c>
      <c r="B48" s="5">
        <v>104.3100833</v>
      </c>
      <c r="C48" s="5">
        <v>2591.5076072100001</v>
      </c>
      <c r="D48" s="5">
        <v>0</v>
      </c>
      <c r="E48" s="5">
        <v>610.93012194999994</v>
      </c>
      <c r="F48" s="5">
        <v>0</v>
      </c>
      <c r="G48" s="5">
        <v>108.8546475</v>
      </c>
      <c r="H48" s="5">
        <v>0</v>
      </c>
      <c r="I48" s="5">
        <v>0</v>
      </c>
      <c r="J48" s="18">
        <v>0</v>
      </c>
      <c r="K48" s="18">
        <v>0</v>
      </c>
      <c r="L48" s="18">
        <v>0</v>
      </c>
      <c r="M48" s="18">
        <v>0</v>
      </c>
      <c r="N48" s="18">
        <v>0</v>
      </c>
      <c r="O48" s="18">
        <v>0</v>
      </c>
      <c r="P48" s="18">
        <v>1688.65671567</v>
      </c>
      <c r="Q48" s="18">
        <v>0</v>
      </c>
      <c r="R48" s="18">
        <v>1065.3943260999999</v>
      </c>
      <c r="S48" s="18">
        <v>0</v>
      </c>
      <c r="T48" s="18">
        <v>0</v>
      </c>
      <c r="U48" s="18">
        <v>0.38398680000000002</v>
      </c>
      <c r="V48" s="18">
        <v>0</v>
      </c>
      <c r="W48" s="18">
        <v>0</v>
      </c>
      <c r="X48" s="18">
        <v>0</v>
      </c>
      <c r="Y48" s="18">
        <v>0</v>
      </c>
      <c r="Z48" s="18">
        <v>0</v>
      </c>
      <c r="AA48" s="18">
        <v>6170.0374885299998</v>
      </c>
    </row>
    <row r="49" spans="1:27" s="18" customFormat="1" ht="13" x14ac:dyDescent="0.3">
      <c r="A49" s="132" t="s">
        <v>433</v>
      </c>
      <c r="B49" s="9">
        <v>237.42726779</v>
      </c>
      <c r="C49" s="9">
        <v>135.24903</v>
      </c>
      <c r="D49" s="9">
        <v>0</v>
      </c>
      <c r="E49" s="9">
        <v>0</v>
      </c>
      <c r="F49" s="9">
        <v>0</v>
      </c>
      <c r="G49" s="9">
        <v>0</v>
      </c>
      <c r="H49" s="9">
        <v>0</v>
      </c>
      <c r="I49" s="9">
        <v>0</v>
      </c>
      <c r="J49" s="10">
        <v>0</v>
      </c>
      <c r="K49" s="10">
        <v>0</v>
      </c>
      <c r="L49" s="10">
        <v>0</v>
      </c>
      <c r="M49" s="10">
        <v>0</v>
      </c>
      <c r="N49" s="10">
        <v>0</v>
      </c>
      <c r="O49" s="10">
        <v>0</v>
      </c>
      <c r="P49" s="10">
        <v>0</v>
      </c>
      <c r="Q49" s="10">
        <v>0</v>
      </c>
      <c r="R49" s="10">
        <v>0</v>
      </c>
      <c r="S49" s="10">
        <v>0</v>
      </c>
      <c r="T49" s="10">
        <v>0</v>
      </c>
      <c r="U49" s="10">
        <v>0</v>
      </c>
      <c r="V49" s="10">
        <v>0</v>
      </c>
      <c r="W49" s="10">
        <v>0</v>
      </c>
      <c r="X49" s="10">
        <v>0</v>
      </c>
      <c r="Y49" s="10">
        <v>0</v>
      </c>
      <c r="Z49" s="10">
        <v>0</v>
      </c>
      <c r="AA49" s="10">
        <v>372.67629778999998</v>
      </c>
    </row>
    <row r="50" spans="1:27" s="10" customFormat="1" ht="13" x14ac:dyDescent="0.3">
      <c r="A50" s="4" t="s">
        <v>434</v>
      </c>
      <c r="B50" s="5">
        <v>0</v>
      </c>
      <c r="C50" s="5">
        <v>135.24903</v>
      </c>
      <c r="D50" s="5">
        <v>0</v>
      </c>
      <c r="E50" s="5">
        <v>0</v>
      </c>
      <c r="F50" s="5">
        <v>0</v>
      </c>
      <c r="G50" s="5">
        <v>0</v>
      </c>
      <c r="H50" s="5">
        <v>0</v>
      </c>
      <c r="I50" s="5">
        <v>0</v>
      </c>
      <c r="J50" s="18">
        <v>0</v>
      </c>
      <c r="K50" s="18">
        <v>0</v>
      </c>
      <c r="L50" s="18">
        <v>0</v>
      </c>
      <c r="M50" s="18">
        <v>0</v>
      </c>
      <c r="N50" s="18">
        <v>0</v>
      </c>
      <c r="O50" s="18">
        <v>0</v>
      </c>
      <c r="P50" s="18">
        <v>0</v>
      </c>
      <c r="Q50" s="18">
        <v>0</v>
      </c>
      <c r="R50" s="18">
        <v>0</v>
      </c>
      <c r="S50" s="18">
        <v>0</v>
      </c>
      <c r="T50" s="18">
        <v>0</v>
      </c>
      <c r="U50" s="18">
        <v>0</v>
      </c>
      <c r="V50" s="18">
        <v>0</v>
      </c>
      <c r="W50" s="18">
        <v>0</v>
      </c>
      <c r="X50" s="18">
        <v>0</v>
      </c>
      <c r="Y50" s="18">
        <v>0</v>
      </c>
      <c r="Z50" s="18">
        <v>0</v>
      </c>
      <c r="AA50" s="18">
        <v>135.24903</v>
      </c>
    </row>
    <row r="51" spans="1:27" s="18" customFormat="1" x14ac:dyDescent="0.25">
      <c r="A51" s="4" t="s">
        <v>435</v>
      </c>
      <c r="B51" s="5">
        <v>237.42726779</v>
      </c>
      <c r="C51" s="5">
        <v>0</v>
      </c>
      <c r="D51" s="5">
        <v>0</v>
      </c>
      <c r="E51" s="5">
        <v>0</v>
      </c>
      <c r="F51" s="5">
        <v>0</v>
      </c>
      <c r="G51" s="5">
        <v>0</v>
      </c>
      <c r="H51" s="5">
        <v>0</v>
      </c>
      <c r="I51" s="5">
        <v>0</v>
      </c>
      <c r="J51" s="18">
        <v>0</v>
      </c>
      <c r="K51" s="18">
        <v>0</v>
      </c>
      <c r="L51" s="18">
        <v>0</v>
      </c>
      <c r="M51" s="18">
        <v>0</v>
      </c>
      <c r="N51" s="18">
        <v>0</v>
      </c>
      <c r="O51" s="18">
        <v>0</v>
      </c>
      <c r="P51" s="18">
        <v>0</v>
      </c>
      <c r="Q51" s="18">
        <v>0</v>
      </c>
      <c r="R51" s="18">
        <v>0</v>
      </c>
      <c r="S51" s="18">
        <v>0</v>
      </c>
      <c r="T51" s="18">
        <v>0</v>
      </c>
      <c r="U51" s="18">
        <v>0</v>
      </c>
      <c r="V51" s="18">
        <v>0</v>
      </c>
      <c r="W51" s="18">
        <v>0</v>
      </c>
      <c r="X51" s="18">
        <v>0</v>
      </c>
      <c r="Y51" s="18">
        <v>0</v>
      </c>
      <c r="Z51" s="18">
        <v>0</v>
      </c>
      <c r="AA51" s="18">
        <v>237.42726779</v>
      </c>
    </row>
    <row r="52" spans="1:27" s="18" customFormat="1" ht="13" x14ac:dyDescent="0.3">
      <c r="A52" s="132" t="s">
        <v>436</v>
      </c>
      <c r="B52" s="9">
        <v>0</v>
      </c>
      <c r="C52" s="9">
        <v>0</v>
      </c>
      <c r="D52" s="9">
        <v>0</v>
      </c>
      <c r="E52" s="9">
        <v>0</v>
      </c>
      <c r="F52" s="9">
        <v>0</v>
      </c>
      <c r="G52" s="9">
        <v>0</v>
      </c>
      <c r="H52" s="9">
        <v>0</v>
      </c>
      <c r="I52" s="9">
        <v>0</v>
      </c>
      <c r="J52" s="10">
        <v>0</v>
      </c>
      <c r="K52" s="10">
        <v>0</v>
      </c>
      <c r="L52" s="10">
        <v>0</v>
      </c>
      <c r="M52" s="10">
        <v>0</v>
      </c>
      <c r="N52" s="10">
        <v>0</v>
      </c>
      <c r="O52" s="10">
        <v>0</v>
      </c>
      <c r="P52" s="10">
        <v>75000</v>
      </c>
      <c r="Q52" s="10">
        <v>0</v>
      </c>
      <c r="R52" s="10">
        <v>0</v>
      </c>
      <c r="S52" s="10">
        <v>0</v>
      </c>
      <c r="T52" s="10">
        <v>41510.135432000003</v>
      </c>
      <c r="U52" s="10">
        <v>0</v>
      </c>
      <c r="V52" s="10">
        <v>0</v>
      </c>
      <c r="W52" s="10">
        <v>0</v>
      </c>
      <c r="X52" s="10">
        <v>0</v>
      </c>
      <c r="Y52" s="10">
        <v>0</v>
      </c>
      <c r="Z52" s="10">
        <v>0</v>
      </c>
      <c r="AA52" s="10">
        <v>116510.135432</v>
      </c>
    </row>
    <row r="53" spans="1:27" s="10" customFormat="1" ht="13" x14ac:dyDescent="0.3">
      <c r="A53" s="4" t="s">
        <v>416</v>
      </c>
      <c r="B53" s="5">
        <v>0</v>
      </c>
      <c r="C53" s="5">
        <v>0</v>
      </c>
      <c r="D53" s="5">
        <v>0</v>
      </c>
      <c r="E53" s="5">
        <v>0</v>
      </c>
      <c r="F53" s="5">
        <v>0</v>
      </c>
      <c r="G53" s="5">
        <v>0</v>
      </c>
      <c r="H53" s="5">
        <v>0</v>
      </c>
      <c r="I53" s="5">
        <v>0</v>
      </c>
      <c r="J53" s="18">
        <v>0</v>
      </c>
      <c r="K53" s="18">
        <v>0</v>
      </c>
      <c r="L53" s="18">
        <v>0</v>
      </c>
      <c r="M53" s="18">
        <v>0</v>
      </c>
      <c r="N53" s="18">
        <v>0</v>
      </c>
      <c r="O53" s="18">
        <v>0</v>
      </c>
      <c r="P53" s="18">
        <v>75000</v>
      </c>
      <c r="Q53" s="18">
        <v>0</v>
      </c>
      <c r="R53" s="18">
        <v>0</v>
      </c>
      <c r="S53" s="18">
        <v>0</v>
      </c>
      <c r="T53" s="18">
        <v>41510.135432000003</v>
      </c>
      <c r="U53" s="18">
        <v>0</v>
      </c>
      <c r="V53" s="18">
        <v>0</v>
      </c>
      <c r="W53" s="18">
        <v>0</v>
      </c>
      <c r="X53" s="18">
        <v>0</v>
      </c>
      <c r="Y53" s="18">
        <v>0</v>
      </c>
      <c r="Z53" s="18">
        <v>0</v>
      </c>
      <c r="AA53" s="18">
        <v>116510.135432</v>
      </c>
    </row>
    <row r="54" spans="1:27" s="18" customFormat="1" x14ac:dyDescent="0.25">
      <c r="A54" s="4" t="s">
        <v>441</v>
      </c>
      <c r="B54" s="5">
        <v>0</v>
      </c>
      <c r="C54" s="5">
        <v>0</v>
      </c>
      <c r="D54" s="5">
        <v>0</v>
      </c>
      <c r="E54" s="5">
        <v>0</v>
      </c>
      <c r="F54" s="5">
        <v>0</v>
      </c>
      <c r="G54" s="5">
        <v>0</v>
      </c>
      <c r="H54" s="5">
        <v>0</v>
      </c>
      <c r="I54" s="5">
        <v>0</v>
      </c>
      <c r="J54" s="18">
        <v>0</v>
      </c>
      <c r="K54" s="18">
        <v>0</v>
      </c>
      <c r="L54" s="18">
        <v>0</v>
      </c>
      <c r="M54" s="18">
        <v>0</v>
      </c>
      <c r="N54" s="18">
        <v>0</v>
      </c>
      <c r="O54" s="18">
        <v>0</v>
      </c>
      <c r="P54" s="18">
        <v>75000</v>
      </c>
      <c r="Q54" s="18">
        <v>0</v>
      </c>
      <c r="R54" s="18">
        <v>0</v>
      </c>
      <c r="S54" s="18">
        <v>0</v>
      </c>
      <c r="T54" s="18">
        <v>0</v>
      </c>
      <c r="U54" s="18">
        <v>0</v>
      </c>
      <c r="V54" s="18">
        <v>0</v>
      </c>
      <c r="W54" s="18">
        <v>0</v>
      </c>
      <c r="X54" s="18">
        <v>0</v>
      </c>
      <c r="Y54" s="18">
        <v>0</v>
      </c>
      <c r="Z54" s="18">
        <v>0</v>
      </c>
      <c r="AA54" s="18">
        <v>75000</v>
      </c>
    </row>
    <row r="55" spans="1:27" s="18" customFormat="1" x14ac:dyDescent="0.25">
      <c r="A55" s="4" t="s">
        <v>423</v>
      </c>
      <c r="B55" s="5">
        <v>0</v>
      </c>
      <c r="C55" s="5">
        <v>0</v>
      </c>
      <c r="D55" s="5">
        <v>0</v>
      </c>
      <c r="E55" s="5">
        <v>0</v>
      </c>
      <c r="F55" s="5">
        <v>0</v>
      </c>
      <c r="G55" s="5">
        <v>0</v>
      </c>
      <c r="H55" s="5">
        <v>0</v>
      </c>
      <c r="I55" s="5">
        <v>0</v>
      </c>
      <c r="J55" s="18">
        <v>0</v>
      </c>
      <c r="K55" s="18">
        <v>0</v>
      </c>
      <c r="L55" s="18">
        <v>0</v>
      </c>
      <c r="M55" s="18">
        <v>0</v>
      </c>
      <c r="N55" s="18">
        <v>0</v>
      </c>
      <c r="O55" s="18">
        <v>0</v>
      </c>
      <c r="P55" s="18">
        <v>0</v>
      </c>
      <c r="Q55" s="18">
        <v>0</v>
      </c>
      <c r="R55" s="18">
        <v>0</v>
      </c>
      <c r="S55" s="18">
        <v>0</v>
      </c>
      <c r="T55" s="18">
        <v>41510.135432000003</v>
      </c>
      <c r="U55" s="18">
        <v>0</v>
      </c>
      <c r="V55" s="18">
        <v>0</v>
      </c>
      <c r="W55" s="18">
        <v>0</v>
      </c>
      <c r="X55" s="18">
        <v>0</v>
      </c>
      <c r="Y55" s="18">
        <v>0</v>
      </c>
      <c r="Z55" s="18">
        <v>0</v>
      </c>
      <c r="AA55" s="18">
        <v>41510.135432000003</v>
      </c>
    </row>
    <row r="56" spans="1:27" s="18" customFormat="1" x14ac:dyDescent="0.25">
      <c r="A56" s="4" t="s">
        <v>426</v>
      </c>
      <c r="B56" s="5">
        <v>0</v>
      </c>
      <c r="C56" s="5">
        <v>0</v>
      </c>
      <c r="D56" s="5">
        <v>0</v>
      </c>
      <c r="E56" s="5">
        <v>0</v>
      </c>
      <c r="F56" s="5">
        <v>0</v>
      </c>
      <c r="G56" s="5">
        <v>0</v>
      </c>
      <c r="H56" s="5">
        <v>0</v>
      </c>
      <c r="I56" s="5">
        <v>0</v>
      </c>
      <c r="J56" s="18">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8">
        <v>0</v>
      </c>
    </row>
    <row r="57" spans="1:27" s="18" customFormat="1" x14ac:dyDescent="0.25">
      <c r="A57" s="4" t="s">
        <v>427</v>
      </c>
      <c r="B57" s="5">
        <v>0</v>
      </c>
      <c r="C57" s="5">
        <v>0</v>
      </c>
      <c r="D57" s="5">
        <v>0</v>
      </c>
      <c r="E57" s="5">
        <v>0</v>
      </c>
      <c r="F57" s="5">
        <v>0</v>
      </c>
      <c r="G57" s="5">
        <v>0</v>
      </c>
      <c r="H57" s="5">
        <v>0</v>
      </c>
      <c r="I57" s="5">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row>
    <row r="58" spans="1:27" s="10" customFormat="1" ht="13" x14ac:dyDescent="0.3">
      <c r="A58" s="132" t="s">
        <v>438</v>
      </c>
      <c r="B58" s="9">
        <v>0</v>
      </c>
      <c r="C58" s="9">
        <v>-46253.219072469998</v>
      </c>
      <c r="D58" s="9">
        <v>0</v>
      </c>
      <c r="E58" s="9">
        <v>-8075.65998494</v>
      </c>
      <c r="F58" s="9">
        <v>0</v>
      </c>
      <c r="G58" s="9">
        <v>0</v>
      </c>
      <c r="H58" s="9">
        <v>0</v>
      </c>
      <c r="I58" s="9">
        <v>0</v>
      </c>
      <c r="J58" s="10">
        <v>16787.036486429999</v>
      </c>
      <c r="K58" s="10">
        <v>0</v>
      </c>
      <c r="L58" s="10">
        <v>0</v>
      </c>
      <c r="M58" s="10">
        <v>0</v>
      </c>
      <c r="N58" s="10">
        <v>0</v>
      </c>
      <c r="O58" s="10">
        <v>0</v>
      </c>
      <c r="P58" s="10">
        <v>-9832.74751105</v>
      </c>
      <c r="Q58" s="10">
        <v>0</v>
      </c>
      <c r="R58" s="10">
        <v>0</v>
      </c>
      <c r="S58" s="10">
        <v>0</v>
      </c>
      <c r="T58" s="10">
        <v>0</v>
      </c>
      <c r="U58" s="10">
        <v>0</v>
      </c>
      <c r="V58" s="10">
        <v>0</v>
      </c>
      <c r="W58" s="10">
        <v>0</v>
      </c>
      <c r="X58" s="10">
        <v>0</v>
      </c>
      <c r="Y58" s="10">
        <v>0</v>
      </c>
      <c r="Z58" s="10">
        <v>0</v>
      </c>
      <c r="AA58" s="10">
        <v>-47374.590082030001</v>
      </c>
    </row>
    <row r="59" spans="1:27" s="18" customFormat="1" x14ac:dyDescent="0.25">
      <c r="A59" s="4" t="s">
        <v>439</v>
      </c>
      <c r="B59" s="5">
        <v>0</v>
      </c>
      <c r="C59" s="5">
        <v>0</v>
      </c>
      <c r="D59" s="5">
        <v>0</v>
      </c>
      <c r="E59" s="5">
        <v>0</v>
      </c>
      <c r="F59" s="5">
        <v>0</v>
      </c>
      <c r="G59" s="5">
        <v>0</v>
      </c>
      <c r="H59" s="5">
        <v>0</v>
      </c>
      <c r="I59" s="5">
        <v>0</v>
      </c>
      <c r="J59" s="18">
        <v>30623.717517000001</v>
      </c>
      <c r="K59" s="18">
        <v>0</v>
      </c>
      <c r="L59" s="18">
        <v>0</v>
      </c>
      <c r="M59" s="18">
        <v>0</v>
      </c>
      <c r="N59" s="18">
        <v>0</v>
      </c>
      <c r="O59" s="18">
        <v>0</v>
      </c>
      <c r="P59" s="18">
        <v>8789.1438724</v>
      </c>
      <c r="Q59" s="18">
        <v>0</v>
      </c>
      <c r="R59" s="18">
        <v>0</v>
      </c>
      <c r="S59" s="18">
        <v>0</v>
      </c>
      <c r="T59" s="18">
        <v>0</v>
      </c>
      <c r="U59" s="18">
        <v>0</v>
      </c>
      <c r="V59" s="18">
        <v>0</v>
      </c>
      <c r="W59" s="18">
        <v>0</v>
      </c>
      <c r="X59" s="18">
        <v>0</v>
      </c>
      <c r="Y59" s="18">
        <v>0</v>
      </c>
      <c r="Z59" s="18">
        <v>0</v>
      </c>
      <c r="AA59" s="18">
        <v>39412.861389400001</v>
      </c>
    </row>
    <row r="60" spans="1:27" s="18" customFormat="1" x14ac:dyDescent="0.25">
      <c r="A60" s="4" t="s">
        <v>440</v>
      </c>
      <c r="B60" s="5">
        <v>0</v>
      </c>
      <c r="C60" s="5">
        <v>46253.219072469998</v>
      </c>
      <c r="D60" s="5">
        <v>0</v>
      </c>
      <c r="E60" s="5">
        <v>8075.65998494</v>
      </c>
      <c r="F60" s="5">
        <v>0</v>
      </c>
      <c r="G60" s="5">
        <v>0</v>
      </c>
      <c r="H60" s="5">
        <v>0</v>
      </c>
      <c r="I60" s="5">
        <v>0</v>
      </c>
      <c r="J60" s="18">
        <v>13836.68103057</v>
      </c>
      <c r="K60" s="18">
        <v>0</v>
      </c>
      <c r="L60" s="18">
        <v>0</v>
      </c>
      <c r="M60" s="18">
        <v>0</v>
      </c>
      <c r="N60" s="18">
        <v>0</v>
      </c>
      <c r="O60" s="18">
        <v>0</v>
      </c>
      <c r="P60" s="18">
        <v>18621.891383450002</v>
      </c>
      <c r="Q60" s="18">
        <v>0</v>
      </c>
      <c r="R60" s="18">
        <v>0</v>
      </c>
      <c r="S60" s="18">
        <v>0</v>
      </c>
      <c r="T60" s="18">
        <v>0</v>
      </c>
      <c r="U60" s="18">
        <v>0</v>
      </c>
      <c r="V60" s="18">
        <v>0</v>
      </c>
      <c r="W60" s="18">
        <v>0</v>
      </c>
      <c r="X60" s="18">
        <v>0</v>
      </c>
      <c r="Y60" s="18">
        <v>0</v>
      </c>
      <c r="Z60" s="18">
        <v>0</v>
      </c>
      <c r="AA60" s="18">
        <v>86787.451471430002</v>
      </c>
    </row>
    <row r="61" spans="1:27" s="2" customFormat="1" ht="13" thickBot="1" x14ac:dyDescent="0.3">
      <c r="A61" s="206"/>
      <c r="B61" s="206"/>
      <c r="C61" s="206"/>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row>
    <row r="62" spans="1:27" s="2" customFormat="1" ht="13" thickTop="1" x14ac:dyDescent="0.25">
      <c r="A62" s="204"/>
      <c r="B62" s="207"/>
      <c r="C62" s="207"/>
    </row>
    <row r="63" spans="1:27" x14ac:dyDescent="0.2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18"/>
    </row>
    <row r="64" spans="1:27" ht="13" x14ac:dyDescent="0.3">
      <c r="AA64" s="10"/>
    </row>
    <row r="65" spans="27:27" ht="13" x14ac:dyDescent="0.3">
      <c r="AA65" s="10"/>
    </row>
    <row r="66" spans="27:27" ht="13" x14ac:dyDescent="0.3">
      <c r="AA66" s="10"/>
    </row>
    <row r="67" spans="27:27" x14ac:dyDescent="0.25">
      <c r="AA67" s="18"/>
    </row>
    <row r="68" spans="27:27" ht="13" x14ac:dyDescent="0.3">
      <c r="AA68" s="10"/>
    </row>
    <row r="69" spans="27:27" x14ac:dyDescent="0.25">
      <c r="AA69" s="18"/>
    </row>
    <row r="70" spans="27:27" x14ac:dyDescent="0.25">
      <c r="AA70" s="18"/>
    </row>
    <row r="71" spans="27:27" x14ac:dyDescent="0.25">
      <c r="AA71" s="18"/>
    </row>
    <row r="72" spans="27:27" ht="13" x14ac:dyDescent="0.3">
      <c r="AA72" s="10"/>
    </row>
    <row r="73" spans="27:27" x14ac:dyDescent="0.25">
      <c r="AA73" s="18"/>
    </row>
    <row r="74" spans="27:27" x14ac:dyDescent="0.25">
      <c r="AA74" s="18"/>
    </row>
    <row r="75" spans="27:27" ht="13" x14ac:dyDescent="0.3">
      <c r="AA75" s="10"/>
    </row>
    <row r="76" spans="27:27" ht="13" x14ac:dyDescent="0.3">
      <c r="AA76" s="10"/>
    </row>
    <row r="77" spans="27:27" x14ac:dyDescent="0.25">
      <c r="AA77" s="18"/>
    </row>
    <row r="78" spans="27:27" x14ac:dyDescent="0.25">
      <c r="AA78" s="18"/>
    </row>
    <row r="79" spans="27:27" ht="13" x14ac:dyDescent="0.3">
      <c r="AA79" s="10"/>
    </row>
    <row r="80" spans="27:27" x14ac:dyDescent="0.25">
      <c r="AA80" s="18"/>
    </row>
    <row r="81" spans="27:27" x14ac:dyDescent="0.25">
      <c r="AA81" s="18"/>
    </row>
    <row r="82" spans="27:27" x14ac:dyDescent="0.25">
      <c r="AA82" s="18"/>
    </row>
    <row r="83" spans="27:27" ht="13" x14ac:dyDescent="0.3">
      <c r="AA83" s="10"/>
    </row>
    <row r="84" spans="27:27" x14ac:dyDescent="0.25">
      <c r="AA84" s="18"/>
    </row>
  </sheetData>
  <mergeCells count="12">
    <mergeCell ref="T5:Y5"/>
    <mergeCell ref="T6:Y6"/>
    <mergeCell ref="T7:Y7"/>
    <mergeCell ref="T8:Y8"/>
    <mergeCell ref="B5:I5"/>
    <mergeCell ref="B6:I6"/>
    <mergeCell ref="B7:I7"/>
    <mergeCell ref="B8:I8"/>
    <mergeCell ref="J5:R5"/>
    <mergeCell ref="J6:R6"/>
    <mergeCell ref="J7:R7"/>
    <mergeCell ref="J8:R8"/>
  </mergeCells>
  <printOptions horizontalCentered="1" verticalCentered="1"/>
  <pageMargins left="0.35433070866141736" right="0.35433070866141736" top="0.39370078740157483" bottom="0.27559055118110237" header="0" footer="0"/>
  <pageSetup scale="70" orientation="portrait" r:id="rId1"/>
  <headerFooter alignWithMargins="0"/>
  <colBreaks count="2" manualBreakCount="2">
    <brk id="9" max="1048575" man="1"/>
    <brk id="1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39997558519241921"/>
  </sheetPr>
  <dimension ref="A1:X66"/>
  <sheetViews>
    <sheetView showGridLines="0" defaultGridColor="0" colorId="60" workbookViewId="0">
      <pane xSplit="1" ySplit="10" topLeftCell="B41" activePane="bottomRight" state="frozen"/>
      <selection pane="topRight" activeCell="B1" sqref="B1"/>
      <selection pane="bottomLeft" activeCell="A11" sqref="A11"/>
      <selection pane="bottomRight" activeCell="B11" sqref="B11"/>
    </sheetView>
  </sheetViews>
  <sheetFormatPr baseColWidth="10" defaultColWidth="11.453125" defaultRowHeight="12.5" x14ac:dyDescent="0.25"/>
  <cols>
    <col min="1" max="1" width="56.1796875" style="21" customWidth="1"/>
    <col min="2" max="7" width="12" style="21" customWidth="1"/>
    <col min="8" max="14" width="10" style="21" customWidth="1"/>
    <col min="15" max="16384" width="11.453125" style="21"/>
  </cols>
  <sheetData>
    <row r="1" spans="1:16" x14ac:dyDescent="0.25">
      <c r="A1" s="1" t="s">
        <v>0</v>
      </c>
    </row>
    <row r="2" spans="1:16" x14ac:dyDescent="0.25">
      <c r="A2" s="1" t="s">
        <v>1</v>
      </c>
    </row>
    <row r="3" spans="1:16" x14ac:dyDescent="0.25">
      <c r="A3" s="1" t="s">
        <v>2</v>
      </c>
      <c r="D3" s="122"/>
    </row>
    <row r="5" spans="1:16" ht="13" x14ac:dyDescent="0.3">
      <c r="B5" s="237" t="s">
        <v>563</v>
      </c>
      <c r="C5" s="237"/>
      <c r="D5" s="237"/>
      <c r="E5" s="237"/>
      <c r="F5" s="237"/>
      <c r="G5" s="237"/>
      <c r="H5" s="237" t="s">
        <v>563</v>
      </c>
      <c r="I5" s="237"/>
      <c r="J5" s="237"/>
      <c r="K5" s="237"/>
      <c r="L5" s="237"/>
      <c r="M5" s="237"/>
    </row>
    <row r="6" spans="1:16" ht="13" x14ac:dyDescent="0.3">
      <c r="B6" s="237" t="s">
        <v>72</v>
      </c>
      <c r="C6" s="237"/>
      <c r="D6" s="237"/>
      <c r="E6" s="237"/>
      <c r="F6" s="237"/>
      <c r="G6" s="237"/>
      <c r="H6" s="237" t="s">
        <v>72</v>
      </c>
      <c r="I6" s="237"/>
      <c r="J6" s="237"/>
      <c r="K6" s="237"/>
      <c r="L6" s="237"/>
      <c r="M6" s="237"/>
    </row>
    <row r="7" spans="1:16" ht="13" x14ac:dyDescent="0.3">
      <c r="B7" s="237">
        <v>2020</v>
      </c>
      <c r="C7" s="237"/>
      <c r="D7" s="237"/>
      <c r="E7" s="237"/>
      <c r="F7" s="237"/>
      <c r="G7" s="237"/>
      <c r="H7" s="237">
        <v>2020</v>
      </c>
      <c r="I7" s="237"/>
      <c r="J7" s="237"/>
      <c r="K7" s="237"/>
      <c r="L7" s="237"/>
      <c r="M7" s="237"/>
    </row>
    <row r="8" spans="1:16" ht="13" x14ac:dyDescent="0.3">
      <c r="B8" s="237" t="s">
        <v>4</v>
      </c>
      <c r="C8" s="237"/>
      <c r="D8" s="237"/>
      <c r="E8" s="237"/>
      <c r="F8" s="237"/>
      <c r="G8" s="237"/>
      <c r="H8" s="237" t="s">
        <v>4</v>
      </c>
      <c r="I8" s="237"/>
      <c r="J8" s="237"/>
      <c r="K8" s="237"/>
      <c r="L8" s="237"/>
      <c r="M8" s="237"/>
    </row>
    <row r="9" spans="1:16" ht="13" thickBot="1" x14ac:dyDescent="0.3"/>
    <row r="10" spans="1:16" ht="13.5" thickTop="1" thickBot="1" x14ac:dyDescent="0.3">
      <c r="A10" s="205" t="s">
        <v>390</v>
      </c>
      <c r="B10" s="205" t="s">
        <v>469</v>
      </c>
      <c r="C10" s="205" t="s">
        <v>71</v>
      </c>
      <c r="D10" s="205" t="s">
        <v>679</v>
      </c>
      <c r="E10" s="205" t="s">
        <v>70</v>
      </c>
      <c r="F10" s="205" t="s">
        <v>69</v>
      </c>
      <c r="G10" s="205" t="s">
        <v>68</v>
      </c>
      <c r="H10" s="205" t="s">
        <v>67</v>
      </c>
      <c r="I10" s="205" t="s">
        <v>66</v>
      </c>
      <c r="J10" s="205" t="s">
        <v>65</v>
      </c>
      <c r="K10" s="205" t="s">
        <v>648</v>
      </c>
      <c r="L10" s="205" t="s">
        <v>64</v>
      </c>
      <c r="M10" s="205" t="s">
        <v>63</v>
      </c>
      <c r="N10" s="205" t="s">
        <v>62</v>
      </c>
      <c r="O10" s="205" t="s">
        <v>61</v>
      </c>
      <c r="P10" s="205" t="s">
        <v>397</v>
      </c>
    </row>
    <row r="11" spans="1:16" s="10" customFormat="1" ht="13.5" thickTop="1" x14ac:dyDescent="0.3">
      <c r="A11" s="4"/>
      <c r="B11" s="5"/>
      <c r="C11" s="5"/>
      <c r="D11" s="5"/>
      <c r="E11" s="5"/>
      <c r="F11" s="5"/>
      <c r="G11" s="5"/>
      <c r="H11" s="5"/>
      <c r="I11" s="5"/>
      <c r="J11" s="18"/>
      <c r="K11" s="18"/>
      <c r="L11" s="18"/>
      <c r="M11" s="18"/>
      <c r="N11" s="18"/>
      <c r="O11" s="18"/>
      <c r="P11" s="18"/>
    </row>
    <row r="12" spans="1:16" s="10" customFormat="1" ht="13" x14ac:dyDescent="0.3">
      <c r="A12" s="132" t="s">
        <v>398</v>
      </c>
      <c r="B12" s="9">
        <v>85.6517427</v>
      </c>
      <c r="C12" s="9">
        <v>105893.70174999999</v>
      </c>
      <c r="D12" s="9">
        <v>498.97547506900003</v>
      </c>
      <c r="E12" s="9">
        <v>21957.930441839999</v>
      </c>
      <c r="F12" s="9">
        <v>3429.0539730999999</v>
      </c>
      <c r="G12" s="9">
        <v>54795.253718740001</v>
      </c>
      <c r="H12" s="9">
        <v>1093.0529891202</v>
      </c>
      <c r="I12" s="9">
        <v>20467.848587640001</v>
      </c>
      <c r="J12" s="10">
        <v>626.09923909999998</v>
      </c>
      <c r="K12" s="10">
        <v>140.094099</v>
      </c>
      <c r="L12" s="10">
        <v>4932.1770197400001</v>
      </c>
      <c r="M12" s="10">
        <v>10863.868580959999</v>
      </c>
      <c r="N12" s="10">
        <v>8281.1460623830008</v>
      </c>
      <c r="O12" s="10">
        <v>15280.878092700001</v>
      </c>
      <c r="P12" s="10">
        <v>248345.7317720922</v>
      </c>
    </row>
    <row r="13" spans="1:16" s="10" customFormat="1" ht="13" x14ac:dyDescent="0.3">
      <c r="A13" s="132" t="s">
        <v>399</v>
      </c>
      <c r="B13" s="9">
        <v>85.6517427</v>
      </c>
      <c r="C13" s="9">
        <v>105893.70174999999</v>
      </c>
      <c r="D13" s="9">
        <v>498.97547506900003</v>
      </c>
      <c r="E13" s="9">
        <v>21957.930441839999</v>
      </c>
      <c r="F13" s="9">
        <v>3429.0539730999999</v>
      </c>
      <c r="G13" s="9">
        <v>54109.210763689996</v>
      </c>
      <c r="H13" s="9">
        <v>1093.0529891202</v>
      </c>
      <c r="I13" s="9">
        <v>20467.848587640001</v>
      </c>
      <c r="J13" s="10">
        <v>626.09923909999998</v>
      </c>
      <c r="K13" s="10">
        <v>140.094099</v>
      </c>
      <c r="L13" s="10">
        <v>4932.1770197400001</v>
      </c>
      <c r="M13" s="10">
        <v>10863.868580959999</v>
      </c>
      <c r="N13" s="10">
        <v>8281.1460623830008</v>
      </c>
      <c r="O13" s="10">
        <v>15280.878092700001</v>
      </c>
      <c r="P13" s="10">
        <v>247659.68881704219</v>
      </c>
    </row>
    <row r="14" spans="1:16" s="18" customFormat="1" ht="13" x14ac:dyDescent="0.3">
      <c r="A14" s="132" t="s">
        <v>400</v>
      </c>
      <c r="B14" s="9">
        <v>83.89987567</v>
      </c>
      <c r="C14" s="9">
        <v>105158.08624999999</v>
      </c>
      <c r="D14" s="9">
        <v>440.48314626899997</v>
      </c>
      <c r="E14" s="9">
        <v>471.35373499999997</v>
      </c>
      <c r="F14" s="9">
        <v>3248.95438646</v>
      </c>
      <c r="G14" s="9">
        <v>34842.796580069997</v>
      </c>
      <c r="H14" s="9">
        <v>1071.9530377802</v>
      </c>
      <c r="I14" s="9">
        <v>20346.811243259999</v>
      </c>
      <c r="J14" s="10">
        <v>572.58950550999998</v>
      </c>
      <c r="K14" s="10">
        <v>138.69094899999999</v>
      </c>
      <c r="L14" s="10">
        <v>4510.0992060199997</v>
      </c>
      <c r="M14" s="10">
        <v>9885.3558921000003</v>
      </c>
      <c r="N14" s="10">
        <v>4149.9720658429997</v>
      </c>
      <c r="O14" s="10">
        <v>14056.165214799999</v>
      </c>
      <c r="P14" s="10">
        <v>198977.2110877822</v>
      </c>
    </row>
    <row r="15" spans="1:16" s="18" customFormat="1" x14ac:dyDescent="0.25">
      <c r="A15" s="4" t="s">
        <v>401</v>
      </c>
      <c r="B15" s="5">
        <v>0.2485706</v>
      </c>
      <c r="C15" s="5">
        <v>7345.6059999999998</v>
      </c>
      <c r="D15" s="5">
        <v>244.16711007000001</v>
      </c>
      <c r="E15" s="5">
        <v>0</v>
      </c>
      <c r="F15" s="5">
        <v>1561.8690127899999</v>
      </c>
      <c r="G15" s="5">
        <v>8887.1732208400008</v>
      </c>
      <c r="H15" s="5">
        <v>152.94213947</v>
      </c>
      <c r="I15" s="5">
        <v>14092.92381873</v>
      </c>
      <c r="J15" s="18">
        <v>349.48767597</v>
      </c>
      <c r="K15" s="18">
        <v>75.159548999999998</v>
      </c>
      <c r="L15" s="18">
        <v>1803.3035335699999</v>
      </c>
      <c r="M15" s="18">
        <v>6057.2363006599999</v>
      </c>
      <c r="N15" s="18">
        <v>1939.8478321600001</v>
      </c>
      <c r="O15" s="18">
        <v>9225.1371442</v>
      </c>
      <c r="P15" s="18">
        <v>51735.101908060002</v>
      </c>
    </row>
    <row r="16" spans="1:16" s="18" customFormat="1" x14ac:dyDescent="0.25">
      <c r="A16" s="4" t="s">
        <v>402</v>
      </c>
      <c r="B16" s="5">
        <v>0</v>
      </c>
      <c r="C16" s="5">
        <v>1657.8087</v>
      </c>
      <c r="D16" s="5">
        <v>42.679222780000003</v>
      </c>
      <c r="E16" s="5">
        <v>0</v>
      </c>
      <c r="F16" s="5">
        <v>241.99126318</v>
      </c>
      <c r="G16" s="5">
        <v>1037.2915717200001</v>
      </c>
      <c r="H16" s="5">
        <v>20.00877006</v>
      </c>
      <c r="I16" s="5">
        <v>1963.6350077500001</v>
      </c>
      <c r="J16" s="18">
        <v>62.889502</v>
      </c>
      <c r="K16" s="18">
        <v>13.701368</v>
      </c>
      <c r="L16" s="18">
        <v>359.07626718</v>
      </c>
      <c r="M16" s="18">
        <v>863.64322729000003</v>
      </c>
      <c r="N16" s="18">
        <v>521.64490224300005</v>
      </c>
      <c r="O16" s="18">
        <v>1416.1639434000001</v>
      </c>
      <c r="P16" s="18">
        <v>8200.5337456029993</v>
      </c>
    </row>
    <row r="17" spans="1:16" s="18" customFormat="1" x14ac:dyDescent="0.25">
      <c r="A17" s="4" t="s">
        <v>403</v>
      </c>
      <c r="B17" s="5">
        <v>0</v>
      </c>
      <c r="C17" s="5">
        <v>439.18950000000001</v>
      </c>
      <c r="D17" s="5">
        <v>10.72275052</v>
      </c>
      <c r="E17" s="5">
        <v>0</v>
      </c>
      <c r="F17" s="5">
        <v>71.44951605</v>
      </c>
      <c r="G17" s="5">
        <v>0</v>
      </c>
      <c r="H17" s="5">
        <v>0</v>
      </c>
      <c r="I17" s="5">
        <v>0</v>
      </c>
      <c r="J17" s="18">
        <v>15.740579</v>
      </c>
      <c r="K17" s="18">
        <v>3.2609180000000002</v>
      </c>
      <c r="L17" s="18">
        <v>82.546269030000005</v>
      </c>
      <c r="M17" s="18">
        <v>0</v>
      </c>
      <c r="N17" s="18">
        <v>122.83846100300001</v>
      </c>
      <c r="O17" s="18">
        <v>0</v>
      </c>
      <c r="P17" s="18">
        <v>745.74799360300005</v>
      </c>
    </row>
    <row r="18" spans="1:16" s="18" customFormat="1" x14ac:dyDescent="0.25">
      <c r="A18" s="4" t="s">
        <v>404</v>
      </c>
      <c r="B18" s="5">
        <v>0</v>
      </c>
      <c r="C18" s="5">
        <v>1049.5020999999999</v>
      </c>
      <c r="D18" s="5">
        <v>26.58509694</v>
      </c>
      <c r="E18" s="5">
        <v>0</v>
      </c>
      <c r="F18" s="5">
        <v>134.81867989</v>
      </c>
      <c r="G18" s="5">
        <v>835.47074653000004</v>
      </c>
      <c r="H18" s="5">
        <v>19.307596700000001</v>
      </c>
      <c r="I18" s="5">
        <v>1898.0507437700001</v>
      </c>
      <c r="J18" s="18">
        <v>45.574852999999997</v>
      </c>
      <c r="K18" s="18">
        <v>9.5404890000000009</v>
      </c>
      <c r="L18" s="18">
        <v>239.38417704</v>
      </c>
      <c r="M18" s="18">
        <v>848.70021311999994</v>
      </c>
      <c r="N18" s="18">
        <v>355.81297834999998</v>
      </c>
      <c r="O18" s="18">
        <v>1373.5558394</v>
      </c>
      <c r="P18" s="18">
        <v>6836.3035137400002</v>
      </c>
    </row>
    <row r="19" spans="1:16" s="18" customFormat="1" x14ac:dyDescent="0.25">
      <c r="A19" s="4" t="s">
        <v>405</v>
      </c>
      <c r="B19" s="5">
        <v>0</v>
      </c>
      <c r="C19" s="5">
        <v>34.133800000000001</v>
      </c>
      <c r="D19" s="5">
        <v>1.07227508</v>
      </c>
      <c r="E19" s="5">
        <v>0</v>
      </c>
      <c r="F19" s="5">
        <v>7.1449527100000001</v>
      </c>
      <c r="G19" s="5">
        <v>40.323222049999998</v>
      </c>
      <c r="H19" s="5">
        <v>0</v>
      </c>
      <c r="I19" s="5">
        <v>0</v>
      </c>
      <c r="J19" s="18">
        <v>0</v>
      </c>
      <c r="K19" s="18">
        <v>0.32609199999999999</v>
      </c>
      <c r="L19" s="18">
        <v>8.2546269100000007</v>
      </c>
      <c r="M19" s="18">
        <v>0</v>
      </c>
      <c r="N19" s="18">
        <v>0</v>
      </c>
      <c r="O19" s="18">
        <v>0</v>
      </c>
      <c r="P19" s="18">
        <v>91.254968750000003</v>
      </c>
    </row>
    <row r="20" spans="1:16" s="18" customFormat="1" x14ac:dyDescent="0.25">
      <c r="A20" s="4" t="s">
        <v>406</v>
      </c>
      <c r="B20" s="5">
        <v>0</v>
      </c>
      <c r="C20" s="5">
        <v>118.413</v>
      </c>
      <c r="D20" s="5">
        <v>3.2268251600000002</v>
      </c>
      <c r="E20" s="5">
        <v>0</v>
      </c>
      <c r="F20" s="5">
        <v>21.407599770000001</v>
      </c>
      <c r="G20" s="5">
        <v>120.96965509</v>
      </c>
      <c r="H20" s="5">
        <v>0</v>
      </c>
      <c r="I20" s="5">
        <v>0</v>
      </c>
      <c r="J20" s="18">
        <v>0</v>
      </c>
      <c r="K20" s="18">
        <v>0.247777</v>
      </c>
      <c r="L20" s="18">
        <v>24.76388004</v>
      </c>
      <c r="M20" s="18">
        <v>0</v>
      </c>
      <c r="N20" s="18">
        <v>36.85153871</v>
      </c>
      <c r="O20" s="18">
        <v>0</v>
      </c>
      <c r="P20" s="18">
        <v>325.88027577000003</v>
      </c>
    </row>
    <row r="21" spans="1:16" s="18" customFormat="1" x14ac:dyDescent="0.25">
      <c r="A21" s="4" t="s">
        <v>407</v>
      </c>
      <c r="B21" s="5">
        <v>0</v>
      </c>
      <c r="C21" s="5">
        <v>16.5703</v>
      </c>
      <c r="D21" s="5">
        <v>1.07227508</v>
      </c>
      <c r="E21" s="5">
        <v>0</v>
      </c>
      <c r="F21" s="5">
        <v>7.1705147599999997</v>
      </c>
      <c r="G21" s="5">
        <v>40.527948049999999</v>
      </c>
      <c r="H21" s="5">
        <v>0.70117335999999997</v>
      </c>
      <c r="I21" s="5">
        <v>65.584263980000003</v>
      </c>
      <c r="J21" s="18">
        <v>1.5740700000000001</v>
      </c>
      <c r="K21" s="18">
        <v>0.32609199999999999</v>
      </c>
      <c r="L21" s="18">
        <v>4.1273141600000001</v>
      </c>
      <c r="M21" s="18">
        <v>14.94301417</v>
      </c>
      <c r="N21" s="18">
        <v>6.1419241800000002</v>
      </c>
      <c r="O21" s="18">
        <v>42.608103999999997</v>
      </c>
      <c r="P21" s="18">
        <v>201.34699373999999</v>
      </c>
    </row>
    <row r="22" spans="1:16" s="10" customFormat="1" ht="13" x14ac:dyDescent="0.3">
      <c r="A22" s="4" t="s">
        <v>408</v>
      </c>
      <c r="B22" s="5">
        <v>83.651305070000006</v>
      </c>
      <c r="C22" s="5">
        <v>92725.142500000002</v>
      </c>
      <c r="D22" s="5">
        <v>128.045015369</v>
      </c>
      <c r="E22" s="5">
        <v>0</v>
      </c>
      <c r="F22" s="5">
        <v>855.36965769000005</v>
      </c>
      <c r="G22" s="5">
        <v>6028.0264021800003</v>
      </c>
      <c r="H22" s="5">
        <v>861.17619901</v>
      </c>
      <c r="I22" s="5">
        <v>2409.7272091899999</v>
      </c>
      <c r="J22" s="18">
        <v>102.15625946</v>
      </c>
      <c r="K22" s="18">
        <v>42.344503000000003</v>
      </c>
      <c r="L22" s="18">
        <v>2153.3804241100001</v>
      </c>
      <c r="M22" s="18">
        <v>2304.73863011</v>
      </c>
      <c r="N22" s="18">
        <v>1380.47414572</v>
      </c>
      <c r="O22" s="18">
        <v>2463.1426345</v>
      </c>
      <c r="P22" s="18">
        <v>111537.37488540899</v>
      </c>
    </row>
    <row r="23" spans="1:16" s="10" customFormat="1" ht="13" x14ac:dyDescent="0.3">
      <c r="A23" s="132" t="s">
        <v>409</v>
      </c>
      <c r="B23" s="9">
        <v>0</v>
      </c>
      <c r="C23" s="9">
        <v>519.47080000000005</v>
      </c>
      <c r="D23" s="9">
        <v>0</v>
      </c>
      <c r="E23" s="9">
        <v>0</v>
      </c>
      <c r="F23" s="9">
        <v>0</v>
      </c>
      <c r="G23" s="9">
        <v>0</v>
      </c>
      <c r="H23" s="9">
        <v>0.30464572000000001</v>
      </c>
      <c r="I23" s="9">
        <v>0</v>
      </c>
      <c r="J23" s="10">
        <v>0</v>
      </c>
      <c r="K23" s="10">
        <v>1.8310949999999999</v>
      </c>
      <c r="L23" s="10">
        <v>0</v>
      </c>
      <c r="M23" s="10">
        <v>0</v>
      </c>
      <c r="N23" s="10">
        <v>0</v>
      </c>
      <c r="O23" s="10">
        <v>0</v>
      </c>
      <c r="P23" s="10">
        <v>521.60654072</v>
      </c>
    </row>
    <row r="24" spans="1:16" s="18" customFormat="1" ht="13" x14ac:dyDescent="0.3">
      <c r="A24" s="132" t="s">
        <v>410</v>
      </c>
      <c r="B24" s="9">
        <v>0</v>
      </c>
      <c r="C24" s="9">
        <v>519.47080000000005</v>
      </c>
      <c r="D24" s="9">
        <v>0</v>
      </c>
      <c r="E24" s="9">
        <v>0</v>
      </c>
      <c r="F24" s="9">
        <v>0</v>
      </c>
      <c r="G24" s="9">
        <v>0</v>
      </c>
      <c r="H24" s="9">
        <v>0.30464572000000001</v>
      </c>
      <c r="I24" s="9">
        <v>0</v>
      </c>
      <c r="J24" s="10">
        <v>0</v>
      </c>
      <c r="K24" s="10">
        <v>1.8310949999999999</v>
      </c>
      <c r="L24" s="10">
        <v>0</v>
      </c>
      <c r="M24" s="10">
        <v>0</v>
      </c>
      <c r="N24" s="10">
        <v>0</v>
      </c>
      <c r="O24" s="10">
        <v>0</v>
      </c>
      <c r="P24" s="10">
        <v>521.60654072</v>
      </c>
    </row>
    <row r="25" spans="1:16" s="18" customFormat="1" x14ac:dyDescent="0.25">
      <c r="A25" s="4" t="s">
        <v>411</v>
      </c>
      <c r="B25" s="5">
        <v>0</v>
      </c>
      <c r="C25" s="5">
        <v>0</v>
      </c>
      <c r="D25" s="5">
        <v>0</v>
      </c>
      <c r="E25" s="5">
        <v>0</v>
      </c>
      <c r="F25" s="5">
        <v>0</v>
      </c>
      <c r="G25" s="5">
        <v>0</v>
      </c>
      <c r="H25" s="5">
        <v>0</v>
      </c>
      <c r="I25" s="5">
        <v>0</v>
      </c>
      <c r="J25" s="18">
        <v>0</v>
      </c>
      <c r="K25" s="18">
        <v>0</v>
      </c>
      <c r="L25" s="18">
        <v>0</v>
      </c>
      <c r="M25" s="18">
        <v>0</v>
      </c>
      <c r="N25" s="18">
        <v>0</v>
      </c>
      <c r="O25" s="18">
        <v>0</v>
      </c>
      <c r="P25" s="18">
        <v>0</v>
      </c>
    </row>
    <row r="26" spans="1:16" s="18" customFormat="1" x14ac:dyDescent="0.25">
      <c r="A26" s="4" t="s">
        <v>412</v>
      </c>
      <c r="B26" s="5">
        <v>0</v>
      </c>
      <c r="C26" s="5">
        <v>0</v>
      </c>
      <c r="D26" s="5">
        <v>0</v>
      </c>
      <c r="E26" s="5">
        <v>0</v>
      </c>
      <c r="F26" s="5">
        <v>0</v>
      </c>
      <c r="G26" s="5">
        <v>0</v>
      </c>
      <c r="H26" s="5">
        <v>0</v>
      </c>
      <c r="I26" s="5">
        <v>0</v>
      </c>
      <c r="J26" s="18">
        <v>0</v>
      </c>
      <c r="K26" s="18">
        <v>0</v>
      </c>
      <c r="L26" s="18">
        <v>0</v>
      </c>
      <c r="M26" s="18">
        <v>0</v>
      </c>
      <c r="N26" s="18">
        <v>0</v>
      </c>
      <c r="O26" s="18">
        <v>0</v>
      </c>
      <c r="P26" s="18">
        <v>0</v>
      </c>
    </row>
    <row r="27" spans="1:16" s="18" customFormat="1" x14ac:dyDescent="0.25">
      <c r="A27" s="4" t="s">
        <v>413</v>
      </c>
      <c r="B27" s="5">
        <v>0</v>
      </c>
      <c r="C27" s="5">
        <v>519.47080000000005</v>
      </c>
      <c r="D27" s="5">
        <v>0</v>
      </c>
      <c r="E27" s="5">
        <v>0</v>
      </c>
      <c r="F27" s="5">
        <v>0</v>
      </c>
      <c r="G27" s="5">
        <v>0</v>
      </c>
      <c r="H27" s="5">
        <v>0.30464572000000001</v>
      </c>
      <c r="I27" s="5">
        <v>0</v>
      </c>
      <c r="J27" s="18">
        <v>0</v>
      </c>
      <c r="K27" s="18">
        <v>1.8310949999999999</v>
      </c>
      <c r="L27" s="18">
        <v>0</v>
      </c>
      <c r="M27" s="18">
        <v>0</v>
      </c>
      <c r="N27" s="18">
        <v>0</v>
      </c>
      <c r="O27" s="18">
        <v>0</v>
      </c>
      <c r="P27" s="18">
        <v>521.60654072</v>
      </c>
    </row>
    <row r="28" spans="1:16" s="10" customFormat="1" ht="13" x14ac:dyDescent="0.3">
      <c r="A28" s="4" t="s">
        <v>414</v>
      </c>
      <c r="B28" s="5">
        <v>0</v>
      </c>
      <c r="C28" s="5">
        <v>0</v>
      </c>
      <c r="D28" s="5">
        <v>0</v>
      </c>
      <c r="E28" s="5">
        <v>0</v>
      </c>
      <c r="F28" s="5">
        <v>0</v>
      </c>
      <c r="G28" s="5">
        <v>0</v>
      </c>
      <c r="H28" s="5">
        <v>0</v>
      </c>
      <c r="I28" s="5">
        <v>0</v>
      </c>
      <c r="J28" s="18">
        <v>0</v>
      </c>
      <c r="K28" s="18">
        <v>0</v>
      </c>
      <c r="L28" s="18">
        <v>0</v>
      </c>
      <c r="M28" s="18">
        <v>0</v>
      </c>
      <c r="N28" s="18">
        <v>0</v>
      </c>
      <c r="O28" s="18">
        <v>0</v>
      </c>
      <c r="P28" s="18">
        <v>0</v>
      </c>
    </row>
    <row r="29" spans="1:16" s="18" customFormat="1" ht="13" x14ac:dyDescent="0.3">
      <c r="A29" s="132" t="s">
        <v>415</v>
      </c>
      <c r="B29" s="9">
        <v>0</v>
      </c>
      <c r="C29" s="9">
        <v>2910.05825</v>
      </c>
      <c r="D29" s="9">
        <v>25.591798050000001</v>
      </c>
      <c r="E29" s="9">
        <v>471.35373499999997</v>
      </c>
      <c r="F29" s="9">
        <v>589.72445279999999</v>
      </c>
      <c r="G29" s="9">
        <v>18890.305385330001</v>
      </c>
      <c r="H29" s="9">
        <v>37.521283520200001</v>
      </c>
      <c r="I29" s="9">
        <v>1880.52520759</v>
      </c>
      <c r="J29" s="10">
        <v>58.056068080000003</v>
      </c>
      <c r="K29" s="10">
        <v>5.6544340000000002</v>
      </c>
      <c r="L29" s="10">
        <v>194.33898116</v>
      </c>
      <c r="M29" s="10">
        <v>659.73773403999996</v>
      </c>
      <c r="N29" s="10">
        <v>308.00518571999999</v>
      </c>
      <c r="O29" s="10">
        <v>951.7214927</v>
      </c>
      <c r="P29" s="10">
        <v>26982.594007990199</v>
      </c>
    </row>
    <row r="30" spans="1:16" s="18" customFormat="1" ht="12" customHeight="1" x14ac:dyDescent="0.25">
      <c r="A30" s="4" t="s">
        <v>416</v>
      </c>
      <c r="B30" s="5">
        <v>0</v>
      </c>
      <c r="C30" s="5">
        <v>1666.1767500000001</v>
      </c>
      <c r="D30" s="5">
        <v>0</v>
      </c>
      <c r="E30" s="5">
        <v>469.14003200000002</v>
      </c>
      <c r="F30" s="5">
        <v>162.99182461999999</v>
      </c>
      <c r="G30" s="5">
        <v>17365.772730280001</v>
      </c>
      <c r="H30" s="5">
        <v>30.332617000199999</v>
      </c>
      <c r="I30" s="5">
        <v>212.17021647000001</v>
      </c>
      <c r="J30" s="18">
        <v>0.61503638999999999</v>
      </c>
      <c r="K30" s="18">
        <v>0</v>
      </c>
      <c r="L30" s="18">
        <v>12.167396999999999</v>
      </c>
      <c r="M30" s="18">
        <v>78.224431010000004</v>
      </c>
      <c r="N30" s="18">
        <v>33.118318870000003</v>
      </c>
      <c r="O30" s="18">
        <v>0</v>
      </c>
      <c r="P30" s="18">
        <v>20030.709353640199</v>
      </c>
    </row>
    <row r="31" spans="1:16" s="18" customFormat="1" x14ac:dyDescent="0.25">
      <c r="A31" s="4" t="s">
        <v>441</v>
      </c>
      <c r="B31" s="5">
        <v>0</v>
      </c>
      <c r="C31" s="5">
        <v>0</v>
      </c>
      <c r="D31" s="5">
        <v>0</v>
      </c>
      <c r="E31" s="5">
        <v>0</v>
      </c>
      <c r="F31" s="5">
        <v>8</v>
      </c>
      <c r="G31" s="5">
        <v>17000</v>
      </c>
      <c r="H31" s="5">
        <v>0</v>
      </c>
      <c r="I31" s="5">
        <v>0</v>
      </c>
      <c r="J31" s="18">
        <v>0</v>
      </c>
      <c r="K31" s="18">
        <v>0</v>
      </c>
      <c r="L31" s="18">
        <v>0</v>
      </c>
      <c r="M31" s="18">
        <v>0</v>
      </c>
      <c r="N31" s="18">
        <v>13.5</v>
      </c>
      <c r="O31" s="18">
        <v>0</v>
      </c>
      <c r="P31" s="18">
        <v>17021.5</v>
      </c>
    </row>
    <row r="32" spans="1:16" s="18" customFormat="1" x14ac:dyDescent="0.25">
      <c r="A32" s="4" t="s">
        <v>447</v>
      </c>
      <c r="B32" s="5">
        <v>0</v>
      </c>
      <c r="C32" s="5">
        <v>0</v>
      </c>
      <c r="D32" s="5">
        <v>0</v>
      </c>
      <c r="E32" s="5">
        <v>0</v>
      </c>
      <c r="F32" s="5">
        <v>17.023454990000001</v>
      </c>
      <c r="G32" s="5">
        <v>0</v>
      </c>
      <c r="H32" s="5">
        <v>0</v>
      </c>
      <c r="I32" s="5">
        <v>0</v>
      </c>
      <c r="J32" s="18">
        <v>0</v>
      </c>
      <c r="K32" s="18">
        <v>0</v>
      </c>
      <c r="L32" s="18">
        <v>0</v>
      </c>
      <c r="M32" s="18">
        <v>0</v>
      </c>
      <c r="N32" s="18">
        <v>0</v>
      </c>
      <c r="O32" s="18">
        <v>0</v>
      </c>
      <c r="P32" s="18">
        <v>17.023454990000001</v>
      </c>
    </row>
    <row r="33" spans="1:16" s="18" customFormat="1" ht="12.75" customHeight="1" x14ac:dyDescent="0.25">
      <c r="A33" s="4" t="s">
        <v>460</v>
      </c>
      <c r="B33" s="5">
        <v>0</v>
      </c>
      <c r="C33" s="5">
        <v>1660.1767500000001</v>
      </c>
      <c r="D33" s="5">
        <v>0</v>
      </c>
      <c r="E33" s="5">
        <v>250.629999</v>
      </c>
      <c r="F33" s="5">
        <v>0</v>
      </c>
      <c r="G33" s="5">
        <v>0</v>
      </c>
      <c r="H33" s="5">
        <v>0</v>
      </c>
      <c r="I33" s="5">
        <v>0</v>
      </c>
      <c r="J33" s="18">
        <v>0</v>
      </c>
      <c r="K33" s="18">
        <v>0</v>
      </c>
      <c r="L33" s="18">
        <v>0</v>
      </c>
      <c r="M33" s="18">
        <v>0</v>
      </c>
      <c r="N33" s="18">
        <v>0.3</v>
      </c>
      <c r="O33" s="18">
        <v>0</v>
      </c>
      <c r="P33" s="18">
        <v>1911.106749</v>
      </c>
    </row>
    <row r="34" spans="1:16" s="18" customFormat="1" x14ac:dyDescent="0.25">
      <c r="A34" s="4" t="s">
        <v>462</v>
      </c>
      <c r="B34" s="5">
        <v>0</v>
      </c>
      <c r="C34" s="5">
        <v>0</v>
      </c>
      <c r="D34" s="5">
        <v>0</v>
      </c>
      <c r="E34" s="5">
        <v>0</v>
      </c>
      <c r="F34" s="5">
        <v>8.2057888299999995</v>
      </c>
      <c r="G34" s="5">
        <v>0</v>
      </c>
      <c r="H34" s="5">
        <v>0</v>
      </c>
      <c r="I34" s="5">
        <v>0</v>
      </c>
      <c r="J34" s="18">
        <v>0</v>
      </c>
      <c r="K34" s="18">
        <v>0</v>
      </c>
      <c r="L34" s="18">
        <v>0</v>
      </c>
      <c r="M34" s="18">
        <v>0</v>
      </c>
      <c r="N34" s="18">
        <v>0</v>
      </c>
      <c r="O34" s="18">
        <v>0</v>
      </c>
      <c r="P34" s="18">
        <v>8.2057888299999995</v>
      </c>
    </row>
    <row r="35" spans="1:16" s="18" customFormat="1" x14ac:dyDescent="0.25">
      <c r="A35" s="4" t="s">
        <v>422</v>
      </c>
      <c r="B35" s="5">
        <v>0</v>
      </c>
      <c r="C35" s="5">
        <v>0</v>
      </c>
      <c r="D35" s="5">
        <v>0</v>
      </c>
      <c r="E35" s="5">
        <v>0</v>
      </c>
      <c r="F35" s="5">
        <v>106.67528978999999</v>
      </c>
      <c r="G35" s="5">
        <v>0</v>
      </c>
      <c r="H35" s="5">
        <v>0</v>
      </c>
      <c r="I35" s="5">
        <v>14.984999999999999</v>
      </c>
      <c r="J35" s="18">
        <v>0</v>
      </c>
      <c r="K35" s="18">
        <v>0</v>
      </c>
      <c r="L35" s="18">
        <v>0</v>
      </c>
      <c r="M35" s="18">
        <v>0</v>
      </c>
      <c r="N35" s="18">
        <v>0</v>
      </c>
      <c r="O35" s="18">
        <v>0</v>
      </c>
      <c r="P35" s="18">
        <v>121.66028978999999</v>
      </c>
    </row>
    <row r="36" spans="1:16" s="18" customFormat="1" x14ac:dyDescent="0.25">
      <c r="A36" s="4" t="s">
        <v>464</v>
      </c>
      <c r="B36" s="5">
        <v>0</v>
      </c>
      <c r="C36" s="5">
        <v>0</v>
      </c>
      <c r="D36" s="5">
        <v>0</v>
      </c>
      <c r="E36" s="5">
        <v>218.51003299999999</v>
      </c>
      <c r="F36" s="5">
        <v>0</v>
      </c>
      <c r="G36" s="5">
        <v>0</v>
      </c>
      <c r="H36" s="5">
        <v>0</v>
      </c>
      <c r="I36" s="5">
        <v>0</v>
      </c>
      <c r="J36" s="18">
        <v>0</v>
      </c>
      <c r="K36" s="18">
        <v>0</v>
      </c>
      <c r="L36" s="18">
        <v>0</v>
      </c>
      <c r="M36" s="18">
        <v>0</v>
      </c>
      <c r="N36" s="18">
        <v>0</v>
      </c>
      <c r="O36" s="18">
        <v>0</v>
      </c>
      <c r="P36" s="18">
        <v>218.51003299999999</v>
      </c>
    </row>
    <row r="37" spans="1:16" s="18" customFormat="1" x14ac:dyDescent="0.25">
      <c r="A37" s="4" t="s">
        <v>424</v>
      </c>
      <c r="B37" s="5">
        <v>0</v>
      </c>
      <c r="C37" s="5">
        <v>0</v>
      </c>
      <c r="D37" s="5">
        <v>0</v>
      </c>
      <c r="E37" s="5">
        <v>0</v>
      </c>
      <c r="F37" s="5">
        <v>23.087291010000001</v>
      </c>
      <c r="G37" s="5">
        <v>153.00670830000001</v>
      </c>
      <c r="H37" s="5">
        <v>30.332617000199999</v>
      </c>
      <c r="I37" s="5">
        <v>0</v>
      </c>
      <c r="J37" s="18">
        <v>0.61503638999999999</v>
      </c>
      <c r="K37" s="18">
        <v>0</v>
      </c>
      <c r="L37" s="18">
        <v>12.167396999999999</v>
      </c>
      <c r="M37" s="18">
        <v>1.1288704000000001</v>
      </c>
      <c r="N37" s="18">
        <v>19.318318869999999</v>
      </c>
      <c r="O37" s="18">
        <v>0</v>
      </c>
      <c r="P37" s="18">
        <v>239.65623897020001</v>
      </c>
    </row>
    <row r="38" spans="1:16" s="18" customFormat="1" x14ac:dyDescent="0.25">
      <c r="A38" s="4" t="s">
        <v>449</v>
      </c>
      <c r="B38" s="5">
        <v>0</v>
      </c>
      <c r="C38" s="5">
        <v>6</v>
      </c>
      <c r="D38" s="5">
        <v>0</v>
      </c>
      <c r="E38" s="5">
        <v>0</v>
      </c>
      <c r="F38" s="5">
        <v>0</v>
      </c>
      <c r="G38" s="5">
        <v>212.76602198</v>
      </c>
      <c r="H38" s="5">
        <v>0</v>
      </c>
      <c r="I38" s="5">
        <v>0</v>
      </c>
      <c r="J38" s="18">
        <v>0</v>
      </c>
      <c r="K38" s="18">
        <v>0</v>
      </c>
      <c r="L38" s="18">
        <v>0</v>
      </c>
      <c r="M38" s="18">
        <v>0</v>
      </c>
      <c r="N38" s="18">
        <v>0</v>
      </c>
      <c r="O38" s="18">
        <v>0</v>
      </c>
      <c r="P38" s="18">
        <v>218.76602198</v>
      </c>
    </row>
    <row r="39" spans="1:16" s="18" customFormat="1" x14ac:dyDescent="0.25">
      <c r="A39" s="4" t="s">
        <v>425</v>
      </c>
      <c r="B39" s="5">
        <v>0</v>
      </c>
      <c r="C39" s="5">
        <v>0</v>
      </c>
      <c r="D39" s="5">
        <v>0</v>
      </c>
      <c r="E39" s="5">
        <v>0</v>
      </c>
      <c r="F39" s="5">
        <v>0</v>
      </c>
      <c r="G39" s="5">
        <v>0</v>
      </c>
      <c r="H39" s="5">
        <v>0</v>
      </c>
      <c r="I39" s="5">
        <v>197.18521647</v>
      </c>
      <c r="J39" s="18">
        <v>0</v>
      </c>
      <c r="K39" s="18">
        <v>0</v>
      </c>
      <c r="L39" s="18">
        <v>0</v>
      </c>
      <c r="M39" s="18">
        <v>77.095560610000007</v>
      </c>
      <c r="N39" s="18">
        <v>0</v>
      </c>
      <c r="O39" s="18">
        <v>0</v>
      </c>
      <c r="P39" s="18">
        <v>274.28077708000001</v>
      </c>
    </row>
    <row r="40" spans="1:16" s="18" customFormat="1" x14ac:dyDescent="0.25">
      <c r="A40" s="4" t="s">
        <v>426</v>
      </c>
      <c r="B40" s="5">
        <v>0</v>
      </c>
      <c r="C40" s="5">
        <v>1243.8815</v>
      </c>
      <c r="D40" s="5">
        <v>25.591798050000001</v>
      </c>
      <c r="E40" s="5">
        <v>2.2137030000000002</v>
      </c>
      <c r="F40" s="5">
        <v>336.57884975000002</v>
      </c>
      <c r="G40" s="5">
        <v>1430.5326550499999</v>
      </c>
      <c r="H40" s="5">
        <v>7.1886665199999999</v>
      </c>
      <c r="I40" s="5">
        <v>1456.5121381199999</v>
      </c>
      <c r="J40" s="18">
        <v>39.682039889999999</v>
      </c>
      <c r="K40" s="18">
        <v>5.6544340000000002</v>
      </c>
      <c r="L40" s="18">
        <v>181.56105296000001</v>
      </c>
      <c r="M40" s="18">
        <v>565.77024554000002</v>
      </c>
      <c r="N40" s="18">
        <v>274.88686684999999</v>
      </c>
      <c r="O40" s="18">
        <v>951.7214927</v>
      </c>
      <c r="P40" s="18">
        <v>6521.7754424300001</v>
      </c>
    </row>
    <row r="41" spans="1:16" s="18" customFormat="1" x14ac:dyDescent="0.25">
      <c r="A41" s="4" t="s">
        <v>427</v>
      </c>
      <c r="B41" s="5">
        <v>0</v>
      </c>
      <c r="C41" s="5">
        <v>0</v>
      </c>
      <c r="D41" s="5">
        <v>0</v>
      </c>
      <c r="E41" s="5">
        <v>0</v>
      </c>
      <c r="F41" s="5">
        <v>90.153778430000003</v>
      </c>
      <c r="G41" s="5">
        <v>94</v>
      </c>
      <c r="H41" s="5">
        <v>0</v>
      </c>
      <c r="I41" s="5">
        <v>211.84285299999999</v>
      </c>
      <c r="J41" s="18">
        <v>17.7589918</v>
      </c>
      <c r="K41" s="18">
        <v>0</v>
      </c>
      <c r="L41" s="18">
        <v>0.61053120000000005</v>
      </c>
      <c r="M41" s="18">
        <v>15.74305749</v>
      </c>
      <c r="N41" s="18">
        <v>0</v>
      </c>
      <c r="O41" s="18">
        <v>0</v>
      </c>
      <c r="P41" s="18">
        <v>430.10921192000001</v>
      </c>
    </row>
    <row r="42" spans="1:16" s="18" customFormat="1" x14ac:dyDescent="0.25">
      <c r="A42" s="4" t="s">
        <v>428</v>
      </c>
      <c r="B42" s="5">
        <v>0</v>
      </c>
      <c r="C42" s="5">
        <v>0</v>
      </c>
      <c r="D42" s="5">
        <v>0</v>
      </c>
      <c r="E42" s="5">
        <v>0</v>
      </c>
      <c r="F42" s="5">
        <v>0</v>
      </c>
      <c r="G42" s="5">
        <v>0</v>
      </c>
      <c r="H42" s="5">
        <v>0</v>
      </c>
      <c r="I42" s="5">
        <v>0</v>
      </c>
      <c r="J42" s="18">
        <v>0</v>
      </c>
      <c r="K42" s="18">
        <v>0</v>
      </c>
      <c r="L42" s="18">
        <v>0</v>
      </c>
      <c r="M42" s="18">
        <v>0</v>
      </c>
      <c r="N42" s="18">
        <v>0</v>
      </c>
      <c r="O42" s="18">
        <v>0</v>
      </c>
      <c r="P42" s="18">
        <v>0</v>
      </c>
    </row>
    <row r="43" spans="1:16" s="10" customFormat="1" ht="13" x14ac:dyDescent="0.3">
      <c r="A43" s="132" t="s">
        <v>429</v>
      </c>
      <c r="B43" s="9">
        <v>1.7518670300000001</v>
      </c>
      <c r="C43" s="9">
        <v>735.6155</v>
      </c>
      <c r="D43" s="9">
        <v>58.492328800000003</v>
      </c>
      <c r="E43" s="9">
        <v>21486.576706839998</v>
      </c>
      <c r="F43" s="9">
        <v>180.09958664000001</v>
      </c>
      <c r="G43" s="9">
        <v>19266.41418362</v>
      </c>
      <c r="H43" s="9">
        <v>21.09995134</v>
      </c>
      <c r="I43" s="9">
        <v>121.03734437999999</v>
      </c>
      <c r="J43" s="10">
        <v>53.509733590000003</v>
      </c>
      <c r="K43" s="10">
        <v>1.4031499999999999</v>
      </c>
      <c r="L43" s="10">
        <v>422.07781371999999</v>
      </c>
      <c r="M43" s="10">
        <v>978.51268886000003</v>
      </c>
      <c r="N43" s="10">
        <v>4131.1739965400002</v>
      </c>
      <c r="O43" s="10">
        <v>1224.7128779</v>
      </c>
      <c r="P43" s="10">
        <v>48682.477729259997</v>
      </c>
    </row>
    <row r="44" spans="1:16" s="10" customFormat="1" ht="13" x14ac:dyDescent="0.3">
      <c r="A44" s="132" t="s">
        <v>430</v>
      </c>
      <c r="B44" s="9">
        <v>1.7518670300000001</v>
      </c>
      <c r="C44" s="9">
        <v>735.6155</v>
      </c>
      <c r="D44" s="9">
        <v>58.492328800000003</v>
      </c>
      <c r="E44" s="9">
        <v>2722.1552730399999</v>
      </c>
      <c r="F44" s="9">
        <v>180.09958664000001</v>
      </c>
      <c r="G44" s="9">
        <v>10170.7903867</v>
      </c>
      <c r="H44" s="9">
        <v>21.09995134</v>
      </c>
      <c r="I44" s="9">
        <v>114.78734437999999</v>
      </c>
      <c r="J44" s="10">
        <v>53.509733590000003</v>
      </c>
      <c r="K44" s="10">
        <v>1.4031499999999999</v>
      </c>
      <c r="L44" s="10">
        <v>422.07781371999999</v>
      </c>
      <c r="M44" s="10">
        <v>978.51268886000003</v>
      </c>
      <c r="N44" s="10">
        <v>4115.9485451399996</v>
      </c>
      <c r="O44" s="10">
        <v>919.96223080000004</v>
      </c>
      <c r="P44" s="10">
        <v>20496.206400039999</v>
      </c>
    </row>
    <row r="45" spans="1:16" s="18" customFormat="1" x14ac:dyDescent="0.25">
      <c r="A45" s="4" t="s">
        <v>431</v>
      </c>
      <c r="B45" s="5">
        <v>1.7518670300000001</v>
      </c>
      <c r="C45" s="5">
        <v>456.44529999999997</v>
      </c>
      <c r="D45" s="5">
        <v>58.492328800000003</v>
      </c>
      <c r="E45" s="5">
        <v>105.98515266</v>
      </c>
      <c r="F45" s="5">
        <v>136.65303838</v>
      </c>
      <c r="G45" s="5">
        <v>1904.57481676</v>
      </c>
      <c r="H45" s="5">
        <v>21.09995134</v>
      </c>
      <c r="I45" s="5">
        <v>114.78734437999999</v>
      </c>
      <c r="J45" s="18">
        <v>33.569733589999998</v>
      </c>
      <c r="K45" s="18">
        <v>1.4031499999999999</v>
      </c>
      <c r="L45" s="18">
        <v>114.41314613999999</v>
      </c>
      <c r="M45" s="18">
        <v>978.51268886000003</v>
      </c>
      <c r="N45" s="18">
        <v>2129.4923324299998</v>
      </c>
      <c r="O45" s="18">
        <v>911.53458079999996</v>
      </c>
      <c r="P45" s="18">
        <v>6968.7154311699996</v>
      </c>
    </row>
    <row r="46" spans="1:16" s="18" customFormat="1" x14ac:dyDescent="0.25">
      <c r="A46" s="4" t="s">
        <v>432</v>
      </c>
      <c r="B46" s="5">
        <v>0</v>
      </c>
      <c r="C46" s="5">
        <v>279.17020000000002</v>
      </c>
      <c r="D46" s="5">
        <v>0</v>
      </c>
      <c r="E46" s="5">
        <v>2616.1701203799998</v>
      </c>
      <c r="F46" s="5">
        <v>43.44654826</v>
      </c>
      <c r="G46" s="5">
        <v>8266.2155699399991</v>
      </c>
      <c r="H46" s="5">
        <v>0</v>
      </c>
      <c r="I46" s="5">
        <v>0</v>
      </c>
      <c r="J46" s="18">
        <v>19.940000000000001</v>
      </c>
      <c r="K46" s="18">
        <v>0</v>
      </c>
      <c r="L46" s="18">
        <v>307.66466758000001</v>
      </c>
      <c r="M46" s="18">
        <v>0</v>
      </c>
      <c r="N46" s="18">
        <v>1986.45621271</v>
      </c>
      <c r="O46" s="18">
        <v>8.4276499999999999</v>
      </c>
      <c r="P46" s="18">
        <v>13527.490968870001</v>
      </c>
    </row>
    <row r="47" spans="1:16" s="10" customFormat="1" ht="13" x14ac:dyDescent="0.3">
      <c r="A47" s="132" t="s">
        <v>433</v>
      </c>
      <c r="B47" s="9">
        <v>0</v>
      </c>
      <c r="C47" s="9">
        <v>0</v>
      </c>
      <c r="D47" s="9">
        <v>0</v>
      </c>
      <c r="E47" s="9">
        <v>0</v>
      </c>
      <c r="F47" s="9">
        <v>0</v>
      </c>
      <c r="G47" s="9">
        <v>719.10041808000005</v>
      </c>
      <c r="H47" s="9">
        <v>0</v>
      </c>
      <c r="I47" s="9">
        <v>0</v>
      </c>
      <c r="J47" s="10">
        <v>0</v>
      </c>
      <c r="K47" s="10">
        <v>0</v>
      </c>
      <c r="L47" s="10">
        <v>0</v>
      </c>
      <c r="M47" s="10">
        <v>0</v>
      </c>
      <c r="N47" s="10">
        <v>15.225451400000001</v>
      </c>
      <c r="O47" s="10">
        <v>0</v>
      </c>
      <c r="P47" s="10">
        <v>734.32586948000005</v>
      </c>
    </row>
    <row r="48" spans="1:16" s="18" customFormat="1" x14ac:dyDescent="0.25">
      <c r="A48" s="4" t="s">
        <v>434</v>
      </c>
      <c r="B48" s="5">
        <v>0</v>
      </c>
      <c r="C48" s="5">
        <v>0</v>
      </c>
      <c r="D48" s="5">
        <v>0</v>
      </c>
      <c r="E48" s="5">
        <v>0</v>
      </c>
      <c r="F48" s="5">
        <v>0</v>
      </c>
      <c r="G48" s="5">
        <v>657.50905415</v>
      </c>
      <c r="H48" s="5">
        <v>0</v>
      </c>
      <c r="I48" s="5">
        <v>0</v>
      </c>
      <c r="J48" s="18">
        <v>0</v>
      </c>
      <c r="K48" s="18">
        <v>0</v>
      </c>
      <c r="L48" s="18">
        <v>0</v>
      </c>
      <c r="M48" s="18">
        <v>0</v>
      </c>
      <c r="N48" s="18">
        <v>15.225451400000001</v>
      </c>
      <c r="O48" s="18">
        <v>0</v>
      </c>
      <c r="P48" s="18">
        <v>672.73450554999999</v>
      </c>
    </row>
    <row r="49" spans="1:24" s="18" customFormat="1" x14ac:dyDescent="0.25">
      <c r="A49" s="4" t="s">
        <v>435</v>
      </c>
      <c r="B49" s="5">
        <v>0</v>
      </c>
      <c r="C49" s="5">
        <v>0</v>
      </c>
      <c r="D49" s="5">
        <v>0</v>
      </c>
      <c r="E49" s="5">
        <v>0</v>
      </c>
      <c r="F49" s="5">
        <v>0</v>
      </c>
      <c r="G49" s="5">
        <v>61.59136393</v>
      </c>
      <c r="H49" s="5">
        <v>0</v>
      </c>
      <c r="I49" s="5">
        <v>0</v>
      </c>
      <c r="J49" s="18">
        <v>0</v>
      </c>
      <c r="K49" s="18">
        <v>0</v>
      </c>
      <c r="L49" s="18">
        <v>0</v>
      </c>
      <c r="M49" s="18">
        <v>0</v>
      </c>
      <c r="N49" s="18">
        <v>0</v>
      </c>
      <c r="O49" s="18">
        <v>0</v>
      </c>
      <c r="P49" s="18">
        <v>61.59136393</v>
      </c>
    </row>
    <row r="50" spans="1:24" s="10" customFormat="1" ht="13" x14ac:dyDescent="0.3">
      <c r="A50" s="132" t="s">
        <v>436</v>
      </c>
      <c r="B50" s="9">
        <v>0</v>
      </c>
      <c r="C50" s="9">
        <v>0</v>
      </c>
      <c r="D50" s="9">
        <v>0</v>
      </c>
      <c r="E50" s="9">
        <v>18764.421433799998</v>
      </c>
      <c r="F50" s="9">
        <v>0</v>
      </c>
      <c r="G50" s="9">
        <v>8376.5233788400001</v>
      </c>
      <c r="H50" s="9">
        <v>0</v>
      </c>
      <c r="I50" s="9">
        <v>6.25</v>
      </c>
      <c r="J50" s="10">
        <v>0</v>
      </c>
      <c r="K50" s="10">
        <v>0</v>
      </c>
      <c r="L50" s="10">
        <v>0</v>
      </c>
      <c r="M50" s="10">
        <v>0</v>
      </c>
      <c r="N50" s="10">
        <v>0</v>
      </c>
      <c r="O50" s="10">
        <v>304.75064709999998</v>
      </c>
      <c r="P50" s="10">
        <v>27451.94545974</v>
      </c>
    </row>
    <row r="51" spans="1:24" s="18" customFormat="1" x14ac:dyDescent="0.25">
      <c r="A51" s="4" t="s">
        <v>416</v>
      </c>
      <c r="B51" s="5">
        <v>0</v>
      </c>
      <c r="C51" s="5">
        <v>0</v>
      </c>
      <c r="D51" s="5">
        <v>0</v>
      </c>
      <c r="E51" s="5">
        <v>4363.7951290000001</v>
      </c>
      <c r="F51" s="5">
        <v>0</v>
      </c>
      <c r="G51" s="5">
        <v>6888.6384255700004</v>
      </c>
      <c r="H51" s="5">
        <v>0</v>
      </c>
      <c r="I51" s="5">
        <v>0</v>
      </c>
      <c r="J51" s="18">
        <v>0</v>
      </c>
      <c r="K51" s="18">
        <v>0</v>
      </c>
      <c r="L51" s="18">
        <v>0</v>
      </c>
      <c r="M51" s="18">
        <v>0</v>
      </c>
      <c r="N51" s="18">
        <v>0</v>
      </c>
      <c r="O51" s="18">
        <v>0</v>
      </c>
      <c r="P51" s="18">
        <v>11252.43355457</v>
      </c>
    </row>
    <row r="52" spans="1:24" s="18" customFormat="1" x14ac:dyDescent="0.25">
      <c r="A52" s="4" t="s">
        <v>441</v>
      </c>
      <c r="B52" s="5">
        <v>0</v>
      </c>
      <c r="C52" s="5">
        <v>0</v>
      </c>
      <c r="D52" s="5">
        <v>0</v>
      </c>
      <c r="E52" s="5">
        <v>21.052274100000002</v>
      </c>
      <c r="F52" s="5">
        <v>0</v>
      </c>
      <c r="G52" s="5">
        <v>0</v>
      </c>
      <c r="H52" s="5">
        <v>0</v>
      </c>
      <c r="I52" s="5">
        <v>0</v>
      </c>
      <c r="J52" s="18">
        <v>0</v>
      </c>
      <c r="K52" s="18">
        <v>0</v>
      </c>
      <c r="L52" s="18">
        <v>0</v>
      </c>
      <c r="M52" s="18">
        <v>0</v>
      </c>
      <c r="N52" s="18">
        <v>0</v>
      </c>
      <c r="O52" s="18">
        <v>0</v>
      </c>
      <c r="P52" s="18">
        <v>21.052274100000002</v>
      </c>
    </row>
    <row r="53" spans="1:24" s="18" customFormat="1" x14ac:dyDescent="0.25">
      <c r="A53" s="4" t="s">
        <v>476</v>
      </c>
      <c r="B53" s="5">
        <v>0</v>
      </c>
      <c r="C53" s="5">
        <v>0</v>
      </c>
      <c r="D53" s="5">
        <v>0</v>
      </c>
      <c r="E53" s="5">
        <v>0</v>
      </c>
      <c r="F53" s="5">
        <v>0</v>
      </c>
      <c r="G53" s="5">
        <v>700</v>
      </c>
      <c r="H53" s="5">
        <v>0</v>
      </c>
      <c r="I53" s="5">
        <v>0</v>
      </c>
      <c r="J53" s="18">
        <v>0</v>
      </c>
      <c r="K53" s="18">
        <v>0</v>
      </c>
      <c r="L53" s="18">
        <v>0</v>
      </c>
      <c r="M53" s="18">
        <v>0</v>
      </c>
      <c r="N53" s="18">
        <v>0</v>
      </c>
      <c r="O53" s="18">
        <v>0</v>
      </c>
      <c r="P53" s="18">
        <v>700</v>
      </c>
    </row>
    <row r="54" spans="1:24" s="18" customFormat="1" x14ac:dyDescent="0.25">
      <c r="A54" s="4" t="s">
        <v>460</v>
      </c>
      <c r="B54" s="5">
        <v>0</v>
      </c>
      <c r="C54" s="5">
        <v>0</v>
      </c>
      <c r="D54" s="5">
        <v>0</v>
      </c>
      <c r="E54" s="5">
        <v>4342.7428548999997</v>
      </c>
      <c r="F54" s="5">
        <v>0</v>
      </c>
      <c r="G54" s="5">
        <v>0</v>
      </c>
      <c r="H54" s="5">
        <v>0</v>
      </c>
      <c r="I54" s="5">
        <v>0</v>
      </c>
      <c r="J54" s="18">
        <v>0</v>
      </c>
      <c r="K54" s="18">
        <v>0</v>
      </c>
      <c r="L54" s="18">
        <v>0</v>
      </c>
      <c r="M54" s="18">
        <v>0</v>
      </c>
      <c r="N54" s="18">
        <v>0</v>
      </c>
      <c r="O54" s="18">
        <v>0</v>
      </c>
      <c r="P54" s="18">
        <v>4342.7428548999997</v>
      </c>
    </row>
    <row r="55" spans="1:24" s="18" customFormat="1" x14ac:dyDescent="0.25">
      <c r="A55" s="4" t="s">
        <v>467</v>
      </c>
      <c r="B55" s="5">
        <v>0</v>
      </c>
      <c r="C55" s="5">
        <v>0</v>
      </c>
      <c r="D55" s="5">
        <v>0</v>
      </c>
      <c r="E55" s="5">
        <v>0</v>
      </c>
      <c r="F55" s="5">
        <v>0</v>
      </c>
      <c r="G55" s="5">
        <v>3473.6284715699999</v>
      </c>
      <c r="H55" s="5">
        <v>0</v>
      </c>
      <c r="I55" s="5">
        <v>0</v>
      </c>
      <c r="J55" s="18">
        <v>0</v>
      </c>
      <c r="K55" s="18">
        <v>0</v>
      </c>
      <c r="L55" s="18">
        <v>0</v>
      </c>
      <c r="M55" s="18">
        <v>0</v>
      </c>
      <c r="N55" s="18">
        <v>0</v>
      </c>
      <c r="O55" s="18">
        <v>0</v>
      </c>
      <c r="P55" s="18">
        <v>3473.6284715699999</v>
      </c>
    </row>
    <row r="56" spans="1:24" s="18" customFormat="1" x14ac:dyDescent="0.25">
      <c r="A56" s="4" t="s">
        <v>424</v>
      </c>
      <c r="B56" s="5">
        <v>0</v>
      </c>
      <c r="C56" s="5">
        <v>0</v>
      </c>
      <c r="D56" s="5">
        <v>0</v>
      </c>
      <c r="E56" s="5">
        <v>0</v>
      </c>
      <c r="F56" s="5">
        <v>0</v>
      </c>
      <c r="G56" s="5">
        <v>600</v>
      </c>
      <c r="H56" s="5">
        <v>0</v>
      </c>
      <c r="I56" s="5">
        <v>0</v>
      </c>
      <c r="J56" s="18">
        <v>0</v>
      </c>
      <c r="K56" s="18">
        <v>0</v>
      </c>
      <c r="L56" s="18">
        <v>0</v>
      </c>
      <c r="M56" s="18">
        <v>0</v>
      </c>
      <c r="N56" s="18">
        <v>0</v>
      </c>
      <c r="O56" s="18">
        <v>0</v>
      </c>
      <c r="P56" s="18">
        <v>600</v>
      </c>
    </row>
    <row r="57" spans="1:24" s="18" customFormat="1" x14ac:dyDescent="0.25">
      <c r="A57" s="4" t="s">
        <v>425</v>
      </c>
      <c r="B57" s="5">
        <v>0</v>
      </c>
      <c r="C57" s="5">
        <v>0</v>
      </c>
      <c r="D57" s="5">
        <v>0</v>
      </c>
      <c r="E57" s="5">
        <v>0</v>
      </c>
      <c r="F57" s="5">
        <v>0</v>
      </c>
      <c r="G57" s="5">
        <v>553.15</v>
      </c>
      <c r="H57" s="5">
        <v>0</v>
      </c>
      <c r="I57" s="5">
        <v>0</v>
      </c>
      <c r="J57" s="18">
        <v>0</v>
      </c>
      <c r="K57" s="18">
        <v>0</v>
      </c>
      <c r="L57" s="18">
        <v>0</v>
      </c>
      <c r="M57" s="18">
        <v>0</v>
      </c>
      <c r="N57" s="18">
        <v>0</v>
      </c>
      <c r="O57" s="18">
        <v>0</v>
      </c>
      <c r="P57" s="18">
        <v>553.15</v>
      </c>
    </row>
    <row r="58" spans="1:24" s="18" customFormat="1" x14ac:dyDescent="0.25">
      <c r="A58" s="4" t="s">
        <v>450</v>
      </c>
      <c r="B58" s="5">
        <v>0</v>
      </c>
      <c r="C58" s="5">
        <v>0</v>
      </c>
      <c r="D58" s="5">
        <v>0</v>
      </c>
      <c r="E58" s="5">
        <v>0</v>
      </c>
      <c r="F58" s="5">
        <v>0</v>
      </c>
      <c r="G58" s="5">
        <v>1426.859954</v>
      </c>
      <c r="H58" s="5">
        <v>0</v>
      </c>
      <c r="I58" s="5">
        <v>0</v>
      </c>
      <c r="J58" s="18">
        <v>0</v>
      </c>
      <c r="K58" s="18">
        <v>0</v>
      </c>
      <c r="L58" s="18">
        <v>0</v>
      </c>
      <c r="M58" s="18">
        <v>0</v>
      </c>
      <c r="N58" s="18">
        <v>0</v>
      </c>
      <c r="O58" s="18">
        <v>0</v>
      </c>
      <c r="P58" s="18">
        <v>1426.859954</v>
      </c>
      <c r="Q58" s="28"/>
      <c r="R58" s="28"/>
      <c r="S58" s="28"/>
      <c r="T58" s="28"/>
      <c r="U58" s="28"/>
      <c r="V58" s="28"/>
      <c r="W58" s="28"/>
      <c r="X58" s="28"/>
    </row>
    <row r="59" spans="1:24" s="18" customFormat="1" x14ac:dyDescent="0.25">
      <c r="A59" s="4" t="s">
        <v>485</v>
      </c>
      <c r="B59" s="5">
        <v>0</v>
      </c>
      <c r="C59" s="5">
        <v>0</v>
      </c>
      <c r="D59" s="5">
        <v>0</v>
      </c>
      <c r="E59" s="5">
        <v>0</v>
      </c>
      <c r="F59" s="5">
        <v>0</v>
      </c>
      <c r="G59" s="5">
        <v>135</v>
      </c>
      <c r="H59" s="5">
        <v>0</v>
      </c>
      <c r="I59" s="5">
        <v>0</v>
      </c>
      <c r="J59" s="18">
        <v>0</v>
      </c>
      <c r="K59" s="18">
        <v>0</v>
      </c>
      <c r="L59" s="18">
        <v>0</v>
      </c>
      <c r="M59" s="18">
        <v>0</v>
      </c>
      <c r="N59" s="18">
        <v>0</v>
      </c>
      <c r="O59" s="18">
        <v>0</v>
      </c>
      <c r="P59" s="18">
        <v>135</v>
      </c>
      <c r="Q59" s="105"/>
      <c r="R59" s="105"/>
      <c r="S59" s="105"/>
      <c r="T59" s="105"/>
      <c r="U59" s="105"/>
      <c r="V59" s="105"/>
      <c r="W59" s="105"/>
      <c r="X59" s="105"/>
    </row>
    <row r="60" spans="1:24" s="18" customFormat="1" x14ac:dyDescent="0.25">
      <c r="A60" s="4" t="s">
        <v>426</v>
      </c>
      <c r="B60" s="5">
        <v>0</v>
      </c>
      <c r="C60" s="5">
        <v>0</v>
      </c>
      <c r="D60" s="5">
        <v>0</v>
      </c>
      <c r="E60" s="5">
        <v>14377.075726900001</v>
      </c>
      <c r="F60" s="5">
        <v>0</v>
      </c>
      <c r="G60" s="5">
        <v>1487.8849532700001</v>
      </c>
      <c r="H60" s="5">
        <v>0</v>
      </c>
      <c r="I60" s="5">
        <v>6.25</v>
      </c>
      <c r="J60" s="18">
        <v>0</v>
      </c>
      <c r="K60" s="18">
        <v>0</v>
      </c>
      <c r="L60" s="18">
        <v>0</v>
      </c>
      <c r="M60" s="18">
        <v>0</v>
      </c>
      <c r="N60" s="18">
        <v>0</v>
      </c>
      <c r="O60" s="18">
        <v>0</v>
      </c>
      <c r="P60" s="18">
        <v>15871.210680169999</v>
      </c>
      <c r="Q60" s="28"/>
      <c r="R60" s="28"/>
      <c r="S60" s="28"/>
      <c r="T60" s="28"/>
      <c r="U60" s="28"/>
      <c r="V60" s="28"/>
      <c r="W60" s="28"/>
      <c r="X60" s="28"/>
    </row>
    <row r="61" spans="1:24" s="23" customFormat="1" x14ac:dyDescent="0.25">
      <c r="A61" s="4" t="s">
        <v>427</v>
      </c>
      <c r="B61" s="5">
        <v>0</v>
      </c>
      <c r="C61" s="5">
        <v>0</v>
      </c>
      <c r="D61" s="5">
        <v>0</v>
      </c>
      <c r="E61" s="5">
        <v>23.5505779</v>
      </c>
      <c r="F61" s="5">
        <v>0</v>
      </c>
      <c r="G61" s="5">
        <v>0</v>
      </c>
      <c r="H61" s="5">
        <v>0</v>
      </c>
      <c r="I61" s="5">
        <v>0</v>
      </c>
      <c r="J61" s="18">
        <v>0</v>
      </c>
      <c r="K61" s="18">
        <v>0</v>
      </c>
      <c r="L61" s="18">
        <v>0</v>
      </c>
      <c r="M61" s="18">
        <v>0</v>
      </c>
      <c r="N61" s="18">
        <v>0</v>
      </c>
      <c r="O61" s="18">
        <v>304.75064709999998</v>
      </c>
      <c r="P61" s="18">
        <v>328.30122499999999</v>
      </c>
      <c r="Q61" s="25"/>
      <c r="R61" s="25"/>
      <c r="S61" s="25"/>
      <c r="T61" s="25"/>
      <c r="U61" s="25"/>
      <c r="V61" s="25"/>
      <c r="W61" s="25"/>
      <c r="X61" s="25"/>
    </row>
    <row r="62" spans="1:24" ht="13" x14ac:dyDescent="0.3">
      <c r="A62" s="132" t="s">
        <v>438</v>
      </c>
      <c r="B62" s="9">
        <v>0</v>
      </c>
      <c r="C62" s="9">
        <v>0</v>
      </c>
      <c r="D62" s="9">
        <v>0</v>
      </c>
      <c r="E62" s="9">
        <v>0</v>
      </c>
      <c r="F62" s="9">
        <v>0</v>
      </c>
      <c r="G62" s="9">
        <v>686.04295505000005</v>
      </c>
      <c r="H62" s="9">
        <v>0</v>
      </c>
      <c r="I62" s="9">
        <v>0</v>
      </c>
      <c r="J62" s="10">
        <v>0</v>
      </c>
      <c r="K62" s="10">
        <v>0</v>
      </c>
      <c r="L62" s="10">
        <v>0</v>
      </c>
      <c r="M62" s="10">
        <v>0</v>
      </c>
      <c r="N62" s="10">
        <v>0</v>
      </c>
      <c r="O62" s="10">
        <v>0</v>
      </c>
      <c r="P62" s="10">
        <v>686.04295505000005</v>
      </c>
      <c r="Q62" s="22"/>
      <c r="R62" s="22"/>
      <c r="S62" s="22"/>
      <c r="T62" s="22"/>
      <c r="U62" s="22"/>
      <c r="V62" s="22"/>
      <c r="W62" s="22"/>
      <c r="X62" s="22"/>
    </row>
    <row r="63" spans="1:24" x14ac:dyDescent="0.25">
      <c r="A63" s="4" t="s">
        <v>439</v>
      </c>
      <c r="B63" s="5">
        <v>0</v>
      </c>
      <c r="C63" s="5">
        <v>0</v>
      </c>
      <c r="D63" s="5">
        <v>0</v>
      </c>
      <c r="E63" s="5">
        <v>0</v>
      </c>
      <c r="F63" s="5">
        <v>0</v>
      </c>
      <c r="G63" s="5">
        <v>1485.721254</v>
      </c>
      <c r="H63" s="5">
        <v>0</v>
      </c>
      <c r="I63" s="5">
        <v>0</v>
      </c>
      <c r="J63" s="18">
        <v>0</v>
      </c>
      <c r="K63" s="18">
        <v>0</v>
      </c>
      <c r="L63" s="18">
        <v>0</v>
      </c>
      <c r="M63" s="18">
        <v>0</v>
      </c>
      <c r="N63" s="18">
        <v>0</v>
      </c>
      <c r="O63" s="18">
        <v>0</v>
      </c>
      <c r="P63" s="18">
        <v>1485.721254</v>
      </c>
      <c r="Q63" s="22"/>
      <c r="R63" s="22"/>
      <c r="S63" s="22"/>
      <c r="T63" s="22"/>
      <c r="U63" s="22"/>
      <c r="V63" s="22"/>
      <c r="W63" s="22"/>
      <c r="X63" s="22"/>
    </row>
    <row r="64" spans="1:24" x14ac:dyDescent="0.25">
      <c r="A64" s="4" t="s">
        <v>440</v>
      </c>
      <c r="B64" s="5">
        <v>0</v>
      </c>
      <c r="C64" s="5">
        <v>0</v>
      </c>
      <c r="D64" s="5">
        <v>0</v>
      </c>
      <c r="E64" s="5">
        <v>0</v>
      </c>
      <c r="F64" s="5">
        <v>0</v>
      </c>
      <c r="G64" s="5">
        <v>799.67829895</v>
      </c>
      <c r="H64" s="5">
        <v>0</v>
      </c>
      <c r="I64" s="5">
        <v>0</v>
      </c>
      <c r="J64" s="18">
        <v>0</v>
      </c>
      <c r="K64" s="18">
        <v>0</v>
      </c>
      <c r="L64" s="18">
        <v>0</v>
      </c>
      <c r="M64" s="18">
        <v>0</v>
      </c>
      <c r="N64" s="18">
        <v>0</v>
      </c>
      <c r="O64" s="18">
        <v>0</v>
      </c>
      <c r="P64" s="18">
        <v>799.67829895</v>
      </c>
    </row>
    <row r="65" spans="1:16" ht="13" thickBot="1" x14ac:dyDescent="0.3">
      <c r="A65" s="206"/>
      <c r="B65" s="206"/>
      <c r="C65" s="206"/>
      <c r="D65" s="206"/>
      <c r="E65" s="206"/>
      <c r="F65" s="206"/>
      <c r="G65" s="206"/>
      <c r="H65" s="206"/>
      <c r="I65" s="206"/>
      <c r="J65" s="206"/>
      <c r="K65" s="206"/>
      <c r="L65" s="206"/>
      <c r="M65" s="206"/>
      <c r="N65" s="206"/>
      <c r="O65" s="206"/>
      <c r="P65" s="206"/>
    </row>
    <row r="66" spans="1:16" ht="13" thickTop="1" x14ac:dyDescent="0.25"/>
  </sheetData>
  <mergeCells count="8">
    <mergeCell ref="H5:M5"/>
    <mergeCell ref="H6:M6"/>
    <mergeCell ref="H7:M7"/>
    <mergeCell ref="H8:M8"/>
    <mergeCell ref="B5:G5"/>
    <mergeCell ref="B6:G6"/>
    <mergeCell ref="B7:G7"/>
    <mergeCell ref="B8:G8"/>
  </mergeCells>
  <printOptions horizontalCentered="1" verticalCentered="1"/>
  <pageMargins left="0.74803149606299213" right="0.74803149606299213" top="0.39370078740157483" bottom="0.47244094488188981" header="0" footer="0"/>
  <pageSetup scale="70" orientation="portrait" r:id="rId1"/>
  <headerFooter alignWithMargins="0"/>
  <colBreaks count="1" manualBreakCount="1">
    <brk id="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39997558519241921"/>
  </sheetPr>
  <dimension ref="A1:K56"/>
  <sheetViews>
    <sheetView showGridLines="0" defaultGridColor="0" colorId="60" workbookViewId="0">
      <pane xSplit="1" ySplit="10" topLeftCell="B44" activePane="bottomRight" state="frozen"/>
      <selection pane="topRight" activeCell="B1" sqref="B1"/>
      <selection pane="bottomLeft" activeCell="A11" sqref="A11"/>
      <selection pane="bottomRight" activeCell="J44" sqref="J44"/>
    </sheetView>
  </sheetViews>
  <sheetFormatPr baseColWidth="10" defaultColWidth="11.453125" defaultRowHeight="12.5" x14ac:dyDescent="0.25"/>
  <cols>
    <col min="1" max="1" width="52" style="21" customWidth="1"/>
    <col min="2" max="2" width="8.54296875" style="21" customWidth="1"/>
    <col min="3" max="4" width="9.54296875" style="21" customWidth="1"/>
    <col min="5" max="5" width="8.81640625" style="204" customWidth="1"/>
    <col min="6" max="6" width="10.453125" style="21" customWidth="1"/>
    <col min="7" max="7" width="8.54296875" style="21" customWidth="1"/>
    <col min="8" max="8" width="11.1796875" style="21" bestFit="1" customWidth="1"/>
    <col min="9" max="16384" width="11.453125" style="21"/>
  </cols>
  <sheetData>
    <row r="1" spans="1:11" x14ac:dyDescent="0.25">
      <c r="A1" s="1" t="s">
        <v>0</v>
      </c>
    </row>
    <row r="2" spans="1:11" x14ac:dyDescent="0.25">
      <c r="A2" s="1" t="s">
        <v>1</v>
      </c>
    </row>
    <row r="3" spans="1:11" x14ac:dyDescent="0.25">
      <c r="A3" s="1" t="s">
        <v>2</v>
      </c>
      <c r="D3" s="122"/>
      <c r="E3" s="122"/>
    </row>
    <row r="5" spans="1:11" ht="13" x14ac:dyDescent="0.3">
      <c r="A5" s="237" t="s">
        <v>563</v>
      </c>
      <c r="B5" s="237"/>
      <c r="C5" s="237"/>
      <c r="D5" s="237"/>
      <c r="E5" s="237"/>
      <c r="F5" s="237"/>
      <c r="G5" s="237"/>
      <c r="H5" s="237"/>
      <c r="I5" s="237"/>
    </row>
    <row r="6" spans="1:11" ht="13" x14ac:dyDescent="0.3">
      <c r="A6" s="237" t="s">
        <v>568</v>
      </c>
      <c r="B6" s="237"/>
      <c r="C6" s="237"/>
      <c r="D6" s="237"/>
      <c r="E6" s="237"/>
      <c r="F6" s="237"/>
      <c r="G6" s="237"/>
      <c r="H6" s="237"/>
      <c r="I6" s="237"/>
    </row>
    <row r="7" spans="1:11" ht="13" x14ac:dyDescent="0.3">
      <c r="A7" s="237">
        <v>2020</v>
      </c>
      <c r="B7" s="237"/>
      <c r="C7" s="237"/>
      <c r="D7" s="237"/>
      <c r="E7" s="237"/>
      <c r="F7" s="237"/>
      <c r="G7" s="237"/>
      <c r="H7" s="237"/>
      <c r="I7" s="237"/>
    </row>
    <row r="8" spans="1:11" ht="13" x14ac:dyDescent="0.3">
      <c r="A8" s="237" t="s">
        <v>4</v>
      </c>
      <c r="B8" s="237"/>
      <c r="C8" s="237"/>
      <c r="D8" s="237"/>
      <c r="E8" s="237"/>
      <c r="F8" s="237"/>
      <c r="G8" s="237"/>
      <c r="H8" s="237"/>
      <c r="I8" s="237"/>
      <c r="K8" s="110"/>
    </row>
    <row r="9" spans="1:11" ht="13" thickBot="1" x14ac:dyDescent="0.3"/>
    <row r="10" spans="1:11" ht="28.4" customHeight="1" thickTop="1" thickBot="1" x14ac:dyDescent="0.3">
      <c r="A10" s="3" t="s">
        <v>390</v>
      </c>
      <c r="B10" s="3" t="s">
        <v>77</v>
      </c>
      <c r="C10" s="3" t="s">
        <v>76</v>
      </c>
      <c r="D10" s="3" t="s">
        <v>75</v>
      </c>
      <c r="E10" s="205" t="s">
        <v>653</v>
      </c>
      <c r="F10" s="3" t="s">
        <v>74</v>
      </c>
      <c r="G10" s="3" t="s">
        <v>73</v>
      </c>
      <c r="H10" s="3" t="s">
        <v>589</v>
      </c>
      <c r="I10" s="3" t="s">
        <v>397</v>
      </c>
      <c r="K10" s="92"/>
    </row>
    <row r="11" spans="1:11" s="10" customFormat="1" ht="13.5" thickTop="1" x14ac:dyDescent="0.3">
      <c r="A11" s="4"/>
      <c r="B11" s="9"/>
      <c r="C11" s="9"/>
      <c r="D11" s="9"/>
      <c r="E11" s="9"/>
      <c r="F11" s="9"/>
      <c r="G11" s="9"/>
      <c r="H11" s="9"/>
      <c r="I11" s="9"/>
    </row>
    <row r="12" spans="1:11" s="10" customFormat="1" ht="13" x14ac:dyDescent="0.3">
      <c r="A12" s="132" t="s">
        <v>398</v>
      </c>
      <c r="B12" s="9">
        <v>99.0340763401</v>
      </c>
      <c r="C12" s="9">
        <v>300709.94636087999</v>
      </c>
      <c r="D12" s="9">
        <v>85825.238080919997</v>
      </c>
      <c r="E12" s="9">
        <v>1296.1555000000001</v>
      </c>
      <c r="F12" s="9">
        <v>622361.44700000004</v>
      </c>
      <c r="G12" s="9">
        <v>54030.766821210003</v>
      </c>
      <c r="H12" s="9">
        <v>1078697.625463088</v>
      </c>
      <c r="I12" s="9">
        <v>2143020.2133024381</v>
      </c>
    </row>
    <row r="13" spans="1:11" s="10" customFormat="1" ht="13" x14ac:dyDescent="0.3">
      <c r="A13" s="132" t="s">
        <v>399</v>
      </c>
      <c r="B13" s="9">
        <v>99.0340763401</v>
      </c>
      <c r="C13" s="9">
        <v>300709.94636087999</v>
      </c>
      <c r="D13" s="9">
        <v>85825.238080919997</v>
      </c>
      <c r="E13" s="9">
        <v>1296.1555000000001</v>
      </c>
      <c r="F13" s="9">
        <v>691825.50800000003</v>
      </c>
      <c r="G13" s="9">
        <v>54354.228666390001</v>
      </c>
      <c r="H13" s="9">
        <v>1078697.625463088</v>
      </c>
      <c r="I13" s="9">
        <v>2212807.7361476179</v>
      </c>
    </row>
    <row r="14" spans="1:11" s="18" customFormat="1" x14ac:dyDescent="0.25">
      <c r="A14" s="132" t="s">
        <v>400</v>
      </c>
      <c r="B14" s="9">
        <v>98.853990840099996</v>
      </c>
      <c r="C14" s="9">
        <v>291617.17142636998</v>
      </c>
      <c r="D14" s="9">
        <v>74052.008288579993</v>
      </c>
      <c r="E14" s="9">
        <v>1295.2102</v>
      </c>
      <c r="F14" s="9">
        <v>616136.23300000001</v>
      </c>
      <c r="G14" s="9">
        <v>52108.471459269997</v>
      </c>
      <c r="H14" s="9">
        <v>1064770.0994191079</v>
      </c>
      <c r="I14" s="9">
        <v>2100078.0477841678</v>
      </c>
    </row>
    <row r="15" spans="1:11" s="18" customFormat="1" x14ac:dyDescent="0.25">
      <c r="A15" s="4" t="s">
        <v>401</v>
      </c>
      <c r="B15" s="5">
        <v>75.538627000000005</v>
      </c>
      <c r="C15" s="5">
        <v>38277.914728999996</v>
      </c>
      <c r="D15" s="5">
        <v>8712.2070631499992</v>
      </c>
      <c r="E15" s="5">
        <v>16.331199999999999</v>
      </c>
      <c r="F15" s="5">
        <v>114941.4725</v>
      </c>
      <c r="G15" s="5">
        <v>5285.7700315299999</v>
      </c>
      <c r="H15" s="5">
        <v>33063.878518960002</v>
      </c>
      <c r="I15" s="5">
        <v>200373.11266963999</v>
      </c>
    </row>
    <row r="16" spans="1:11" s="18" customFormat="1" x14ac:dyDescent="0.25">
      <c r="A16" s="4" t="s">
        <v>402</v>
      </c>
      <c r="B16" s="5">
        <v>15.18351</v>
      </c>
      <c r="C16" s="5">
        <v>7634.4500710000002</v>
      </c>
      <c r="D16" s="5">
        <v>1579.0620314600001</v>
      </c>
      <c r="E16" s="5">
        <v>1.8897999999999999</v>
      </c>
      <c r="F16" s="5">
        <v>23248.317500000001</v>
      </c>
      <c r="G16" s="5">
        <v>1040.48246365</v>
      </c>
      <c r="H16" s="5">
        <v>6655.4067685999999</v>
      </c>
      <c r="I16" s="5">
        <v>40174.792144710002</v>
      </c>
    </row>
    <row r="17" spans="1:9" s="18" customFormat="1" x14ac:dyDescent="0.25">
      <c r="A17" s="4" t="s">
        <v>403</v>
      </c>
      <c r="B17" s="5">
        <v>3.4545180000000002</v>
      </c>
      <c r="C17" s="5">
        <v>1756.502688</v>
      </c>
      <c r="D17" s="5">
        <v>358.66444224000003</v>
      </c>
      <c r="E17" s="5">
        <v>0.433</v>
      </c>
      <c r="F17" s="5">
        <v>5282.3995000000004</v>
      </c>
      <c r="G17" s="5">
        <v>242.26034651000001</v>
      </c>
      <c r="H17" s="5">
        <v>1566.55280436</v>
      </c>
      <c r="I17" s="5">
        <v>9210.2672991100007</v>
      </c>
    </row>
    <row r="18" spans="1:9" s="18" customFormat="1" x14ac:dyDescent="0.25">
      <c r="A18" s="4" t="s">
        <v>404</v>
      </c>
      <c r="B18" s="5">
        <v>10.001742999999999</v>
      </c>
      <c r="C18" s="5">
        <v>5086.6061829999999</v>
      </c>
      <c r="D18" s="5">
        <v>1040.8296705800001</v>
      </c>
      <c r="E18" s="5">
        <v>1.2405999999999999</v>
      </c>
      <c r="F18" s="5">
        <v>15324.737499999999</v>
      </c>
      <c r="G18" s="5">
        <v>701.31794703000003</v>
      </c>
      <c r="H18" s="5">
        <v>4385.3707921900004</v>
      </c>
      <c r="I18" s="5">
        <v>26550.1044358</v>
      </c>
    </row>
    <row r="19" spans="1:9" s="18" customFormat="1" x14ac:dyDescent="0.25">
      <c r="A19" s="4" t="s">
        <v>405</v>
      </c>
      <c r="B19" s="5">
        <v>0.34545399999999998</v>
      </c>
      <c r="C19" s="5">
        <v>176.060272</v>
      </c>
      <c r="D19" s="5">
        <v>35.93064983</v>
      </c>
      <c r="E19" s="5">
        <v>4.3200000000000002E-2</v>
      </c>
      <c r="F19" s="5">
        <v>528.2405</v>
      </c>
      <c r="G19" s="5">
        <v>0</v>
      </c>
      <c r="H19" s="5">
        <v>156.32959378000001</v>
      </c>
      <c r="I19" s="5">
        <v>896.94966961</v>
      </c>
    </row>
    <row r="20" spans="1:9" s="18" customFormat="1" x14ac:dyDescent="0.25">
      <c r="A20" s="4" t="s">
        <v>406</v>
      </c>
      <c r="B20" s="5">
        <v>1.036354</v>
      </c>
      <c r="C20" s="5">
        <v>527.25080200000002</v>
      </c>
      <c r="D20" s="5">
        <v>108.05840173999999</v>
      </c>
      <c r="E20" s="5">
        <v>0.1298</v>
      </c>
      <c r="F20" s="5">
        <v>1584.6994999999999</v>
      </c>
      <c r="G20" s="5">
        <v>72.678097980000004</v>
      </c>
      <c r="H20" s="5">
        <v>468.98878135000001</v>
      </c>
      <c r="I20" s="5">
        <v>2762.8417370699999</v>
      </c>
    </row>
    <row r="21" spans="1:9" s="18" customFormat="1" x14ac:dyDescent="0.25">
      <c r="A21" s="4" t="s">
        <v>407</v>
      </c>
      <c r="B21" s="5">
        <v>0.345441</v>
      </c>
      <c r="C21" s="5">
        <v>88.030125999999996</v>
      </c>
      <c r="D21" s="5">
        <v>35.578867070000001</v>
      </c>
      <c r="E21" s="5">
        <v>4.3200000000000002E-2</v>
      </c>
      <c r="F21" s="5">
        <v>528.2405</v>
      </c>
      <c r="G21" s="5">
        <v>24.226072129999999</v>
      </c>
      <c r="H21" s="5">
        <v>78.164796920000001</v>
      </c>
      <c r="I21" s="5">
        <v>754.62900311999999</v>
      </c>
    </row>
    <row r="22" spans="1:9" s="10" customFormat="1" ht="13" x14ac:dyDescent="0.3">
      <c r="A22" s="4" t="s">
        <v>408</v>
      </c>
      <c r="B22" s="5">
        <v>4.7066168399999997</v>
      </c>
      <c r="C22" s="5">
        <v>222727.934312</v>
      </c>
      <c r="D22" s="5">
        <v>55077.216052019998</v>
      </c>
      <c r="E22" s="5">
        <v>20.2241</v>
      </c>
      <c r="F22" s="5">
        <v>286959.68800000002</v>
      </c>
      <c r="G22" s="5">
        <v>42801.952079750001</v>
      </c>
      <c r="H22" s="5">
        <v>988159.60587096796</v>
      </c>
      <c r="I22" s="5">
        <v>1595751.3270315779</v>
      </c>
    </row>
    <row r="23" spans="1:9" s="10" customFormat="1" ht="13" x14ac:dyDescent="0.3">
      <c r="A23" s="132" t="s">
        <v>409</v>
      </c>
      <c r="B23" s="9">
        <v>0</v>
      </c>
      <c r="C23" s="9">
        <v>15195.886737000001</v>
      </c>
      <c r="D23" s="9">
        <v>6291.3555372700002</v>
      </c>
      <c r="E23" s="9">
        <v>0</v>
      </c>
      <c r="F23" s="9">
        <v>158045.557</v>
      </c>
      <c r="G23" s="9">
        <v>2393.2760109300002</v>
      </c>
      <c r="H23" s="9">
        <v>8635.4551205600001</v>
      </c>
      <c r="I23" s="9">
        <v>190561.53040575999</v>
      </c>
    </row>
    <row r="24" spans="1:9" s="18" customFormat="1" x14ac:dyDescent="0.25">
      <c r="A24" s="132" t="s">
        <v>410</v>
      </c>
      <c r="B24" s="9">
        <v>0</v>
      </c>
      <c r="C24" s="9">
        <v>14254.200433</v>
      </c>
      <c r="D24" s="9">
        <v>6291.3555372700002</v>
      </c>
      <c r="E24" s="9">
        <v>0</v>
      </c>
      <c r="F24" s="9">
        <v>85498.505999999994</v>
      </c>
      <c r="G24" s="9">
        <v>2380.2746386399999</v>
      </c>
      <c r="H24" s="9">
        <v>8224.6977463200001</v>
      </c>
      <c r="I24" s="9">
        <v>116649.03435523</v>
      </c>
    </row>
    <row r="25" spans="1:9" s="18" customFormat="1" x14ac:dyDescent="0.25">
      <c r="A25" s="4" t="s">
        <v>411</v>
      </c>
      <c r="B25" s="5">
        <v>0</v>
      </c>
      <c r="C25" s="5">
        <v>8767.2611849999994</v>
      </c>
      <c r="D25" s="5">
        <v>6139.5288871900002</v>
      </c>
      <c r="E25" s="5">
        <v>0</v>
      </c>
      <c r="F25" s="5">
        <v>5569.7370000000001</v>
      </c>
      <c r="G25" s="5">
        <v>1320.37625185</v>
      </c>
      <c r="H25" s="5">
        <v>0</v>
      </c>
      <c r="I25" s="5">
        <v>21796.903324039999</v>
      </c>
    </row>
    <row r="26" spans="1:9" s="18" customFormat="1" x14ac:dyDescent="0.25">
      <c r="A26" s="4" t="s">
        <v>412</v>
      </c>
      <c r="B26" s="5">
        <v>0</v>
      </c>
      <c r="C26" s="5">
        <v>2153.618281</v>
      </c>
      <c r="D26" s="5">
        <v>0</v>
      </c>
      <c r="E26" s="5">
        <v>0</v>
      </c>
      <c r="F26" s="5">
        <v>0</v>
      </c>
      <c r="G26" s="5">
        <v>0</v>
      </c>
      <c r="H26" s="5">
        <v>0</v>
      </c>
      <c r="I26" s="5">
        <v>2153.618281</v>
      </c>
    </row>
    <row r="27" spans="1:9" s="18" customFormat="1" x14ac:dyDescent="0.25">
      <c r="A27" s="4" t="s">
        <v>413</v>
      </c>
      <c r="B27" s="5">
        <v>0</v>
      </c>
      <c r="C27" s="5">
        <v>3333.3209670000001</v>
      </c>
      <c r="D27" s="5">
        <v>151.82665008000001</v>
      </c>
      <c r="E27" s="5">
        <v>0</v>
      </c>
      <c r="F27" s="5">
        <v>79928.769</v>
      </c>
      <c r="G27" s="5">
        <v>1059.8983867899999</v>
      </c>
      <c r="H27" s="5">
        <v>8224.6977463200001</v>
      </c>
      <c r="I27" s="5">
        <v>92698.512750189999</v>
      </c>
    </row>
    <row r="28" spans="1:9" s="10" customFormat="1" ht="13" x14ac:dyDescent="0.3">
      <c r="A28" s="4" t="s">
        <v>414</v>
      </c>
      <c r="B28" s="5">
        <v>0</v>
      </c>
      <c r="C28" s="5">
        <v>941.68630399999995</v>
      </c>
      <c r="D28" s="5">
        <v>0</v>
      </c>
      <c r="E28" s="5">
        <v>0</v>
      </c>
      <c r="F28" s="5">
        <v>72547.051000000007</v>
      </c>
      <c r="G28" s="5">
        <v>13.001372290000001</v>
      </c>
      <c r="H28" s="5">
        <v>410.75737423999999</v>
      </c>
      <c r="I28" s="5">
        <v>73912.496050529997</v>
      </c>
    </row>
    <row r="29" spans="1:9" s="18" customFormat="1" x14ac:dyDescent="0.25">
      <c r="A29" s="132" t="s">
        <v>415</v>
      </c>
      <c r="B29" s="9">
        <v>3.4252370001000001</v>
      </c>
      <c r="C29" s="9">
        <v>7780.9855773700001</v>
      </c>
      <c r="D29" s="9">
        <v>2392.1676046799998</v>
      </c>
      <c r="E29" s="9">
        <v>1256.7651000000001</v>
      </c>
      <c r="F29" s="9">
        <v>32941.197999999997</v>
      </c>
      <c r="G29" s="9">
        <v>586.99087340999995</v>
      </c>
      <c r="H29" s="9">
        <v>28255.753140019999</v>
      </c>
      <c r="I29" s="9">
        <v>73217.285532480106</v>
      </c>
    </row>
    <row r="30" spans="1:9" s="18" customFormat="1" x14ac:dyDescent="0.25">
      <c r="A30" s="4" t="s">
        <v>416</v>
      </c>
      <c r="B30" s="5">
        <v>1.9240001E-3</v>
      </c>
      <c r="C30" s="5">
        <v>730.29948436999996</v>
      </c>
      <c r="D30" s="5">
        <v>1015.5329204</v>
      </c>
      <c r="E30" s="5">
        <v>271.25549999999998</v>
      </c>
      <c r="F30" s="5">
        <v>175.36500000000001</v>
      </c>
      <c r="G30" s="5">
        <v>0</v>
      </c>
      <c r="H30" s="5">
        <v>21888.062282819999</v>
      </c>
      <c r="I30" s="5">
        <v>24080.517111590099</v>
      </c>
    </row>
    <row r="31" spans="1:9" s="18" customFormat="1" x14ac:dyDescent="0.25">
      <c r="A31" s="4" t="s">
        <v>441</v>
      </c>
      <c r="B31" s="5">
        <v>0</v>
      </c>
      <c r="C31" s="5">
        <v>0</v>
      </c>
      <c r="D31" s="5">
        <v>884.52475400000003</v>
      </c>
      <c r="E31" s="5">
        <v>260.74630000000002</v>
      </c>
      <c r="F31" s="5">
        <v>174.95</v>
      </c>
      <c r="G31" s="5">
        <v>0</v>
      </c>
      <c r="H31" s="5">
        <v>15955.94382</v>
      </c>
      <c r="I31" s="5">
        <v>17276.164873999998</v>
      </c>
    </row>
    <row r="32" spans="1:9" s="18" customFormat="1" x14ac:dyDescent="0.25">
      <c r="A32" s="4" t="s">
        <v>417</v>
      </c>
      <c r="B32" s="5">
        <v>0</v>
      </c>
      <c r="C32" s="5">
        <v>1.2543059999999999</v>
      </c>
      <c r="D32" s="5">
        <v>0</v>
      </c>
      <c r="E32" s="5">
        <v>0</v>
      </c>
      <c r="F32" s="5">
        <v>0</v>
      </c>
      <c r="G32" s="5">
        <v>0</v>
      </c>
      <c r="H32" s="5">
        <v>0</v>
      </c>
      <c r="I32" s="5">
        <v>1.2543059999999999</v>
      </c>
    </row>
    <row r="33" spans="1:11" s="18" customFormat="1" ht="23" x14ac:dyDescent="0.25">
      <c r="A33" s="4" t="s">
        <v>420</v>
      </c>
      <c r="B33" s="5">
        <v>0</v>
      </c>
      <c r="C33" s="5">
        <v>124.46779097</v>
      </c>
      <c r="D33" s="5">
        <v>0</v>
      </c>
      <c r="E33" s="5">
        <v>0</v>
      </c>
      <c r="F33" s="5">
        <v>0</v>
      </c>
      <c r="G33" s="5">
        <v>0</v>
      </c>
      <c r="H33" s="5">
        <v>932.11846281999999</v>
      </c>
      <c r="I33" s="5">
        <v>1056.58625379</v>
      </c>
    </row>
    <row r="34" spans="1:11" s="18" customFormat="1" x14ac:dyDescent="0.25">
      <c r="A34" s="4" t="s">
        <v>460</v>
      </c>
      <c r="B34" s="5">
        <v>0</v>
      </c>
      <c r="C34" s="5">
        <v>0</v>
      </c>
      <c r="D34" s="5">
        <v>0</v>
      </c>
      <c r="E34" s="5">
        <v>0</v>
      </c>
      <c r="F34" s="5">
        <v>0.41499999999999998</v>
      </c>
      <c r="G34" s="5">
        <v>0</v>
      </c>
      <c r="H34" s="5">
        <v>0</v>
      </c>
      <c r="I34" s="5">
        <v>0.41499999999999998</v>
      </c>
    </row>
    <row r="35" spans="1:11" s="18" customFormat="1" x14ac:dyDescent="0.25">
      <c r="A35" s="4" t="s">
        <v>590</v>
      </c>
      <c r="B35" s="5">
        <v>0</v>
      </c>
      <c r="C35" s="5">
        <v>356.727937</v>
      </c>
      <c r="D35" s="5">
        <v>0</v>
      </c>
      <c r="E35" s="5">
        <v>0</v>
      </c>
      <c r="F35" s="5">
        <v>0</v>
      </c>
      <c r="G35" s="5">
        <v>0</v>
      </c>
      <c r="H35" s="5">
        <v>0</v>
      </c>
      <c r="I35" s="5">
        <v>356.727937</v>
      </c>
    </row>
    <row r="36" spans="1:11" s="18" customFormat="1" x14ac:dyDescent="0.25">
      <c r="A36" s="4" t="s">
        <v>424</v>
      </c>
      <c r="B36" s="5">
        <v>1.9240001E-3</v>
      </c>
      <c r="C36" s="5">
        <v>0</v>
      </c>
      <c r="D36" s="5">
        <v>0</v>
      </c>
      <c r="E36" s="5">
        <v>0</v>
      </c>
      <c r="F36" s="5">
        <v>0</v>
      </c>
      <c r="G36" s="5">
        <v>0</v>
      </c>
      <c r="H36" s="5">
        <v>5000</v>
      </c>
      <c r="I36" s="5">
        <v>5000.0019240001002</v>
      </c>
    </row>
    <row r="37" spans="1:11" s="10" customFormat="1" ht="13" x14ac:dyDescent="0.3">
      <c r="A37" s="4" t="s">
        <v>450</v>
      </c>
      <c r="B37" s="5">
        <v>0</v>
      </c>
      <c r="C37" s="5">
        <v>247.84945039999999</v>
      </c>
      <c r="D37" s="5">
        <v>131.00816639999999</v>
      </c>
      <c r="E37" s="5">
        <v>10.5092</v>
      </c>
      <c r="F37" s="5">
        <v>0</v>
      </c>
      <c r="G37" s="5">
        <v>0</v>
      </c>
      <c r="H37" s="5">
        <v>0</v>
      </c>
      <c r="I37" s="5">
        <v>389.36681679999998</v>
      </c>
    </row>
    <row r="38" spans="1:11" s="10" customFormat="1" ht="13" x14ac:dyDescent="0.3">
      <c r="A38" s="4" t="s">
        <v>426</v>
      </c>
      <c r="B38" s="5">
        <v>3.4233129999999998</v>
      </c>
      <c r="C38" s="5">
        <v>7050.6860930000003</v>
      </c>
      <c r="D38" s="5">
        <v>1376.6346842800001</v>
      </c>
      <c r="E38" s="5">
        <v>985.50959999999998</v>
      </c>
      <c r="F38" s="5">
        <v>25207.39</v>
      </c>
      <c r="G38" s="5">
        <v>586.99087340999995</v>
      </c>
      <c r="H38" s="5">
        <v>6321.0642736</v>
      </c>
      <c r="I38" s="5">
        <v>41531.698837290001</v>
      </c>
      <c r="K38" s="18"/>
    </row>
    <row r="39" spans="1:11" s="18" customFormat="1" x14ac:dyDescent="0.25">
      <c r="A39" s="4" t="s">
        <v>427</v>
      </c>
      <c r="B39" s="5">
        <v>0</v>
      </c>
      <c r="C39" s="5">
        <v>0</v>
      </c>
      <c r="D39" s="5">
        <v>0</v>
      </c>
      <c r="E39" s="5">
        <v>0</v>
      </c>
      <c r="F39" s="5">
        <v>7558.4430000000002</v>
      </c>
      <c r="G39" s="5">
        <v>0</v>
      </c>
      <c r="H39" s="5">
        <v>46.626583599999996</v>
      </c>
      <c r="I39" s="5">
        <v>7605.0695836000004</v>
      </c>
    </row>
    <row r="40" spans="1:11" s="18" customFormat="1" x14ac:dyDescent="0.25">
      <c r="A40" s="4" t="s">
        <v>428</v>
      </c>
      <c r="B40" s="5">
        <v>0</v>
      </c>
      <c r="C40" s="5">
        <v>0</v>
      </c>
      <c r="D40" s="5">
        <v>0</v>
      </c>
      <c r="E40" s="5">
        <v>0</v>
      </c>
      <c r="F40" s="5">
        <v>0</v>
      </c>
      <c r="G40" s="5">
        <v>0</v>
      </c>
      <c r="H40" s="5">
        <v>0</v>
      </c>
      <c r="I40" s="5">
        <v>0</v>
      </c>
    </row>
    <row r="41" spans="1:11" s="10" customFormat="1" ht="13" x14ac:dyDescent="0.3">
      <c r="A41" s="132" t="s">
        <v>429</v>
      </c>
      <c r="B41" s="9">
        <v>0.18008550000000001</v>
      </c>
      <c r="C41" s="9">
        <v>9092.7749345100001</v>
      </c>
      <c r="D41" s="9">
        <v>11773.22979234</v>
      </c>
      <c r="E41" s="9">
        <v>0.94530000000000003</v>
      </c>
      <c r="F41" s="9">
        <v>75689.274999999994</v>
      </c>
      <c r="G41" s="9">
        <v>2245.7572071200002</v>
      </c>
      <c r="H41" s="9">
        <v>13927.52604398</v>
      </c>
      <c r="I41" s="9">
        <v>112729.68836345</v>
      </c>
      <c r="K41" s="18"/>
    </row>
    <row r="42" spans="1:11" s="18" customFormat="1" x14ac:dyDescent="0.25">
      <c r="A42" s="132" t="s">
        <v>430</v>
      </c>
      <c r="B42" s="9">
        <v>0.18008550000000001</v>
      </c>
      <c r="C42" s="9">
        <v>9092.7749345100001</v>
      </c>
      <c r="D42" s="9">
        <v>11711.55864949</v>
      </c>
      <c r="E42" s="9">
        <v>0.94530000000000003</v>
      </c>
      <c r="F42" s="9">
        <v>74318.986999999994</v>
      </c>
      <c r="G42" s="9">
        <v>2150.84136111</v>
      </c>
      <c r="H42" s="9">
        <v>13927.52604398</v>
      </c>
      <c r="I42" s="9">
        <v>111202.81337459</v>
      </c>
    </row>
    <row r="43" spans="1:11" s="18" customFormat="1" x14ac:dyDescent="0.25">
      <c r="A43" s="4" t="s">
        <v>431</v>
      </c>
      <c r="B43" s="5">
        <v>0.18008550000000001</v>
      </c>
      <c r="C43" s="5">
        <v>3264.8498669999999</v>
      </c>
      <c r="D43" s="5">
        <v>5697.2371416699998</v>
      </c>
      <c r="E43" s="5">
        <v>0.94530000000000003</v>
      </c>
      <c r="F43" s="5">
        <v>19825.883000000002</v>
      </c>
      <c r="G43" s="5">
        <v>294.53681146000002</v>
      </c>
      <c r="H43" s="5">
        <v>5260.8008186999996</v>
      </c>
      <c r="I43" s="5">
        <v>34344.433024329999</v>
      </c>
    </row>
    <row r="44" spans="1:11" s="10" customFormat="1" ht="13" x14ac:dyDescent="0.3">
      <c r="A44" s="4" t="s">
        <v>432</v>
      </c>
      <c r="B44" s="5">
        <v>0</v>
      </c>
      <c r="C44" s="5">
        <v>5827.9250675100002</v>
      </c>
      <c r="D44" s="5">
        <v>6014.3215078200001</v>
      </c>
      <c r="E44" s="5">
        <v>0</v>
      </c>
      <c r="F44" s="5">
        <v>54493.103999999999</v>
      </c>
      <c r="G44" s="5">
        <v>1856.3045496499999</v>
      </c>
      <c r="H44" s="5">
        <v>8666.7252252800008</v>
      </c>
      <c r="I44" s="5">
        <v>76858.380350260006</v>
      </c>
      <c r="K44" s="18"/>
    </row>
    <row r="45" spans="1:11" s="18" customFormat="1" ht="13" x14ac:dyDescent="0.3">
      <c r="A45" s="132" t="s">
        <v>433</v>
      </c>
      <c r="B45" s="9">
        <v>0</v>
      </c>
      <c r="C45" s="9">
        <v>0</v>
      </c>
      <c r="D45" s="9">
        <v>61.671142850000003</v>
      </c>
      <c r="E45" s="9">
        <v>0</v>
      </c>
      <c r="F45" s="9">
        <v>1370.288</v>
      </c>
      <c r="G45" s="9">
        <v>94.915846009999996</v>
      </c>
      <c r="H45" s="9">
        <v>0</v>
      </c>
      <c r="I45" s="9">
        <v>1526.87498886</v>
      </c>
      <c r="K45" s="10"/>
    </row>
    <row r="46" spans="1:11" s="18" customFormat="1" x14ac:dyDescent="0.25">
      <c r="A46" s="4" t="s">
        <v>434</v>
      </c>
      <c r="B46" s="5">
        <v>0</v>
      </c>
      <c r="C46" s="5">
        <v>0</v>
      </c>
      <c r="D46" s="5">
        <v>61.671142850000003</v>
      </c>
      <c r="E46" s="5">
        <v>0</v>
      </c>
      <c r="F46" s="5">
        <v>1370.288</v>
      </c>
      <c r="G46" s="5">
        <v>94.915846009999996</v>
      </c>
      <c r="H46" s="5">
        <v>0</v>
      </c>
      <c r="I46" s="5">
        <v>1526.87498886</v>
      </c>
    </row>
    <row r="47" spans="1:11" s="18" customFormat="1" x14ac:dyDescent="0.25">
      <c r="A47" s="4" t="s">
        <v>435</v>
      </c>
      <c r="B47" s="5">
        <v>0</v>
      </c>
      <c r="C47" s="5">
        <v>0</v>
      </c>
      <c r="D47" s="5">
        <v>0</v>
      </c>
      <c r="E47" s="5">
        <v>0</v>
      </c>
      <c r="F47" s="5">
        <v>0</v>
      </c>
      <c r="G47" s="5">
        <v>0</v>
      </c>
      <c r="H47" s="5">
        <v>0</v>
      </c>
      <c r="I47" s="5">
        <v>0</v>
      </c>
    </row>
    <row r="48" spans="1:11" s="10" customFormat="1" ht="13" x14ac:dyDescent="0.3">
      <c r="A48" s="132" t="s">
        <v>436</v>
      </c>
      <c r="B48" s="9">
        <v>0</v>
      </c>
      <c r="C48" s="9">
        <v>0</v>
      </c>
      <c r="D48" s="9">
        <v>0</v>
      </c>
      <c r="E48" s="9">
        <v>0</v>
      </c>
      <c r="F48" s="9">
        <v>0</v>
      </c>
      <c r="G48" s="9">
        <v>0</v>
      </c>
      <c r="H48" s="9">
        <v>0</v>
      </c>
      <c r="I48" s="9">
        <v>0</v>
      </c>
    </row>
    <row r="49" spans="1:9" s="18" customFormat="1" x14ac:dyDescent="0.25">
      <c r="A49" s="4" t="s">
        <v>416</v>
      </c>
      <c r="B49" s="5">
        <v>0</v>
      </c>
      <c r="C49" s="5">
        <v>0</v>
      </c>
      <c r="D49" s="5">
        <v>0</v>
      </c>
      <c r="E49" s="5">
        <v>0</v>
      </c>
      <c r="F49" s="5">
        <v>0</v>
      </c>
      <c r="G49" s="5">
        <v>0</v>
      </c>
      <c r="H49" s="5">
        <v>0</v>
      </c>
      <c r="I49" s="5">
        <v>0</v>
      </c>
    </row>
    <row r="50" spans="1:9" s="23" customFormat="1" x14ac:dyDescent="0.25">
      <c r="A50" s="4" t="s">
        <v>426</v>
      </c>
      <c r="B50" s="5">
        <v>0</v>
      </c>
      <c r="C50" s="5">
        <v>0</v>
      </c>
      <c r="D50" s="5">
        <v>0</v>
      </c>
      <c r="E50" s="5">
        <v>0</v>
      </c>
      <c r="F50" s="5">
        <v>0</v>
      </c>
      <c r="G50" s="5">
        <v>0</v>
      </c>
      <c r="H50" s="5">
        <v>0</v>
      </c>
      <c r="I50" s="5">
        <v>0</v>
      </c>
    </row>
    <row r="51" spans="1:9" x14ac:dyDescent="0.25">
      <c r="A51" s="4" t="s">
        <v>427</v>
      </c>
      <c r="B51" s="5">
        <v>0</v>
      </c>
      <c r="C51" s="5">
        <v>0</v>
      </c>
      <c r="D51" s="5">
        <v>0</v>
      </c>
      <c r="E51" s="5">
        <v>0</v>
      </c>
      <c r="F51" s="5">
        <v>0</v>
      </c>
      <c r="G51" s="5">
        <v>0</v>
      </c>
      <c r="H51" s="5">
        <v>0</v>
      </c>
      <c r="I51" s="5">
        <v>0</v>
      </c>
    </row>
    <row r="52" spans="1:9" x14ac:dyDescent="0.25">
      <c r="A52" s="132" t="s">
        <v>438</v>
      </c>
      <c r="B52" s="9">
        <v>0</v>
      </c>
      <c r="C52" s="9">
        <v>0</v>
      </c>
      <c r="D52" s="9">
        <v>0</v>
      </c>
      <c r="E52" s="9">
        <v>0</v>
      </c>
      <c r="F52" s="9">
        <v>-69464.061000000002</v>
      </c>
      <c r="G52" s="9">
        <v>-323.46184518000001</v>
      </c>
      <c r="H52" s="9">
        <v>0</v>
      </c>
      <c r="I52" s="9">
        <v>-69787.522845180007</v>
      </c>
    </row>
    <row r="53" spans="1:9" x14ac:dyDescent="0.25">
      <c r="A53" s="4" t="s">
        <v>439</v>
      </c>
      <c r="B53" s="5">
        <v>0</v>
      </c>
      <c r="C53" s="5">
        <v>0</v>
      </c>
      <c r="D53" s="5">
        <v>0</v>
      </c>
      <c r="E53" s="5">
        <v>0</v>
      </c>
      <c r="F53" s="5">
        <v>0</v>
      </c>
      <c r="G53" s="5">
        <v>0</v>
      </c>
      <c r="H53" s="5">
        <v>0</v>
      </c>
      <c r="I53" s="5">
        <v>0</v>
      </c>
    </row>
    <row r="54" spans="1:9" x14ac:dyDescent="0.25">
      <c r="A54" s="4" t="s">
        <v>440</v>
      </c>
      <c r="B54" s="5">
        <v>0</v>
      </c>
      <c r="C54" s="5">
        <v>0</v>
      </c>
      <c r="D54" s="5">
        <v>0</v>
      </c>
      <c r="E54" s="5">
        <v>0</v>
      </c>
      <c r="F54" s="5">
        <v>69464.061000000002</v>
      </c>
      <c r="G54" s="5">
        <v>323.46184518000001</v>
      </c>
      <c r="H54" s="5">
        <v>0</v>
      </c>
      <c r="I54" s="5">
        <v>69787.522845180007</v>
      </c>
    </row>
    <row r="55" spans="1:9" s="2" customFormat="1" ht="13" thickBot="1" x14ac:dyDescent="0.3">
      <c r="A55" s="206"/>
      <c r="B55" s="206"/>
      <c r="C55" s="206"/>
      <c r="D55" s="206"/>
      <c r="E55" s="206"/>
      <c r="F55" s="206"/>
      <c r="G55" s="206"/>
      <c r="H55" s="206"/>
      <c r="I55" s="206"/>
    </row>
    <row r="56" spans="1:9" s="2" customFormat="1" ht="13" thickTop="1" x14ac:dyDescent="0.25">
      <c r="A56" s="204"/>
      <c r="B56" s="207"/>
      <c r="C56" s="207"/>
    </row>
  </sheetData>
  <mergeCells count="4">
    <mergeCell ref="A5:I5"/>
    <mergeCell ref="A6:I6"/>
    <mergeCell ref="A7:I7"/>
    <mergeCell ref="A8:I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249977111117893"/>
  </sheetPr>
  <dimension ref="A1:M65"/>
  <sheetViews>
    <sheetView showGridLines="0" defaultGridColor="0" colorId="60" workbookViewId="0">
      <pane xSplit="1" ySplit="10" topLeftCell="B11" activePane="bottomRight" state="frozen"/>
      <selection pane="topRight" activeCell="B1" sqref="B1"/>
      <selection pane="bottomLeft" activeCell="A11" sqref="A11"/>
      <selection pane="bottomRight" activeCell="B11" sqref="B11"/>
    </sheetView>
  </sheetViews>
  <sheetFormatPr baseColWidth="10" defaultColWidth="11.453125" defaultRowHeight="12.5" x14ac:dyDescent="0.25"/>
  <cols>
    <col min="1" max="1" width="57.453125" style="21" customWidth="1"/>
    <col min="2" max="11" width="11.1796875" style="21" customWidth="1"/>
    <col min="12" max="16384" width="11.453125" style="21"/>
  </cols>
  <sheetData>
    <row r="1" spans="1:11" x14ac:dyDescent="0.25">
      <c r="A1" s="1" t="s">
        <v>0</v>
      </c>
    </row>
    <row r="2" spans="1:11" x14ac:dyDescent="0.25">
      <c r="A2" s="1" t="s">
        <v>1</v>
      </c>
      <c r="D2" s="122"/>
    </row>
    <row r="3" spans="1:11" x14ac:dyDescent="0.25">
      <c r="A3" s="1" t="s">
        <v>2</v>
      </c>
    </row>
    <row r="5" spans="1:11" ht="13" x14ac:dyDescent="0.3">
      <c r="B5" s="237" t="s">
        <v>563</v>
      </c>
      <c r="C5" s="237"/>
      <c r="D5" s="237"/>
      <c r="E5" s="237"/>
      <c r="F5" s="237"/>
      <c r="G5" s="237" t="s">
        <v>563</v>
      </c>
      <c r="H5" s="237"/>
      <c r="I5" s="237"/>
      <c r="J5" s="237"/>
      <c r="K5" s="237"/>
    </row>
    <row r="6" spans="1:11" ht="13" x14ac:dyDescent="0.3">
      <c r="B6" s="237" t="s">
        <v>87</v>
      </c>
      <c r="C6" s="237"/>
      <c r="D6" s="237"/>
      <c r="E6" s="237"/>
      <c r="F6" s="237"/>
      <c r="G6" s="237" t="s">
        <v>87</v>
      </c>
      <c r="H6" s="237"/>
      <c r="I6" s="237"/>
      <c r="J6" s="237"/>
      <c r="K6" s="237"/>
    </row>
    <row r="7" spans="1:11" ht="13" x14ac:dyDescent="0.3">
      <c r="B7" s="237">
        <v>2020</v>
      </c>
      <c r="C7" s="237"/>
      <c r="D7" s="237"/>
      <c r="E7" s="237"/>
      <c r="F7" s="237"/>
      <c r="G7" s="237">
        <v>2020</v>
      </c>
      <c r="H7" s="237"/>
      <c r="I7" s="237"/>
      <c r="J7" s="237"/>
      <c r="K7" s="237"/>
    </row>
    <row r="8" spans="1:11" ht="13" x14ac:dyDescent="0.3">
      <c r="B8" s="237" t="s">
        <v>4</v>
      </c>
      <c r="C8" s="237"/>
      <c r="D8" s="237"/>
      <c r="E8" s="237"/>
      <c r="F8" s="237"/>
      <c r="G8" s="237" t="s">
        <v>4</v>
      </c>
      <c r="H8" s="237"/>
      <c r="I8" s="237"/>
      <c r="J8" s="237"/>
      <c r="K8" s="237"/>
    </row>
    <row r="9" spans="1:11" ht="13.5" thickBot="1" x14ac:dyDescent="0.35">
      <c r="B9" s="148"/>
      <c r="C9" s="148"/>
      <c r="D9" s="148"/>
      <c r="E9" s="148"/>
      <c r="F9" s="148"/>
      <c r="G9" s="148"/>
      <c r="H9" s="148"/>
      <c r="I9" s="148"/>
      <c r="J9" s="148"/>
      <c r="K9" s="148"/>
    </row>
    <row r="10" spans="1:11" ht="13.5" thickTop="1" thickBot="1" x14ac:dyDescent="0.3">
      <c r="A10" s="3" t="s">
        <v>390</v>
      </c>
      <c r="B10" s="3" t="s">
        <v>86</v>
      </c>
      <c r="C10" s="3" t="s">
        <v>85</v>
      </c>
      <c r="D10" s="3" t="s">
        <v>84</v>
      </c>
      <c r="E10" s="3" t="s">
        <v>83</v>
      </c>
      <c r="F10" s="3" t="s">
        <v>82</v>
      </c>
      <c r="G10" s="3" t="s">
        <v>81</v>
      </c>
      <c r="H10" s="3" t="s">
        <v>80</v>
      </c>
      <c r="I10" s="3" t="s">
        <v>79</v>
      </c>
      <c r="J10" s="3" t="s">
        <v>78</v>
      </c>
      <c r="K10" s="3" t="s">
        <v>397</v>
      </c>
    </row>
    <row r="11" spans="1:11" ht="13.5" thickTop="1" x14ac:dyDescent="0.3">
      <c r="A11" s="151"/>
      <c r="B11" s="9"/>
      <c r="C11" s="9"/>
      <c r="D11" s="9"/>
      <c r="E11" s="9"/>
      <c r="F11" s="9"/>
      <c r="G11" s="9"/>
      <c r="H11" s="9"/>
      <c r="I11" s="9"/>
      <c r="J11" s="10"/>
      <c r="K11" s="10"/>
    </row>
    <row r="12" spans="1:11" s="10" customFormat="1" ht="13" x14ac:dyDescent="0.3">
      <c r="A12" s="132" t="s">
        <v>398</v>
      </c>
      <c r="B12" s="9">
        <v>48111.094124329997</v>
      </c>
      <c r="C12" s="9">
        <v>5867.5385702100002</v>
      </c>
      <c r="D12" s="9">
        <v>5936.0213177699998</v>
      </c>
      <c r="E12" s="9">
        <v>225104.74765854</v>
      </c>
      <c r="F12" s="9">
        <v>50806.770983310598</v>
      </c>
      <c r="G12" s="9">
        <v>14178.260850029999</v>
      </c>
      <c r="H12" s="9">
        <v>5999.04245618</v>
      </c>
      <c r="I12" s="9">
        <v>28196.822675143001</v>
      </c>
      <c r="J12" s="10">
        <v>169419.9917704</v>
      </c>
      <c r="K12" s="10">
        <v>553620.29040591361</v>
      </c>
    </row>
    <row r="13" spans="1:11" s="10" customFormat="1" ht="13" x14ac:dyDescent="0.3">
      <c r="A13" s="132" t="s">
        <v>399</v>
      </c>
      <c r="B13" s="9">
        <v>41611.094124329997</v>
      </c>
      <c r="C13" s="9">
        <v>5867.5385702100002</v>
      </c>
      <c r="D13" s="9">
        <v>5936.0213177699998</v>
      </c>
      <c r="E13" s="9">
        <v>225104.74765854</v>
      </c>
      <c r="F13" s="9">
        <v>50806.770983310598</v>
      </c>
      <c r="G13" s="9">
        <v>14178.260850029999</v>
      </c>
      <c r="H13" s="9">
        <v>5999.04245618</v>
      </c>
      <c r="I13" s="9">
        <v>28196.822675143001</v>
      </c>
      <c r="J13" s="10">
        <v>169419.9917704</v>
      </c>
      <c r="K13" s="10">
        <v>547120.29040591361</v>
      </c>
    </row>
    <row r="14" spans="1:11" s="10" customFormat="1" ht="13" x14ac:dyDescent="0.3">
      <c r="A14" s="132" t="s">
        <v>400</v>
      </c>
      <c r="B14" s="9">
        <v>36975.684389809998</v>
      </c>
      <c r="C14" s="9">
        <v>5777.9341947200001</v>
      </c>
      <c r="D14" s="9">
        <v>1873.1699004699999</v>
      </c>
      <c r="E14" s="9">
        <v>16774.74270576</v>
      </c>
      <c r="F14" s="9">
        <v>21165.0044854306</v>
      </c>
      <c r="G14" s="9">
        <v>2913.35860164</v>
      </c>
      <c r="H14" s="9">
        <v>3935.9571937800001</v>
      </c>
      <c r="I14" s="9">
        <v>27496.436723153001</v>
      </c>
      <c r="J14" s="10">
        <v>40658.038692100003</v>
      </c>
      <c r="K14" s="10">
        <v>157570.32688686359</v>
      </c>
    </row>
    <row r="15" spans="1:11" s="18" customFormat="1" x14ac:dyDescent="0.25">
      <c r="A15" s="4" t="s">
        <v>401</v>
      </c>
      <c r="B15" s="5">
        <v>5685.1549186299999</v>
      </c>
      <c r="C15" s="5">
        <v>1898.62716615</v>
      </c>
      <c r="D15" s="5">
        <v>984.23317454000005</v>
      </c>
      <c r="E15" s="5">
        <v>3455.60440758</v>
      </c>
      <c r="F15" s="5">
        <v>7484.8429831599997</v>
      </c>
      <c r="G15" s="5">
        <v>871.93558602999997</v>
      </c>
      <c r="H15" s="5">
        <v>1263.1569099000001</v>
      </c>
      <c r="I15" s="5">
        <v>12226.237421206</v>
      </c>
      <c r="J15" s="18">
        <v>23885.881645779999</v>
      </c>
      <c r="K15" s="18">
        <v>57755.674212976002</v>
      </c>
    </row>
    <row r="16" spans="1:11" s="18" customFormat="1" x14ac:dyDescent="0.25">
      <c r="A16" s="4" t="s">
        <v>402</v>
      </c>
      <c r="B16" s="5">
        <v>772.22082194999996</v>
      </c>
      <c r="C16" s="5">
        <v>240.86274510000001</v>
      </c>
      <c r="D16" s="5">
        <v>157.74067951999999</v>
      </c>
      <c r="E16" s="5">
        <v>907.07605899999999</v>
      </c>
      <c r="F16" s="5">
        <v>961.33292600000004</v>
      </c>
      <c r="G16" s="5">
        <v>157.06295499999999</v>
      </c>
      <c r="H16" s="5">
        <v>252.69782341000001</v>
      </c>
      <c r="I16" s="5">
        <v>1525.9326949599999</v>
      </c>
      <c r="J16" s="18">
        <v>3298.5268131799999</v>
      </c>
      <c r="K16" s="18">
        <v>8273.4535181200008</v>
      </c>
    </row>
    <row r="17" spans="1:11" s="18" customFormat="1" x14ac:dyDescent="0.25">
      <c r="A17" s="4" t="s">
        <v>403</v>
      </c>
      <c r="B17" s="5">
        <v>0</v>
      </c>
      <c r="C17" s="5">
        <v>0</v>
      </c>
      <c r="D17" s="5">
        <v>12.975064</v>
      </c>
      <c r="E17" s="5">
        <v>0</v>
      </c>
      <c r="F17" s="5">
        <v>0</v>
      </c>
      <c r="G17" s="5">
        <v>0</v>
      </c>
      <c r="H17" s="5">
        <v>57.472426650000003</v>
      </c>
      <c r="I17" s="5">
        <v>498.47550815</v>
      </c>
      <c r="J17" s="18">
        <v>0</v>
      </c>
      <c r="K17" s="18">
        <v>568.92299879999996</v>
      </c>
    </row>
    <row r="18" spans="1:11" s="18" customFormat="1" x14ac:dyDescent="0.25">
      <c r="A18" s="4" t="s">
        <v>404</v>
      </c>
      <c r="B18" s="5">
        <v>759.07037399000001</v>
      </c>
      <c r="C18" s="5">
        <v>232.73919523000001</v>
      </c>
      <c r="D18" s="5">
        <v>140.2016897</v>
      </c>
      <c r="E18" s="5">
        <v>875.76530854999999</v>
      </c>
      <c r="F18" s="5">
        <v>924.38393311000004</v>
      </c>
      <c r="G18" s="5">
        <v>155.09185500000001</v>
      </c>
      <c r="H18" s="5">
        <v>166.48916387</v>
      </c>
      <c r="I18" s="5">
        <v>816.07181149999997</v>
      </c>
      <c r="J18" s="18">
        <v>3187.9482291099998</v>
      </c>
      <c r="K18" s="18">
        <v>7257.7615600600002</v>
      </c>
    </row>
    <row r="19" spans="1:11" s="18" customFormat="1" x14ac:dyDescent="0.25">
      <c r="A19" s="4" t="s">
        <v>405</v>
      </c>
      <c r="B19" s="5">
        <v>0</v>
      </c>
      <c r="C19" s="5">
        <v>0</v>
      </c>
      <c r="D19" s="5">
        <v>0</v>
      </c>
      <c r="E19" s="5">
        <v>0</v>
      </c>
      <c r="F19" s="5">
        <v>0</v>
      </c>
      <c r="G19" s="5">
        <v>0</v>
      </c>
      <c r="H19" s="5">
        <v>5.7472492600000002</v>
      </c>
      <c r="I19" s="5">
        <v>43.654950120000002</v>
      </c>
      <c r="J19" s="18">
        <v>0</v>
      </c>
      <c r="K19" s="18">
        <v>49.402199379999999</v>
      </c>
    </row>
    <row r="20" spans="1:11" s="18" customFormat="1" x14ac:dyDescent="0.25">
      <c r="A20" s="4" t="s">
        <v>406</v>
      </c>
      <c r="B20" s="5">
        <v>0</v>
      </c>
      <c r="C20" s="5">
        <v>0</v>
      </c>
      <c r="D20" s="5">
        <v>0</v>
      </c>
      <c r="E20" s="5">
        <v>0</v>
      </c>
      <c r="F20" s="5">
        <v>0</v>
      </c>
      <c r="G20" s="5">
        <v>0</v>
      </c>
      <c r="H20" s="5">
        <v>17.24173437</v>
      </c>
      <c r="I20" s="5">
        <v>124.07584623</v>
      </c>
      <c r="J20" s="18">
        <v>0</v>
      </c>
      <c r="K20" s="18">
        <v>141.31758060000001</v>
      </c>
    </row>
    <row r="21" spans="1:11" s="18" customFormat="1" x14ac:dyDescent="0.25">
      <c r="A21" s="4" t="s">
        <v>407</v>
      </c>
      <c r="B21" s="5">
        <v>13.150447959999999</v>
      </c>
      <c r="C21" s="5">
        <v>8.1235498699999997</v>
      </c>
      <c r="D21" s="5">
        <v>4.5639258199999997</v>
      </c>
      <c r="E21" s="5">
        <v>31.31075045</v>
      </c>
      <c r="F21" s="5">
        <v>36.94899289</v>
      </c>
      <c r="G21" s="5">
        <v>1.9711000000000001</v>
      </c>
      <c r="H21" s="5">
        <v>5.7472492600000002</v>
      </c>
      <c r="I21" s="5">
        <v>43.654578960000002</v>
      </c>
      <c r="J21" s="18">
        <v>110.57858407000001</v>
      </c>
      <c r="K21" s="18">
        <v>256.04917927999998</v>
      </c>
    </row>
    <row r="22" spans="1:11" s="18" customFormat="1" x14ac:dyDescent="0.25">
      <c r="A22" s="4" t="s">
        <v>408</v>
      </c>
      <c r="B22" s="5">
        <v>9581.3399224799996</v>
      </c>
      <c r="C22" s="5">
        <v>2042.0621291699999</v>
      </c>
      <c r="D22" s="5">
        <v>369.96015155999999</v>
      </c>
      <c r="E22" s="5">
        <v>2301.8460289499999</v>
      </c>
      <c r="F22" s="5">
        <v>5322.7900924300002</v>
      </c>
      <c r="G22" s="5">
        <v>1757.09721691</v>
      </c>
      <c r="H22" s="5">
        <v>1995.3983971499999</v>
      </c>
      <c r="I22" s="5">
        <v>1456.24269665</v>
      </c>
      <c r="J22" s="18">
        <v>9846.8830751599999</v>
      </c>
      <c r="K22" s="18">
        <v>34673.61971046</v>
      </c>
    </row>
    <row r="23" spans="1:11" s="10" customFormat="1" ht="13" x14ac:dyDescent="0.3">
      <c r="A23" s="132" t="s">
        <v>409</v>
      </c>
      <c r="B23" s="9">
        <v>0</v>
      </c>
      <c r="C23" s="9">
        <v>65.447322650000004</v>
      </c>
      <c r="D23" s="9">
        <v>280.67319608000003</v>
      </c>
      <c r="E23" s="9">
        <v>8640.9948945800006</v>
      </c>
      <c r="F23" s="9">
        <v>1068.8386283201</v>
      </c>
      <c r="G23" s="9">
        <v>5.1228991099999996</v>
      </c>
      <c r="H23" s="9">
        <v>0</v>
      </c>
      <c r="I23" s="9">
        <v>1457.7560177969999</v>
      </c>
      <c r="J23" s="10">
        <v>3.2461350000000002</v>
      </c>
      <c r="K23" s="10">
        <v>11522.079093537101</v>
      </c>
    </row>
    <row r="24" spans="1:11" s="10" customFormat="1" ht="13" x14ac:dyDescent="0.3">
      <c r="A24" s="132" t="s">
        <v>410</v>
      </c>
      <c r="B24" s="9">
        <v>0</v>
      </c>
      <c r="C24" s="9">
        <v>65.447322650000004</v>
      </c>
      <c r="D24" s="9">
        <v>280.67319608000003</v>
      </c>
      <c r="E24" s="9">
        <v>163.28980553</v>
      </c>
      <c r="F24" s="9">
        <v>1068.8386283201</v>
      </c>
      <c r="G24" s="9">
        <v>5.1228991099999996</v>
      </c>
      <c r="H24" s="9">
        <v>0</v>
      </c>
      <c r="I24" s="9">
        <v>1457.7560177969999</v>
      </c>
      <c r="J24" s="10">
        <v>3.2461350000000002</v>
      </c>
      <c r="K24" s="10">
        <v>3044.3740044871001</v>
      </c>
    </row>
    <row r="25" spans="1:11" s="18" customFormat="1" x14ac:dyDescent="0.25">
      <c r="A25" s="4" t="s">
        <v>411</v>
      </c>
      <c r="B25" s="5">
        <v>0</v>
      </c>
      <c r="C25" s="5">
        <v>65.447322650000004</v>
      </c>
      <c r="D25" s="5">
        <v>0</v>
      </c>
      <c r="E25" s="5">
        <v>0</v>
      </c>
      <c r="F25" s="5">
        <v>0</v>
      </c>
      <c r="G25" s="5">
        <v>0</v>
      </c>
      <c r="H25" s="5">
        <v>0</v>
      </c>
      <c r="I25" s="5">
        <v>583.45305952000001</v>
      </c>
      <c r="J25" s="18">
        <v>0</v>
      </c>
      <c r="K25" s="18">
        <v>648.90038216999994</v>
      </c>
    </row>
    <row r="26" spans="1:11" s="18" customFormat="1" x14ac:dyDescent="0.25">
      <c r="A26" s="4" t="s">
        <v>412</v>
      </c>
      <c r="B26" s="5">
        <v>0</v>
      </c>
      <c r="C26" s="5">
        <v>0</v>
      </c>
      <c r="D26" s="5">
        <v>0</v>
      </c>
      <c r="E26" s="5">
        <v>0</v>
      </c>
      <c r="F26" s="5">
        <v>0</v>
      </c>
      <c r="G26" s="5">
        <v>5.1228991099999996</v>
      </c>
      <c r="H26" s="5">
        <v>0</v>
      </c>
      <c r="I26" s="5">
        <v>691.69026582699996</v>
      </c>
      <c r="J26" s="18">
        <v>3.2461350000000002</v>
      </c>
      <c r="K26" s="18">
        <v>700.05929993699999</v>
      </c>
    </row>
    <row r="27" spans="1:11" s="18" customFormat="1" x14ac:dyDescent="0.25">
      <c r="A27" s="4" t="s">
        <v>413</v>
      </c>
      <c r="B27" s="5">
        <v>0</v>
      </c>
      <c r="C27" s="5">
        <v>0</v>
      </c>
      <c r="D27" s="5">
        <v>280.67319608000003</v>
      </c>
      <c r="E27" s="5">
        <v>163.28980553</v>
      </c>
      <c r="F27" s="5">
        <v>1068.8386283201</v>
      </c>
      <c r="G27" s="5">
        <v>0</v>
      </c>
      <c r="H27" s="5">
        <v>0</v>
      </c>
      <c r="I27" s="5">
        <v>182.61269245</v>
      </c>
      <c r="J27" s="18">
        <v>0</v>
      </c>
      <c r="K27" s="18">
        <v>1695.4143223801</v>
      </c>
    </row>
    <row r="28" spans="1:11" s="18" customFormat="1" x14ac:dyDescent="0.25">
      <c r="A28" s="4" t="s">
        <v>414</v>
      </c>
      <c r="B28" s="5">
        <v>0</v>
      </c>
      <c r="C28" s="5">
        <v>0</v>
      </c>
      <c r="D28" s="5">
        <v>0</v>
      </c>
      <c r="E28" s="5">
        <v>8477.7050890499995</v>
      </c>
      <c r="F28" s="5">
        <v>0</v>
      </c>
      <c r="G28" s="5">
        <v>0</v>
      </c>
      <c r="H28" s="5">
        <v>0</v>
      </c>
      <c r="I28" s="5">
        <v>0</v>
      </c>
      <c r="J28" s="18">
        <v>0</v>
      </c>
      <c r="K28" s="18">
        <v>8477.7050890499995</v>
      </c>
    </row>
    <row r="29" spans="1:11" s="10" customFormat="1" ht="13" x14ac:dyDescent="0.3">
      <c r="A29" s="132" t="s">
        <v>415</v>
      </c>
      <c r="B29" s="9">
        <v>20936.968726750001</v>
      </c>
      <c r="C29" s="9">
        <v>1530.93483165</v>
      </c>
      <c r="D29" s="9">
        <v>80.562698769999997</v>
      </c>
      <c r="E29" s="9">
        <v>1469.22131565</v>
      </c>
      <c r="F29" s="9">
        <v>6327.1998555205</v>
      </c>
      <c r="G29" s="9">
        <v>122.13994459</v>
      </c>
      <c r="H29" s="9">
        <v>424.70406331999999</v>
      </c>
      <c r="I29" s="9">
        <v>10830.26789254</v>
      </c>
      <c r="J29" s="10">
        <v>3623.50102298</v>
      </c>
      <c r="K29" s="10">
        <v>45345.500351770497</v>
      </c>
    </row>
    <row r="30" spans="1:11" s="18" customFormat="1" x14ac:dyDescent="0.25">
      <c r="A30" s="4" t="s">
        <v>416</v>
      </c>
      <c r="B30" s="5">
        <v>19242.500821590002</v>
      </c>
      <c r="C30" s="5">
        <v>1328.462661</v>
      </c>
      <c r="D30" s="5">
        <v>57.374326979999999</v>
      </c>
      <c r="E30" s="5">
        <v>0</v>
      </c>
      <c r="F30" s="5">
        <v>2308.3211788505</v>
      </c>
      <c r="G30" s="5">
        <v>0</v>
      </c>
      <c r="H30" s="5">
        <v>195.33412300000001</v>
      </c>
      <c r="I30" s="5">
        <v>0</v>
      </c>
      <c r="J30" s="18">
        <v>354.65216858999997</v>
      </c>
      <c r="K30" s="18">
        <v>23486.6452800105</v>
      </c>
    </row>
    <row r="31" spans="1:11" s="18" customFormat="1" x14ac:dyDescent="0.25">
      <c r="A31" s="4" t="s">
        <v>441</v>
      </c>
      <c r="B31" s="5">
        <v>13659.013624810001</v>
      </c>
      <c r="C31" s="5">
        <v>1328.462661</v>
      </c>
      <c r="D31" s="5">
        <v>0</v>
      </c>
      <c r="E31" s="5">
        <v>0</v>
      </c>
      <c r="F31" s="5">
        <v>0</v>
      </c>
      <c r="G31" s="5">
        <v>0</v>
      </c>
      <c r="H31" s="5">
        <v>51.3</v>
      </c>
      <c r="I31" s="5">
        <v>0</v>
      </c>
      <c r="J31" s="18">
        <v>0</v>
      </c>
      <c r="K31" s="18">
        <v>15038.77628581</v>
      </c>
    </row>
    <row r="32" spans="1:11" s="18" customFormat="1" x14ac:dyDescent="0.25">
      <c r="A32" s="4" t="s">
        <v>420</v>
      </c>
      <c r="B32" s="5">
        <v>0</v>
      </c>
      <c r="C32" s="5">
        <v>0</v>
      </c>
      <c r="D32" s="5">
        <v>0</v>
      </c>
      <c r="E32" s="5">
        <v>0</v>
      </c>
      <c r="F32" s="5">
        <v>260.22797732999999</v>
      </c>
      <c r="G32" s="5">
        <v>0</v>
      </c>
      <c r="H32" s="5">
        <v>0</v>
      </c>
      <c r="I32" s="5">
        <v>0</v>
      </c>
      <c r="J32" s="18">
        <v>0</v>
      </c>
      <c r="K32" s="18">
        <v>260.22797732999999</v>
      </c>
    </row>
    <row r="33" spans="1:13" s="18" customFormat="1" x14ac:dyDescent="0.25">
      <c r="A33" s="4" t="s">
        <v>467</v>
      </c>
      <c r="B33" s="5">
        <v>0</v>
      </c>
      <c r="C33" s="5">
        <v>0</v>
      </c>
      <c r="D33" s="5">
        <v>0</v>
      </c>
      <c r="E33" s="5">
        <v>0</v>
      </c>
      <c r="F33" s="5">
        <v>1978.75214243</v>
      </c>
      <c r="G33" s="5">
        <v>0</v>
      </c>
      <c r="H33" s="5">
        <v>0</v>
      </c>
      <c r="I33" s="5">
        <v>0</v>
      </c>
      <c r="J33" s="18">
        <v>0</v>
      </c>
      <c r="K33" s="18">
        <v>1978.75214243</v>
      </c>
    </row>
    <row r="34" spans="1:13" s="18" customFormat="1" x14ac:dyDescent="0.25">
      <c r="A34" s="4" t="s">
        <v>569</v>
      </c>
      <c r="B34" s="5">
        <v>0</v>
      </c>
      <c r="C34" s="5">
        <v>0</v>
      </c>
      <c r="D34" s="5">
        <v>0</v>
      </c>
      <c r="E34" s="5">
        <v>0</v>
      </c>
      <c r="F34" s="5">
        <v>22.233951090000001</v>
      </c>
      <c r="G34" s="5">
        <v>0</v>
      </c>
      <c r="H34" s="5">
        <v>0</v>
      </c>
      <c r="I34" s="5">
        <v>0</v>
      </c>
      <c r="J34" s="18">
        <v>0</v>
      </c>
      <c r="K34" s="18">
        <v>22.233951090000001</v>
      </c>
    </row>
    <row r="35" spans="1:13" s="18" customFormat="1" x14ac:dyDescent="0.25">
      <c r="A35" s="4" t="s">
        <v>423</v>
      </c>
      <c r="B35" s="5">
        <v>2435.0000000300001</v>
      </c>
      <c r="C35" s="5">
        <v>0</v>
      </c>
      <c r="D35" s="5">
        <v>0</v>
      </c>
      <c r="E35" s="5">
        <v>0</v>
      </c>
      <c r="F35" s="5">
        <v>0</v>
      </c>
      <c r="G35" s="5">
        <v>0</v>
      </c>
      <c r="H35" s="5">
        <v>0</v>
      </c>
      <c r="I35" s="5">
        <v>0</v>
      </c>
      <c r="J35" s="18">
        <v>0</v>
      </c>
      <c r="K35" s="18">
        <v>2435.0000000300001</v>
      </c>
    </row>
    <row r="36" spans="1:13" s="18" customFormat="1" x14ac:dyDescent="0.25">
      <c r="A36" s="4" t="s">
        <v>424</v>
      </c>
      <c r="B36" s="5">
        <v>1388.5284095</v>
      </c>
      <c r="C36" s="5">
        <v>0</v>
      </c>
      <c r="D36" s="5">
        <v>57.374326979999999</v>
      </c>
      <c r="E36" s="5">
        <v>0</v>
      </c>
      <c r="F36" s="5">
        <v>47.107108000499998</v>
      </c>
      <c r="G36" s="5">
        <v>0</v>
      </c>
      <c r="H36" s="5">
        <v>118.37294</v>
      </c>
      <c r="I36" s="5">
        <v>0</v>
      </c>
      <c r="J36" s="18">
        <v>0</v>
      </c>
      <c r="K36" s="18">
        <v>1611.3827844805</v>
      </c>
    </row>
    <row r="37" spans="1:13" s="18" customFormat="1" x14ac:dyDescent="0.25">
      <c r="A37" s="4" t="s">
        <v>425</v>
      </c>
      <c r="B37" s="5">
        <v>96.328610380000001</v>
      </c>
      <c r="C37" s="5">
        <v>0</v>
      </c>
      <c r="D37" s="5">
        <v>0</v>
      </c>
      <c r="E37" s="5">
        <v>0</v>
      </c>
      <c r="F37" s="5">
        <v>0</v>
      </c>
      <c r="G37" s="5">
        <v>0</v>
      </c>
      <c r="H37" s="5">
        <v>0</v>
      </c>
      <c r="I37" s="5">
        <v>0</v>
      </c>
      <c r="J37" s="18">
        <v>354.65216858999997</v>
      </c>
      <c r="K37" s="18">
        <v>450.98077897000002</v>
      </c>
    </row>
    <row r="38" spans="1:13" s="18" customFormat="1" x14ac:dyDescent="0.25">
      <c r="A38" s="4" t="s">
        <v>450</v>
      </c>
      <c r="B38" s="5">
        <v>1663.63017687</v>
      </c>
      <c r="C38" s="5">
        <v>0</v>
      </c>
      <c r="D38" s="5">
        <v>0</v>
      </c>
      <c r="E38" s="5">
        <v>0</v>
      </c>
      <c r="F38" s="5">
        <v>0</v>
      </c>
      <c r="G38" s="5">
        <v>0</v>
      </c>
      <c r="H38" s="5">
        <v>25.661183000000001</v>
      </c>
      <c r="I38" s="5">
        <v>0</v>
      </c>
      <c r="J38" s="18">
        <v>0</v>
      </c>
      <c r="K38" s="18">
        <v>1689.29135987</v>
      </c>
    </row>
    <row r="39" spans="1:13" s="18" customFormat="1" x14ac:dyDescent="0.25">
      <c r="A39" s="4" t="s">
        <v>426</v>
      </c>
      <c r="B39" s="5">
        <v>1682.8112747299999</v>
      </c>
      <c r="C39" s="5">
        <v>202.47217065000001</v>
      </c>
      <c r="D39" s="5">
        <v>23.188371790000001</v>
      </c>
      <c r="E39" s="5">
        <v>1469.22131565</v>
      </c>
      <c r="F39" s="5">
        <v>3962.9779869200001</v>
      </c>
      <c r="G39" s="5">
        <v>122.13994459</v>
      </c>
      <c r="H39" s="5">
        <v>145.92487477</v>
      </c>
      <c r="I39" s="5">
        <v>10692.12500179</v>
      </c>
      <c r="J39" s="18">
        <v>3212.8909553100002</v>
      </c>
      <c r="K39" s="18">
        <v>21513.751896199999</v>
      </c>
    </row>
    <row r="40" spans="1:13" s="18" customFormat="1" x14ac:dyDescent="0.25">
      <c r="A40" s="4" t="s">
        <v>427</v>
      </c>
      <c r="B40" s="5">
        <v>11.65663043</v>
      </c>
      <c r="C40" s="5">
        <v>0</v>
      </c>
      <c r="D40" s="5">
        <v>0</v>
      </c>
      <c r="E40" s="5">
        <v>0</v>
      </c>
      <c r="F40" s="5">
        <v>55.900689749999998</v>
      </c>
      <c r="G40" s="5">
        <v>0</v>
      </c>
      <c r="H40" s="5">
        <v>83.445065549999995</v>
      </c>
      <c r="I40" s="5">
        <v>138.14289074999999</v>
      </c>
      <c r="J40" s="18">
        <v>55.957899079999997</v>
      </c>
      <c r="K40" s="18">
        <v>345.10317556000001</v>
      </c>
    </row>
    <row r="41" spans="1:13" s="18" customFormat="1" x14ac:dyDescent="0.25">
      <c r="A41" s="4" t="s">
        <v>428</v>
      </c>
      <c r="B41" s="5">
        <v>0</v>
      </c>
      <c r="C41" s="5">
        <v>0</v>
      </c>
      <c r="D41" s="5">
        <v>0</v>
      </c>
      <c r="E41" s="5">
        <v>0</v>
      </c>
      <c r="F41" s="5">
        <v>0</v>
      </c>
      <c r="G41" s="5">
        <v>0</v>
      </c>
      <c r="H41" s="5">
        <v>0</v>
      </c>
      <c r="I41" s="5">
        <v>0</v>
      </c>
      <c r="J41" s="18">
        <v>0</v>
      </c>
      <c r="K41" s="18">
        <v>0</v>
      </c>
    </row>
    <row r="42" spans="1:13" s="18" customFormat="1" ht="13" x14ac:dyDescent="0.3">
      <c r="A42" s="132" t="s">
        <v>429</v>
      </c>
      <c r="B42" s="9">
        <v>4635.4097345199998</v>
      </c>
      <c r="C42" s="9">
        <v>89.604375489999995</v>
      </c>
      <c r="D42" s="9">
        <v>4062.8514172999999</v>
      </c>
      <c r="E42" s="9">
        <v>208330.00495278</v>
      </c>
      <c r="F42" s="9">
        <v>29641.766497879998</v>
      </c>
      <c r="G42" s="9">
        <v>11264.902248390001</v>
      </c>
      <c r="H42" s="9">
        <v>2063.0852623999999</v>
      </c>
      <c r="I42" s="9">
        <v>700.38595198999997</v>
      </c>
      <c r="J42" s="10">
        <v>128761.95307829999</v>
      </c>
      <c r="K42" s="10">
        <v>389549.96351904998</v>
      </c>
    </row>
    <row r="43" spans="1:13" s="10" customFormat="1" ht="13" x14ac:dyDescent="0.3">
      <c r="A43" s="132" t="s">
        <v>430</v>
      </c>
      <c r="B43" s="9">
        <v>4585.4097345199998</v>
      </c>
      <c r="C43" s="9">
        <v>89.604375489999995</v>
      </c>
      <c r="D43" s="9">
        <v>1749.2237588200001</v>
      </c>
      <c r="E43" s="9">
        <v>203936.80456901001</v>
      </c>
      <c r="F43" s="9">
        <v>21316.183446200001</v>
      </c>
      <c r="G43" s="9">
        <v>11264.902248390001</v>
      </c>
      <c r="H43" s="9">
        <v>1354.29630438</v>
      </c>
      <c r="I43" s="9">
        <v>700.38595198999997</v>
      </c>
      <c r="J43" s="10">
        <v>39165.310151999998</v>
      </c>
      <c r="K43" s="10">
        <v>284162.12054079998</v>
      </c>
      <c r="M43" s="10" t="s">
        <v>580</v>
      </c>
    </row>
    <row r="44" spans="1:13" s="10" customFormat="1" ht="13" x14ac:dyDescent="0.3">
      <c r="A44" s="4" t="s">
        <v>431</v>
      </c>
      <c r="B44" s="5">
        <v>3285.1453763099998</v>
      </c>
      <c r="C44" s="5">
        <v>89.604375489999995</v>
      </c>
      <c r="D44" s="5">
        <v>0</v>
      </c>
      <c r="E44" s="5">
        <v>420.92696357</v>
      </c>
      <c r="F44" s="5">
        <v>250.38999582</v>
      </c>
      <c r="G44" s="5">
        <v>8141.6009115699999</v>
      </c>
      <c r="H44" s="5">
        <v>408.24562048000001</v>
      </c>
      <c r="I44" s="5">
        <v>0</v>
      </c>
      <c r="J44" s="18">
        <v>2177.6900896699999</v>
      </c>
      <c r="K44" s="18">
        <v>14773.603332909999</v>
      </c>
    </row>
    <row r="45" spans="1:13" s="18" customFormat="1" x14ac:dyDescent="0.25">
      <c r="A45" s="4" t="s">
        <v>432</v>
      </c>
      <c r="B45" s="5">
        <v>1300.26435821</v>
      </c>
      <c r="C45" s="5">
        <v>0</v>
      </c>
      <c r="D45" s="5">
        <v>1749.2237588200001</v>
      </c>
      <c r="E45" s="5">
        <v>203515.87760544001</v>
      </c>
      <c r="F45" s="5">
        <v>21065.793450379999</v>
      </c>
      <c r="G45" s="5">
        <v>3123.30133682</v>
      </c>
      <c r="H45" s="5">
        <v>946.05068389999997</v>
      </c>
      <c r="I45" s="5">
        <v>700.38595198999997</v>
      </c>
      <c r="J45" s="18">
        <v>36987.620062330003</v>
      </c>
      <c r="K45" s="18">
        <v>269388.51720788999</v>
      </c>
      <c r="M45" s="18" t="s">
        <v>580</v>
      </c>
    </row>
    <row r="46" spans="1:13" s="18" customFormat="1" ht="13" x14ac:dyDescent="0.3">
      <c r="A46" s="132" t="s">
        <v>433</v>
      </c>
      <c r="B46" s="9">
        <v>50</v>
      </c>
      <c r="C46" s="9">
        <v>0</v>
      </c>
      <c r="D46" s="9">
        <v>813.62765848000004</v>
      </c>
      <c r="E46" s="9">
        <v>3574.0218307700002</v>
      </c>
      <c r="F46" s="9">
        <v>5223.7564616099999</v>
      </c>
      <c r="G46" s="9">
        <v>0</v>
      </c>
      <c r="H46" s="9">
        <v>0</v>
      </c>
      <c r="I46" s="9">
        <v>0</v>
      </c>
      <c r="J46" s="10">
        <v>0</v>
      </c>
      <c r="K46" s="10">
        <v>9661.4059508600003</v>
      </c>
    </row>
    <row r="47" spans="1:13" s="10" customFormat="1" ht="13" x14ac:dyDescent="0.3">
      <c r="A47" s="4" t="s">
        <v>434</v>
      </c>
      <c r="B47" s="5">
        <v>0</v>
      </c>
      <c r="C47" s="5">
        <v>0</v>
      </c>
      <c r="D47" s="5">
        <v>813.62765848000004</v>
      </c>
      <c r="E47" s="5">
        <v>3574.0218307700002</v>
      </c>
      <c r="F47" s="5">
        <v>5223.7564616099999</v>
      </c>
      <c r="G47" s="5">
        <v>0</v>
      </c>
      <c r="H47" s="5">
        <v>0</v>
      </c>
      <c r="I47" s="5">
        <v>0</v>
      </c>
      <c r="J47" s="18">
        <v>0</v>
      </c>
      <c r="K47" s="18">
        <v>9611.4059508600003</v>
      </c>
    </row>
    <row r="48" spans="1:13" s="18" customFormat="1" x14ac:dyDescent="0.25">
      <c r="A48" s="4" t="s">
        <v>435</v>
      </c>
      <c r="B48" s="5">
        <v>50</v>
      </c>
      <c r="C48" s="5">
        <v>0</v>
      </c>
      <c r="D48" s="5">
        <v>0</v>
      </c>
      <c r="E48" s="5">
        <v>0</v>
      </c>
      <c r="F48" s="5">
        <v>0</v>
      </c>
      <c r="G48" s="5">
        <v>0</v>
      </c>
      <c r="H48" s="5">
        <v>0</v>
      </c>
      <c r="I48" s="5">
        <v>0</v>
      </c>
      <c r="J48" s="18">
        <v>0</v>
      </c>
      <c r="K48" s="18">
        <v>50</v>
      </c>
    </row>
    <row r="49" spans="1:11" s="18" customFormat="1" ht="13" x14ac:dyDescent="0.3">
      <c r="A49" s="132" t="s">
        <v>436</v>
      </c>
      <c r="B49" s="9">
        <v>0</v>
      </c>
      <c r="C49" s="9">
        <v>0</v>
      </c>
      <c r="D49" s="9">
        <v>1500</v>
      </c>
      <c r="E49" s="9">
        <v>819.17855299999997</v>
      </c>
      <c r="F49" s="9">
        <v>3101.8265900699998</v>
      </c>
      <c r="G49" s="9">
        <v>0</v>
      </c>
      <c r="H49" s="9">
        <v>708.78895802</v>
      </c>
      <c r="I49" s="9">
        <v>0</v>
      </c>
      <c r="J49" s="10">
        <v>89596.642926300003</v>
      </c>
      <c r="K49" s="10">
        <v>95726.437027389999</v>
      </c>
    </row>
    <row r="50" spans="1:11" s="10" customFormat="1" ht="13" x14ac:dyDescent="0.3">
      <c r="A50" s="4" t="s">
        <v>416</v>
      </c>
      <c r="B50" s="5">
        <v>0</v>
      </c>
      <c r="C50" s="5">
        <v>0</v>
      </c>
      <c r="D50" s="5">
        <v>1500</v>
      </c>
      <c r="E50" s="5">
        <v>819.17855299999997</v>
      </c>
      <c r="F50" s="5">
        <v>2159.4601174300001</v>
      </c>
      <c r="G50" s="5">
        <v>0</v>
      </c>
      <c r="H50" s="5">
        <v>0</v>
      </c>
      <c r="I50" s="5">
        <v>0</v>
      </c>
      <c r="J50" s="18">
        <v>89596.642926300003</v>
      </c>
      <c r="K50" s="18">
        <v>94075.281596729998</v>
      </c>
    </row>
    <row r="51" spans="1:11" s="18" customFormat="1" x14ac:dyDescent="0.25">
      <c r="A51" s="4" t="s">
        <v>420</v>
      </c>
      <c r="B51" s="5">
        <v>0</v>
      </c>
      <c r="C51" s="5">
        <v>0</v>
      </c>
      <c r="D51" s="5">
        <v>0</v>
      </c>
      <c r="E51" s="5">
        <v>819.17855299999997</v>
      </c>
      <c r="F51" s="5">
        <v>0</v>
      </c>
      <c r="G51" s="5">
        <v>0</v>
      </c>
      <c r="H51" s="5">
        <v>0</v>
      </c>
      <c r="I51" s="5">
        <v>0</v>
      </c>
      <c r="J51" s="18">
        <v>0</v>
      </c>
      <c r="K51" s="18">
        <v>819.17855299999997</v>
      </c>
    </row>
    <row r="52" spans="1:11" s="18" customFormat="1" x14ac:dyDescent="0.25">
      <c r="A52" s="4" t="s">
        <v>467</v>
      </c>
      <c r="B52" s="5">
        <v>0</v>
      </c>
      <c r="C52" s="5">
        <v>0</v>
      </c>
      <c r="D52" s="5">
        <v>1500</v>
      </c>
      <c r="E52" s="5">
        <v>0</v>
      </c>
      <c r="F52" s="5">
        <v>2159.4601174300001</v>
      </c>
      <c r="G52" s="5">
        <v>0</v>
      </c>
      <c r="H52" s="5">
        <v>0</v>
      </c>
      <c r="I52" s="5">
        <v>0</v>
      </c>
      <c r="J52" s="18">
        <v>0</v>
      </c>
      <c r="K52" s="18">
        <v>3659.4601174300001</v>
      </c>
    </row>
    <row r="53" spans="1:11" s="18" customFormat="1" x14ac:dyDescent="0.25">
      <c r="A53" s="4" t="s">
        <v>422</v>
      </c>
      <c r="B53" s="5">
        <v>0</v>
      </c>
      <c r="C53" s="5">
        <v>0</v>
      </c>
      <c r="D53" s="5">
        <v>0</v>
      </c>
      <c r="E53" s="5">
        <v>0</v>
      </c>
      <c r="F53" s="5">
        <v>0</v>
      </c>
      <c r="G53" s="5">
        <v>0</v>
      </c>
      <c r="H53" s="5">
        <v>0</v>
      </c>
      <c r="I53" s="5">
        <v>0</v>
      </c>
      <c r="J53" s="18">
        <v>3701.25</v>
      </c>
      <c r="K53" s="18">
        <v>3701.25</v>
      </c>
    </row>
    <row r="54" spans="1:11" s="18" customFormat="1" x14ac:dyDescent="0.25">
      <c r="A54" s="4" t="s">
        <v>425</v>
      </c>
      <c r="B54" s="5">
        <v>0</v>
      </c>
      <c r="C54" s="5">
        <v>0</v>
      </c>
      <c r="D54" s="5">
        <v>0</v>
      </c>
      <c r="E54" s="5">
        <v>0</v>
      </c>
      <c r="F54" s="5">
        <v>0</v>
      </c>
      <c r="G54" s="5">
        <v>0</v>
      </c>
      <c r="H54" s="5">
        <v>0</v>
      </c>
      <c r="I54" s="5">
        <v>0</v>
      </c>
      <c r="J54" s="18">
        <v>140.90319550999999</v>
      </c>
      <c r="K54" s="18">
        <v>140.90319550999999</v>
      </c>
    </row>
    <row r="55" spans="1:11" s="18" customFormat="1" x14ac:dyDescent="0.25">
      <c r="A55" s="4" t="s">
        <v>450</v>
      </c>
      <c r="B55" s="5">
        <v>0</v>
      </c>
      <c r="C55" s="5">
        <v>0</v>
      </c>
      <c r="D55" s="5">
        <v>0</v>
      </c>
      <c r="E55" s="5">
        <v>0</v>
      </c>
      <c r="F55" s="5">
        <v>0</v>
      </c>
      <c r="G55" s="5">
        <v>0</v>
      </c>
      <c r="H55" s="5">
        <v>0</v>
      </c>
      <c r="I55" s="5">
        <v>0</v>
      </c>
      <c r="J55" s="18">
        <v>85754.489730789996</v>
      </c>
      <c r="K55" s="18">
        <v>85754.489730789996</v>
      </c>
    </row>
    <row r="56" spans="1:11" s="18" customFormat="1" x14ac:dyDescent="0.25">
      <c r="A56" s="4" t="s">
        <v>426</v>
      </c>
      <c r="B56" s="5">
        <v>0</v>
      </c>
      <c r="C56" s="5">
        <v>0</v>
      </c>
      <c r="D56" s="5">
        <v>0</v>
      </c>
      <c r="E56" s="5">
        <v>0</v>
      </c>
      <c r="F56" s="5">
        <v>942.36647263999998</v>
      </c>
      <c r="G56" s="5">
        <v>0</v>
      </c>
      <c r="H56" s="5">
        <v>708.78895802</v>
      </c>
      <c r="I56" s="5">
        <v>0</v>
      </c>
      <c r="J56" s="18">
        <v>0</v>
      </c>
      <c r="K56" s="18">
        <v>1651.1554306600001</v>
      </c>
    </row>
    <row r="57" spans="1:11" s="18" customFormat="1" x14ac:dyDescent="0.25">
      <c r="A57" s="4" t="s">
        <v>427</v>
      </c>
      <c r="B57" s="5">
        <v>0</v>
      </c>
      <c r="C57" s="5">
        <v>0</v>
      </c>
      <c r="D57" s="5">
        <v>0</v>
      </c>
      <c r="E57" s="5">
        <v>0</v>
      </c>
      <c r="F57" s="5">
        <v>0</v>
      </c>
      <c r="G57" s="5">
        <v>0</v>
      </c>
      <c r="H57" s="5">
        <v>0</v>
      </c>
      <c r="I57" s="5">
        <v>0</v>
      </c>
      <c r="J57" s="18">
        <v>0</v>
      </c>
      <c r="K57" s="18">
        <v>0</v>
      </c>
    </row>
    <row r="58" spans="1:11" s="10" customFormat="1" ht="13" x14ac:dyDescent="0.3">
      <c r="A58" s="132" t="s">
        <v>438</v>
      </c>
      <c r="B58" s="9">
        <v>6500</v>
      </c>
      <c r="C58" s="9">
        <v>0</v>
      </c>
      <c r="D58" s="9">
        <v>0</v>
      </c>
      <c r="E58" s="9">
        <v>0</v>
      </c>
      <c r="F58" s="9">
        <v>0</v>
      </c>
      <c r="G58" s="9">
        <v>0</v>
      </c>
      <c r="H58" s="9">
        <v>0</v>
      </c>
      <c r="I58" s="9">
        <v>0</v>
      </c>
      <c r="J58" s="10">
        <v>0</v>
      </c>
      <c r="K58" s="10">
        <v>6500</v>
      </c>
    </row>
    <row r="59" spans="1:11" s="18" customFormat="1" x14ac:dyDescent="0.25">
      <c r="A59" s="4" t="s">
        <v>439</v>
      </c>
      <c r="B59" s="5">
        <v>6500</v>
      </c>
      <c r="C59" s="5">
        <v>0</v>
      </c>
      <c r="D59" s="5">
        <v>0</v>
      </c>
      <c r="E59" s="5">
        <v>0</v>
      </c>
      <c r="F59" s="5">
        <v>0</v>
      </c>
      <c r="G59" s="5">
        <v>0</v>
      </c>
      <c r="H59" s="5">
        <v>0</v>
      </c>
      <c r="I59" s="5">
        <v>0</v>
      </c>
      <c r="J59" s="18">
        <v>0</v>
      </c>
      <c r="K59" s="18">
        <v>6500</v>
      </c>
    </row>
    <row r="60" spans="1:11" s="18" customFormat="1" x14ac:dyDescent="0.25">
      <c r="A60" s="4" t="s">
        <v>440</v>
      </c>
      <c r="B60" s="5">
        <v>0</v>
      </c>
      <c r="C60" s="5">
        <v>0</v>
      </c>
      <c r="D60" s="5">
        <v>0</v>
      </c>
      <c r="E60" s="5">
        <v>0</v>
      </c>
      <c r="F60" s="5">
        <v>0</v>
      </c>
      <c r="G60" s="5">
        <v>0</v>
      </c>
      <c r="H60" s="5">
        <v>0</v>
      </c>
      <c r="I60" s="5">
        <v>0</v>
      </c>
      <c r="J60" s="18">
        <v>0</v>
      </c>
      <c r="K60" s="18">
        <v>0</v>
      </c>
    </row>
    <row r="61" spans="1:11" ht="13" thickBot="1" x14ac:dyDescent="0.3">
      <c r="A61" s="24"/>
      <c r="B61" s="24"/>
      <c r="C61" s="24"/>
      <c r="D61" s="24"/>
      <c r="E61" s="24"/>
      <c r="F61" s="24"/>
      <c r="G61" s="24"/>
      <c r="H61" s="24"/>
      <c r="I61" s="24"/>
      <c r="J61" s="24"/>
      <c r="K61" s="24"/>
    </row>
    <row r="62" spans="1:11" ht="13" thickTop="1" x14ac:dyDescent="0.25">
      <c r="B62" s="22"/>
      <c r="C62" s="22"/>
      <c r="D62" s="22"/>
      <c r="E62" s="22"/>
      <c r="F62" s="22"/>
      <c r="G62" s="22"/>
      <c r="H62" s="22"/>
      <c r="I62" s="22"/>
      <c r="J62" s="22"/>
      <c r="K62" s="22"/>
    </row>
    <row r="63" spans="1:11" x14ac:dyDescent="0.25">
      <c r="A63" s="22"/>
      <c r="B63" s="22"/>
      <c r="C63" s="22"/>
      <c r="D63" s="22"/>
      <c r="E63" s="22"/>
      <c r="F63" s="22"/>
      <c r="G63" s="22"/>
      <c r="H63" s="22"/>
      <c r="I63" s="22"/>
      <c r="J63" s="22"/>
      <c r="K63" s="22"/>
    </row>
    <row r="64" spans="1:11" x14ac:dyDescent="0.25">
      <c r="A64" s="22"/>
      <c r="B64" s="22"/>
      <c r="C64" s="22"/>
      <c r="D64" s="22"/>
      <c r="E64" s="22"/>
      <c r="F64" s="22"/>
      <c r="G64" s="22"/>
      <c r="H64" s="22"/>
      <c r="I64" s="22"/>
      <c r="J64" s="22"/>
      <c r="K64" s="22"/>
    </row>
    <row r="65" spans="1:11" x14ac:dyDescent="0.25">
      <c r="A65" s="22"/>
      <c r="B65" s="22"/>
      <c r="C65" s="22"/>
      <c r="D65" s="22"/>
      <c r="E65" s="22"/>
      <c r="F65" s="22"/>
      <c r="G65" s="22"/>
      <c r="H65" s="22"/>
      <c r="I65" s="22"/>
      <c r="J65" s="22"/>
      <c r="K65" s="22"/>
    </row>
  </sheetData>
  <mergeCells count="8">
    <mergeCell ref="G5:K5"/>
    <mergeCell ref="G6:K6"/>
    <mergeCell ref="G7:K7"/>
    <mergeCell ref="G8:K8"/>
    <mergeCell ref="B5:F5"/>
    <mergeCell ref="B6:F6"/>
    <mergeCell ref="B7:F7"/>
    <mergeCell ref="B8:F8"/>
  </mergeCells>
  <printOptions horizontalCentered="1" verticalCentered="1"/>
  <pageMargins left="0.74803149606299213" right="0.74803149606299213" top="0.39370078740157483" bottom="0.47244094488188981" header="0" footer="0"/>
  <pageSetup scale="70" orientation="portrait" r:id="rId1"/>
  <headerFooter alignWithMargins="0"/>
  <colBreaks count="1" manualBreakCount="1">
    <brk id="6"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39997558519241921"/>
  </sheetPr>
  <dimension ref="A1:H58"/>
  <sheetViews>
    <sheetView showGridLines="0" defaultGridColor="0" colorId="60" workbookViewId="0">
      <pane xSplit="1" ySplit="10" topLeftCell="B11" activePane="bottomRight" state="frozen"/>
      <selection pane="topRight" activeCell="B1" sqref="B1"/>
      <selection pane="bottomLeft" activeCell="A11" sqref="A11"/>
      <selection pane="bottomRight" activeCell="B11" sqref="B11"/>
    </sheetView>
  </sheetViews>
  <sheetFormatPr baseColWidth="10" defaultColWidth="11.453125" defaultRowHeight="12.5" x14ac:dyDescent="0.25"/>
  <cols>
    <col min="1" max="1" width="57.1796875" style="21" customWidth="1"/>
    <col min="2" max="2" width="14.81640625" style="21" customWidth="1"/>
    <col min="3" max="3" width="11.453125" style="21"/>
    <col min="4" max="4" width="10.81640625" style="21" customWidth="1"/>
    <col min="5" max="16384" width="11.453125" style="21"/>
  </cols>
  <sheetData>
    <row r="1" spans="1:8" x14ac:dyDescent="0.25">
      <c r="A1" s="1" t="s">
        <v>0</v>
      </c>
      <c r="B1" s="1"/>
    </row>
    <row r="2" spans="1:8" x14ac:dyDescent="0.25">
      <c r="A2" s="1" t="s">
        <v>1</v>
      </c>
      <c r="B2" s="1"/>
    </row>
    <row r="3" spans="1:8" x14ac:dyDescent="0.25">
      <c r="A3" s="1" t="s">
        <v>2</v>
      </c>
      <c r="B3" s="1"/>
      <c r="E3" s="122"/>
    </row>
    <row r="5" spans="1:8" ht="13" x14ac:dyDescent="0.3">
      <c r="A5" s="237" t="s">
        <v>563</v>
      </c>
      <c r="B5" s="237"/>
      <c r="C5" s="237"/>
      <c r="D5" s="237"/>
      <c r="E5" s="237"/>
      <c r="F5" s="155"/>
    </row>
    <row r="6" spans="1:8" ht="13" x14ac:dyDescent="0.3">
      <c r="A6" s="237" t="s">
        <v>93</v>
      </c>
      <c r="B6" s="237"/>
      <c r="C6" s="237"/>
      <c r="D6" s="237"/>
      <c r="E6" s="237"/>
      <c r="F6" s="155"/>
    </row>
    <row r="7" spans="1:8" ht="13" x14ac:dyDescent="0.3">
      <c r="A7" s="237">
        <v>2020</v>
      </c>
      <c r="B7" s="237"/>
      <c r="C7" s="237"/>
      <c r="D7" s="237"/>
      <c r="E7" s="237"/>
      <c r="F7" s="155"/>
    </row>
    <row r="8" spans="1:8" ht="13" x14ac:dyDescent="0.3">
      <c r="A8" s="237" t="s">
        <v>4</v>
      </c>
      <c r="B8" s="237"/>
      <c r="C8" s="237"/>
      <c r="D8" s="237"/>
      <c r="E8" s="237"/>
      <c r="F8" s="155"/>
    </row>
    <row r="9" spans="1:8" ht="13" thickBot="1" x14ac:dyDescent="0.3"/>
    <row r="10" spans="1:8" ht="13.5" thickTop="1" thickBot="1" x14ac:dyDescent="0.3">
      <c r="A10" s="3" t="s">
        <v>390</v>
      </c>
      <c r="B10" s="3" t="s">
        <v>92</v>
      </c>
      <c r="C10" s="3" t="s">
        <v>90</v>
      </c>
      <c r="D10" s="3" t="s">
        <v>89</v>
      </c>
      <c r="E10" s="3" t="s">
        <v>397</v>
      </c>
      <c r="F10" s="134"/>
      <c r="G10" s="13"/>
      <c r="H10" s="13"/>
    </row>
    <row r="11" spans="1:8" s="10" customFormat="1" ht="13.5" thickTop="1" x14ac:dyDescent="0.3">
      <c r="A11" s="4"/>
      <c r="B11" s="9"/>
      <c r="C11" s="9"/>
      <c r="D11" s="9"/>
      <c r="E11" s="9"/>
      <c r="F11" s="103"/>
      <c r="G11" s="9"/>
      <c r="H11" s="9"/>
    </row>
    <row r="12" spans="1:8" s="10" customFormat="1" ht="13" x14ac:dyDescent="0.3">
      <c r="A12" s="132" t="s">
        <v>398</v>
      </c>
      <c r="B12" s="9">
        <v>25732.282233329999</v>
      </c>
      <c r="C12" s="9">
        <v>41450.898999999998</v>
      </c>
      <c r="D12" s="9">
        <v>24764.6850223076</v>
      </c>
      <c r="E12" s="9">
        <v>575707.86425563763</v>
      </c>
      <c r="F12" s="103"/>
      <c r="G12" s="9"/>
      <c r="H12" s="9"/>
    </row>
    <row r="13" spans="1:8" s="10" customFormat="1" ht="13" x14ac:dyDescent="0.3">
      <c r="A13" s="132" t="s">
        <v>399</v>
      </c>
      <c r="B13" s="9">
        <v>25732.282233329999</v>
      </c>
      <c r="C13" s="9">
        <v>41450.898999999998</v>
      </c>
      <c r="D13" s="9">
        <v>24764.6850223076</v>
      </c>
      <c r="E13" s="9">
        <v>576060.79325563763</v>
      </c>
      <c r="F13" s="103"/>
      <c r="G13" s="9"/>
      <c r="H13" s="9"/>
    </row>
    <row r="14" spans="1:8" s="18" customFormat="1" x14ac:dyDescent="0.25">
      <c r="A14" s="132" t="s">
        <v>400</v>
      </c>
      <c r="B14" s="9">
        <v>24534.425859129999</v>
      </c>
      <c r="C14" s="9">
        <v>37788.544999999998</v>
      </c>
      <c r="D14" s="9">
        <v>9273.4800318676007</v>
      </c>
      <c r="E14" s="9">
        <v>483928.94889099762</v>
      </c>
      <c r="F14" s="104"/>
      <c r="G14" s="5"/>
      <c r="H14" s="5"/>
    </row>
    <row r="15" spans="1:8" s="18" customFormat="1" x14ac:dyDescent="0.25">
      <c r="A15" s="4" t="s">
        <v>401</v>
      </c>
      <c r="B15" s="5">
        <v>12446.930049029999</v>
      </c>
      <c r="C15" s="5">
        <v>10535.903</v>
      </c>
      <c r="D15" s="5">
        <v>3447.0097571599999</v>
      </c>
      <c r="E15" s="5">
        <v>122786.31830619001</v>
      </c>
      <c r="F15" s="104"/>
      <c r="G15" s="5"/>
      <c r="H15" s="5"/>
    </row>
    <row r="16" spans="1:8" s="18" customFormat="1" x14ac:dyDescent="0.25">
      <c r="A16" s="4" t="s">
        <v>402</v>
      </c>
      <c r="B16" s="5">
        <v>2357.0769109399998</v>
      </c>
      <c r="C16" s="5">
        <v>2067.0140000000001</v>
      </c>
      <c r="D16" s="5">
        <v>701.36162298700003</v>
      </c>
      <c r="E16" s="5">
        <v>24555.431033927001</v>
      </c>
      <c r="F16" s="104"/>
      <c r="G16" s="5"/>
      <c r="H16" s="5"/>
    </row>
    <row r="17" spans="1:8" s="18" customFormat="1" x14ac:dyDescent="0.25">
      <c r="A17" s="4" t="s">
        <v>403</v>
      </c>
      <c r="B17" s="5">
        <v>535.85931557000004</v>
      </c>
      <c r="C17" s="5">
        <v>491.93700000000001</v>
      </c>
      <c r="D17" s="5">
        <v>159.59189896000001</v>
      </c>
      <c r="E17" s="5">
        <v>5602.5887145300003</v>
      </c>
      <c r="F17" s="104"/>
      <c r="G17" s="5"/>
      <c r="H17" s="5"/>
    </row>
    <row r="18" spans="1:8" s="18" customFormat="1" x14ac:dyDescent="0.25">
      <c r="A18" s="4" t="s">
        <v>404</v>
      </c>
      <c r="B18" s="5">
        <v>1553.2885824800001</v>
      </c>
      <c r="C18" s="5">
        <v>1329.117</v>
      </c>
      <c r="D18" s="5">
        <v>461.97376504699997</v>
      </c>
      <c r="E18" s="5">
        <v>16151.582847526999</v>
      </c>
      <c r="F18" s="104"/>
      <c r="G18" s="5"/>
      <c r="H18" s="5"/>
    </row>
    <row r="19" spans="1:8" s="18" customFormat="1" x14ac:dyDescent="0.25">
      <c r="A19" s="4" t="s">
        <v>405</v>
      </c>
      <c r="B19" s="5">
        <v>53.585635789999998</v>
      </c>
      <c r="C19" s="5">
        <v>49.194000000000003</v>
      </c>
      <c r="D19" s="5">
        <v>15.959192910000001</v>
      </c>
      <c r="E19" s="5">
        <v>560.25632870000004</v>
      </c>
      <c r="F19" s="104"/>
      <c r="G19" s="5"/>
      <c r="H19" s="5"/>
    </row>
    <row r="20" spans="1:8" s="18" customFormat="1" x14ac:dyDescent="0.25">
      <c r="A20" s="4" t="s">
        <v>406</v>
      </c>
      <c r="B20" s="5">
        <v>160.75774131</v>
      </c>
      <c r="C20" s="5">
        <v>147.572</v>
      </c>
      <c r="D20" s="5">
        <v>47.877573159999997</v>
      </c>
      <c r="E20" s="5">
        <v>1680.7468144699999</v>
      </c>
      <c r="F20" s="104"/>
      <c r="G20" s="5"/>
      <c r="H20" s="5"/>
    </row>
    <row r="21" spans="1:8" s="18" customFormat="1" x14ac:dyDescent="0.25">
      <c r="A21" s="4" t="s">
        <v>407</v>
      </c>
      <c r="B21" s="5">
        <v>53.585635789999998</v>
      </c>
      <c r="C21" s="5">
        <v>49.194000000000003</v>
      </c>
      <c r="D21" s="5">
        <v>15.959192910000001</v>
      </c>
      <c r="E21" s="5">
        <v>560.25632870000004</v>
      </c>
      <c r="F21" s="104"/>
      <c r="G21" s="5"/>
      <c r="H21" s="5"/>
    </row>
    <row r="22" spans="1:8" s="10" customFormat="1" ht="13" x14ac:dyDescent="0.3">
      <c r="A22" s="4" t="s">
        <v>408</v>
      </c>
      <c r="B22" s="5">
        <v>8442.4998730299994</v>
      </c>
      <c r="C22" s="5">
        <v>23189.412</v>
      </c>
      <c r="D22" s="5">
        <v>4801.31186772</v>
      </c>
      <c r="E22" s="5">
        <v>288365.33674075</v>
      </c>
      <c r="F22" s="103"/>
      <c r="G22" s="9"/>
      <c r="H22" s="9"/>
    </row>
    <row r="23" spans="1:8" s="10" customFormat="1" ht="13" x14ac:dyDescent="0.3">
      <c r="A23" s="132" t="s">
        <v>409</v>
      </c>
      <c r="B23" s="9">
        <v>0</v>
      </c>
      <c r="C23" s="9">
        <v>0</v>
      </c>
      <c r="D23" s="9">
        <v>0</v>
      </c>
      <c r="E23" s="9">
        <v>17755.107</v>
      </c>
      <c r="F23" s="103"/>
      <c r="G23" s="9"/>
      <c r="H23" s="9"/>
    </row>
    <row r="24" spans="1:8" s="18" customFormat="1" x14ac:dyDescent="0.25">
      <c r="A24" s="132" t="s">
        <v>410</v>
      </c>
      <c r="B24" s="9">
        <v>0</v>
      </c>
      <c r="C24" s="9">
        <v>0</v>
      </c>
      <c r="D24" s="9">
        <v>0</v>
      </c>
      <c r="E24" s="9">
        <v>14772.478999999999</v>
      </c>
      <c r="F24" s="104"/>
      <c r="G24" s="5"/>
      <c r="H24" s="5"/>
    </row>
    <row r="25" spans="1:8" s="18" customFormat="1" x14ac:dyDescent="0.25">
      <c r="A25" s="4" t="s">
        <v>411</v>
      </c>
      <c r="B25" s="5">
        <v>0</v>
      </c>
      <c r="C25" s="5">
        <v>0</v>
      </c>
      <c r="D25" s="5">
        <v>0</v>
      </c>
      <c r="E25" s="5">
        <v>5512.6360000000004</v>
      </c>
      <c r="F25" s="104"/>
      <c r="G25" s="5"/>
      <c r="H25" s="5"/>
    </row>
    <row r="26" spans="1:8" s="18" customFormat="1" x14ac:dyDescent="0.25">
      <c r="A26" s="4" t="s">
        <v>412</v>
      </c>
      <c r="B26" s="5">
        <v>0</v>
      </c>
      <c r="C26" s="5">
        <v>0</v>
      </c>
      <c r="D26" s="5">
        <v>0</v>
      </c>
      <c r="E26" s="5">
        <v>0</v>
      </c>
      <c r="F26" s="104"/>
      <c r="G26" s="5"/>
      <c r="H26" s="5"/>
    </row>
    <row r="27" spans="1:8" s="18" customFormat="1" x14ac:dyDescent="0.25">
      <c r="A27" s="4" t="s">
        <v>413</v>
      </c>
      <c r="B27" s="5">
        <v>0</v>
      </c>
      <c r="C27" s="5">
        <v>0</v>
      </c>
      <c r="D27" s="5">
        <v>0</v>
      </c>
      <c r="E27" s="5">
        <v>9259.8430000000008</v>
      </c>
      <c r="F27" s="104"/>
      <c r="G27" s="5"/>
      <c r="H27" s="5"/>
    </row>
    <row r="28" spans="1:8" s="10" customFormat="1" ht="13" x14ac:dyDescent="0.3">
      <c r="A28" s="4" t="s">
        <v>414</v>
      </c>
      <c r="B28" s="5">
        <v>0</v>
      </c>
      <c r="C28" s="5">
        <v>0</v>
      </c>
      <c r="D28" s="5">
        <v>0</v>
      </c>
      <c r="E28" s="5">
        <v>2982.6280000000002</v>
      </c>
      <c r="F28" s="103"/>
      <c r="G28" s="9"/>
      <c r="H28" s="9"/>
    </row>
    <row r="29" spans="1:8" s="18" customFormat="1" x14ac:dyDescent="0.25">
      <c r="A29" s="132" t="s">
        <v>415</v>
      </c>
      <c r="B29" s="9">
        <v>1287.91902613</v>
      </c>
      <c r="C29" s="9">
        <v>1996.2159999999999</v>
      </c>
      <c r="D29" s="9">
        <v>323.79678400059998</v>
      </c>
      <c r="E29" s="9">
        <v>30466.755810130599</v>
      </c>
      <c r="F29" s="104"/>
      <c r="G29" s="5"/>
      <c r="H29" s="5"/>
    </row>
    <row r="30" spans="1:8" s="18" customFormat="1" x14ac:dyDescent="0.25">
      <c r="A30" s="4" t="s">
        <v>416</v>
      </c>
      <c r="B30" s="5">
        <v>119.4171427</v>
      </c>
      <c r="C30" s="5">
        <v>796.33199999999999</v>
      </c>
      <c r="D30" s="5">
        <v>0.62003600059999997</v>
      </c>
      <c r="E30" s="5">
        <v>2418.7761787006002</v>
      </c>
      <c r="F30" s="104"/>
      <c r="G30" s="5"/>
      <c r="H30" s="5"/>
    </row>
    <row r="31" spans="1:8" s="18" customFormat="1" x14ac:dyDescent="0.25">
      <c r="A31" s="4" t="s">
        <v>441</v>
      </c>
      <c r="B31" s="5">
        <v>0</v>
      </c>
      <c r="C31" s="5">
        <v>726.65</v>
      </c>
      <c r="D31" s="5">
        <v>0</v>
      </c>
      <c r="E31" s="5">
        <v>2229.0410000000002</v>
      </c>
      <c r="F31" s="104"/>
      <c r="G31" s="5"/>
      <c r="H31" s="5"/>
    </row>
    <row r="32" spans="1:8" s="18" customFormat="1" x14ac:dyDescent="0.25">
      <c r="A32" s="4" t="s">
        <v>417</v>
      </c>
      <c r="B32" s="5">
        <v>2.6395798099999999</v>
      </c>
      <c r="C32" s="5">
        <v>0</v>
      </c>
      <c r="D32" s="5">
        <v>0</v>
      </c>
      <c r="E32" s="5">
        <v>2.6395798099999999</v>
      </c>
      <c r="F32" s="104"/>
      <c r="G32" s="5"/>
      <c r="H32" s="5"/>
    </row>
    <row r="33" spans="1:8" s="18" customFormat="1" x14ac:dyDescent="0.25">
      <c r="A33" s="4" t="s">
        <v>460</v>
      </c>
      <c r="B33" s="5">
        <v>0</v>
      </c>
      <c r="C33" s="5">
        <v>0</v>
      </c>
      <c r="D33" s="5">
        <v>0</v>
      </c>
      <c r="E33" s="5">
        <v>1.6E-2</v>
      </c>
      <c r="F33" s="104"/>
      <c r="G33" s="5"/>
      <c r="H33" s="5"/>
    </row>
    <row r="34" spans="1:8" s="18" customFormat="1" x14ac:dyDescent="0.25">
      <c r="A34" s="4" t="s">
        <v>421</v>
      </c>
      <c r="B34" s="5">
        <v>3.1174050000000002</v>
      </c>
      <c r="C34" s="5">
        <v>0</v>
      </c>
      <c r="D34" s="5">
        <v>0</v>
      </c>
      <c r="E34" s="5">
        <v>3.1174050000000002</v>
      </c>
      <c r="F34" s="104"/>
      <c r="G34" s="5"/>
      <c r="H34" s="5"/>
    </row>
    <row r="35" spans="1:8" s="18" customFormat="1" x14ac:dyDescent="0.25">
      <c r="A35" s="4" t="s">
        <v>424</v>
      </c>
      <c r="B35" s="5">
        <v>30.214704999999999</v>
      </c>
      <c r="C35" s="5">
        <v>69.682000000000002</v>
      </c>
      <c r="D35" s="5">
        <v>0</v>
      </c>
      <c r="E35" s="5">
        <v>99.896704999999997</v>
      </c>
      <c r="F35" s="104"/>
      <c r="G35" s="5"/>
      <c r="H35" s="5"/>
    </row>
    <row r="36" spans="1:8" s="18" customFormat="1" x14ac:dyDescent="0.25">
      <c r="A36" s="4" t="s">
        <v>425</v>
      </c>
      <c r="B36" s="5">
        <v>83.445452889999999</v>
      </c>
      <c r="C36" s="5">
        <v>0</v>
      </c>
      <c r="D36" s="5">
        <v>0</v>
      </c>
      <c r="E36" s="5">
        <v>83.445452889999999</v>
      </c>
      <c r="F36" s="104"/>
      <c r="G36" s="5"/>
      <c r="H36" s="5"/>
    </row>
    <row r="37" spans="1:8" s="10" customFormat="1" ht="13" x14ac:dyDescent="0.3">
      <c r="A37" s="4" t="s">
        <v>450</v>
      </c>
      <c r="B37" s="5">
        <v>0</v>
      </c>
      <c r="C37" s="5">
        <v>0</v>
      </c>
      <c r="D37" s="5">
        <v>0.62003600059999997</v>
      </c>
      <c r="E37" s="5">
        <v>0.62003600059999997</v>
      </c>
      <c r="F37" s="103"/>
      <c r="G37" s="9"/>
      <c r="H37" s="9"/>
    </row>
    <row r="38" spans="1:8" s="10" customFormat="1" ht="13" x14ac:dyDescent="0.3">
      <c r="A38" s="4" t="s">
        <v>426</v>
      </c>
      <c r="B38" s="5">
        <v>1118.04277123</v>
      </c>
      <c r="C38" s="5">
        <v>1199.884</v>
      </c>
      <c r="D38" s="5">
        <v>318.63480099999998</v>
      </c>
      <c r="E38" s="5">
        <v>27905.33657223</v>
      </c>
      <c r="F38" s="103"/>
      <c r="G38" s="9"/>
      <c r="H38" s="9"/>
    </row>
    <row r="39" spans="1:8" s="18" customFormat="1" x14ac:dyDescent="0.25">
      <c r="A39" s="4" t="s">
        <v>427</v>
      </c>
      <c r="B39" s="5">
        <v>50.4591122</v>
      </c>
      <c r="C39" s="5">
        <v>0</v>
      </c>
      <c r="D39" s="5">
        <v>4.5419470000000004</v>
      </c>
      <c r="E39" s="5">
        <v>142.64305920000001</v>
      </c>
      <c r="F39" s="104"/>
      <c r="G39" s="5"/>
      <c r="H39" s="5"/>
    </row>
    <row r="40" spans="1:8" s="18" customFormat="1" x14ac:dyDescent="0.25">
      <c r="A40" s="4" t="s">
        <v>428</v>
      </c>
      <c r="B40" s="5">
        <v>0</v>
      </c>
      <c r="C40" s="5">
        <v>0</v>
      </c>
      <c r="D40" s="5">
        <v>0</v>
      </c>
      <c r="E40" s="5">
        <v>0</v>
      </c>
      <c r="F40" s="104"/>
      <c r="G40" s="5"/>
      <c r="H40" s="5"/>
    </row>
    <row r="41" spans="1:8" s="10" customFormat="1" ht="13" x14ac:dyDescent="0.3">
      <c r="A41" s="132" t="s">
        <v>429</v>
      </c>
      <c r="B41" s="9">
        <v>1197.8563741999999</v>
      </c>
      <c r="C41" s="9">
        <v>3662.3539999999998</v>
      </c>
      <c r="D41" s="9">
        <v>15491.204990439999</v>
      </c>
      <c r="E41" s="9">
        <v>92131.844364639997</v>
      </c>
      <c r="F41" s="103"/>
      <c r="G41" s="9"/>
      <c r="H41" s="9"/>
    </row>
    <row r="42" spans="1:8" s="18" customFormat="1" x14ac:dyDescent="0.25">
      <c r="A42" s="132" t="s">
        <v>430</v>
      </c>
      <c r="B42" s="9">
        <v>1197.8563741999999</v>
      </c>
      <c r="C42" s="9">
        <v>3662.3539999999998</v>
      </c>
      <c r="D42" s="9">
        <v>492.86503441999997</v>
      </c>
      <c r="E42" s="9">
        <v>77082.863408620004</v>
      </c>
      <c r="F42" s="104"/>
      <c r="G42" s="5"/>
      <c r="H42" s="5"/>
    </row>
    <row r="43" spans="1:8" s="18" customFormat="1" x14ac:dyDescent="0.25">
      <c r="A43" s="4" t="s">
        <v>431</v>
      </c>
      <c r="B43" s="5">
        <v>1113.9804784099999</v>
      </c>
      <c r="C43" s="5">
        <v>3599.7570000000001</v>
      </c>
      <c r="D43" s="5">
        <v>492.86503441999997</v>
      </c>
      <c r="E43" s="5">
        <v>27717.187512830002</v>
      </c>
      <c r="F43" s="104"/>
      <c r="G43" s="5"/>
      <c r="H43" s="5"/>
    </row>
    <row r="44" spans="1:8" s="10" customFormat="1" ht="13" x14ac:dyDescent="0.3">
      <c r="A44" s="4" t="s">
        <v>432</v>
      </c>
      <c r="B44" s="5">
        <v>83.875895790000001</v>
      </c>
      <c r="C44" s="5">
        <v>62.597000000000001</v>
      </c>
      <c r="D44" s="5">
        <v>0</v>
      </c>
      <c r="E44" s="5">
        <v>49365.675895790002</v>
      </c>
      <c r="F44" s="103"/>
      <c r="G44" s="9"/>
      <c r="H44" s="9"/>
    </row>
    <row r="45" spans="1:8" s="18" customFormat="1" x14ac:dyDescent="0.25">
      <c r="A45" s="132" t="s">
        <v>433</v>
      </c>
      <c r="B45" s="9">
        <v>0</v>
      </c>
      <c r="C45" s="9">
        <v>0</v>
      </c>
      <c r="D45" s="9">
        <v>0</v>
      </c>
      <c r="E45" s="9">
        <v>50.640999999999998</v>
      </c>
      <c r="F45" s="104"/>
      <c r="G45" s="5"/>
      <c r="H45" s="5"/>
    </row>
    <row r="46" spans="1:8" s="18" customFormat="1" x14ac:dyDescent="0.25">
      <c r="A46" s="4" t="s">
        <v>434</v>
      </c>
      <c r="B46" s="5">
        <v>0</v>
      </c>
      <c r="C46" s="5">
        <v>0</v>
      </c>
      <c r="D46" s="5">
        <v>0</v>
      </c>
      <c r="E46" s="5">
        <v>50.640999999999998</v>
      </c>
      <c r="F46" s="104"/>
      <c r="G46" s="5"/>
      <c r="H46" s="5"/>
    </row>
    <row r="47" spans="1:8" s="18" customFormat="1" x14ac:dyDescent="0.25">
      <c r="A47" s="4" t="s">
        <v>435</v>
      </c>
      <c r="B47" s="5">
        <v>0</v>
      </c>
      <c r="C47" s="5">
        <v>0</v>
      </c>
      <c r="D47" s="5">
        <v>0</v>
      </c>
      <c r="E47" s="5">
        <v>0</v>
      </c>
      <c r="F47" s="104"/>
      <c r="G47" s="5"/>
      <c r="H47" s="5"/>
    </row>
    <row r="48" spans="1:8" s="18" customFormat="1" x14ac:dyDescent="0.25">
      <c r="A48" s="132" t="s">
        <v>436</v>
      </c>
      <c r="B48" s="9">
        <v>0</v>
      </c>
      <c r="C48" s="9">
        <v>0</v>
      </c>
      <c r="D48" s="9">
        <v>14998.33995602</v>
      </c>
      <c r="E48" s="9">
        <v>14998.33995602</v>
      </c>
      <c r="F48" s="104"/>
      <c r="G48" s="5"/>
      <c r="H48" s="5"/>
    </row>
    <row r="49" spans="1:8" s="10" customFormat="1" ht="13" x14ac:dyDescent="0.3">
      <c r="A49" s="4" t="s">
        <v>416</v>
      </c>
      <c r="B49" s="5">
        <v>0</v>
      </c>
      <c r="C49" s="5">
        <v>0</v>
      </c>
      <c r="D49" s="5">
        <v>14998.33995602</v>
      </c>
      <c r="E49" s="5">
        <v>14998.33995602</v>
      </c>
      <c r="F49" s="103"/>
      <c r="G49" s="9"/>
      <c r="H49" s="9"/>
    </row>
    <row r="50" spans="1:8" s="18" customFormat="1" x14ac:dyDescent="0.25">
      <c r="A50" s="4" t="s">
        <v>468</v>
      </c>
      <c r="B50" s="5">
        <v>0</v>
      </c>
      <c r="C50" s="5">
        <v>0</v>
      </c>
      <c r="D50" s="5">
        <v>14998.33995602</v>
      </c>
      <c r="E50" s="5">
        <v>14998.33995602</v>
      </c>
      <c r="F50" s="104"/>
      <c r="G50" s="5"/>
      <c r="H50" s="5"/>
    </row>
    <row r="51" spans="1:8" s="23" customFormat="1" x14ac:dyDescent="0.25">
      <c r="A51" s="4" t="s">
        <v>426</v>
      </c>
      <c r="B51" s="5">
        <v>0</v>
      </c>
      <c r="C51" s="5">
        <v>0</v>
      </c>
      <c r="D51" s="5">
        <v>0</v>
      </c>
      <c r="E51" s="5">
        <v>0</v>
      </c>
      <c r="F51" s="104"/>
    </row>
    <row r="52" spans="1:8" x14ac:dyDescent="0.25">
      <c r="A52" s="4" t="s">
        <v>427</v>
      </c>
      <c r="B52" s="5">
        <v>0</v>
      </c>
      <c r="C52" s="5">
        <v>0</v>
      </c>
      <c r="D52" s="5">
        <v>0</v>
      </c>
      <c r="E52" s="5">
        <v>0</v>
      </c>
      <c r="F52" s="107"/>
    </row>
    <row r="53" spans="1:8" x14ac:dyDescent="0.25">
      <c r="A53" s="132" t="s">
        <v>438</v>
      </c>
      <c r="B53" s="9">
        <v>0</v>
      </c>
      <c r="C53" s="9">
        <v>0</v>
      </c>
      <c r="D53" s="9">
        <v>0</v>
      </c>
      <c r="E53" s="9">
        <v>-352.92899999999997</v>
      </c>
      <c r="F53" s="22"/>
    </row>
    <row r="54" spans="1:8" x14ac:dyDescent="0.25">
      <c r="A54" s="4" t="s">
        <v>439</v>
      </c>
      <c r="B54" s="5">
        <v>0</v>
      </c>
      <c r="C54" s="5">
        <v>0</v>
      </c>
      <c r="D54" s="5">
        <v>0</v>
      </c>
      <c r="E54" s="5">
        <v>0</v>
      </c>
    </row>
    <row r="55" spans="1:8" x14ac:dyDescent="0.25">
      <c r="A55" s="4" t="s">
        <v>440</v>
      </c>
      <c r="B55" s="5">
        <v>0</v>
      </c>
      <c r="C55" s="5">
        <v>0</v>
      </c>
      <c r="D55" s="5">
        <v>0</v>
      </c>
      <c r="E55" s="5">
        <v>352.92899999999997</v>
      </c>
    </row>
    <row r="56" spans="1:8" x14ac:dyDescent="0.25">
      <c r="A56" s="4"/>
      <c r="B56" s="5"/>
      <c r="C56" s="5"/>
      <c r="D56" s="5"/>
      <c r="E56" s="5"/>
    </row>
    <row r="57" spans="1:8" ht="13" thickBot="1" x14ac:dyDescent="0.3">
      <c r="A57" s="24"/>
      <c r="B57" s="24"/>
      <c r="C57" s="24"/>
      <c r="D57" s="24"/>
      <c r="E57" s="24"/>
    </row>
    <row r="58" spans="1:8" ht="13" thickTop="1" x14ac:dyDescent="0.25"/>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39997558519241921"/>
  </sheetPr>
  <dimension ref="A1:K52"/>
  <sheetViews>
    <sheetView showGridLines="0" defaultGridColor="0" colorId="60" workbookViewId="0">
      <selection activeCell="B10" sqref="B10"/>
    </sheetView>
  </sheetViews>
  <sheetFormatPr baseColWidth="10" defaultColWidth="11.453125" defaultRowHeight="12.5" x14ac:dyDescent="0.25"/>
  <cols>
    <col min="1" max="1" width="53.453125" style="21" customWidth="1"/>
    <col min="2" max="6" width="11.453125" style="21"/>
    <col min="7" max="7" width="14.1796875" style="21" customWidth="1"/>
    <col min="8" max="8" width="13.54296875" style="21" customWidth="1"/>
    <col min="9" max="16384" width="11.453125" style="21"/>
  </cols>
  <sheetData>
    <row r="1" spans="1:8" x14ac:dyDescent="0.25">
      <c r="A1" s="1" t="s">
        <v>0</v>
      </c>
    </row>
    <row r="2" spans="1:8" x14ac:dyDescent="0.25">
      <c r="A2" s="1" t="s">
        <v>1</v>
      </c>
    </row>
    <row r="3" spans="1:8" x14ac:dyDescent="0.25">
      <c r="A3" s="1" t="s">
        <v>2</v>
      </c>
    </row>
    <row r="5" spans="1:8" ht="13" x14ac:dyDescent="0.3">
      <c r="A5" s="237" t="s">
        <v>3</v>
      </c>
      <c r="B5" s="237"/>
      <c r="C5" s="237"/>
      <c r="D5" s="14"/>
      <c r="E5" s="14"/>
      <c r="F5" s="14"/>
      <c r="G5" s="14"/>
    </row>
    <row r="6" spans="1:8" ht="13" x14ac:dyDescent="0.3">
      <c r="A6" s="237" t="s">
        <v>570</v>
      </c>
      <c r="B6" s="237"/>
      <c r="C6" s="237"/>
      <c r="D6" s="14"/>
      <c r="E6" s="14"/>
      <c r="F6" s="14"/>
      <c r="G6" s="14"/>
    </row>
    <row r="7" spans="1:8" ht="13" x14ac:dyDescent="0.3">
      <c r="A7" s="237">
        <v>2020</v>
      </c>
      <c r="B7" s="237"/>
      <c r="C7" s="237"/>
      <c r="D7" s="14"/>
      <c r="E7" s="14"/>
      <c r="F7" s="14"/>
      <c r="G7" s="14"/>
    </row>
    <row r="8" spans="1:8" ht="13" x14ac:dyDescent="0.3">
      <c r="A8" s="237" t="s">
        <v>4</v>
      </c>
      <c r="B8" s="237"/>
      <c r="C8" s="237"/>
      <c r="D8" s="14"/>
      <c r="E8" s="14"/>
      <c r="F8" s="14"/>
      <c r="G8" s="14"/>
    </row>
    <row r="9" spans="1:8" ht="13" thickBot="1" x14ac:dyDescent="0.3"/>
    <row r="10" spans="1:8" ht="13.5" thickTop="1" thickBot="1" x14ac:dyDescent="0.3">
      <c r="A10" s="3" t="s">
        <v>390</v>
      </c>
      <c r="B10" s="3" t="s">
        <v>88</v>
      </c>
      <c r="C10" s="3" t="s">
        <v>397</v>
      </c>
      <c r="D10" s="13"/>
      <c r="E10" s="13"/>
      <c r="F10" s="13"/>
      <c r="G10" s="13"/>
      <c r="H10" s="13"/>
    </row>
    <row r="11" spans="1:8" s="10" customFormat="1" ht="13.5" thickTop="1" x14ac:dyDescent="0.3">
      <c r="A11" s="4"/>
      <c r="B11" s="5"/>
      <c r="C11" s="5"/>
      <c r="D11" s="9"/>
      <c r="E11" s="9"/>
      <c r="F11" s="9"/>
      <c r="G11" s="9"/>
      <c r="H11" s="9"/>
    </row>
    <row r="12" spans="1:8" s="10" customFormat="1" ht="13" x14ac:dyDescent="0.3">
      <c r="A12" s="132" t="s">
        <v>398</v>
      </c>
      <c r="B12" s="9">
        <v>24955.194245229999</v>
      </c>
      <c r="C12" s="9">
        <v>24955.194245229999</v>
      </c>
      <c r="D12" s="9"/>
      <c r="E12" s="9"/>
      <c r="F12" s="9"/>
      <c r="G12" s="9"/>
      <c r="H12" s="9"/>
    </row>
    <row r="13" spans="1:8" s="10" customFormat="1" ht="13" x14ac:dyDescent="0.3">
      <c r="A13" s="132" t="s">
        <v>399</v>
      </c>
      <c r="B13" s="9">
        <v>24955.194245229999</v>
      </c>
      <c r="C13" s="9">
        <v>24955.194245229999</v>
      </c>
      <c r="D13" s="9"/>
      <c r="E13" s="9"/>
      <c r="F13" s="9"/>
      <c r="G13" s="9"/>
      <c r="H13" s="9"/>
    </row>
    <row r="14" spans="1:8" s="18" customFormat="1" x14ac:dyDescent="0.25">
      <c r="A14" s="132" t="s">
        <v>400</v>
      </c>
      <c r="B14" s="9">
        <v>24363.277248629998</v>
      </c>
      <c r="C14" s="9">
        <v>24363.277248629998</v>
      </c>
      <c r="D14" s="5"/>
      <c r="E14" s="5"/>
      <c r="F14" s="5"/>
      <c r="G14" s="5"/>
      <c r="H14" s="5"/>
    </row>
    <row r="15" spans="1:8" s="18" customFormat="1" x14ac:dyDescent="0.25">
      <c r="A15" s="4" t="s">
        <v>401</v>
      </c>
      <c r="B15" s="5">
        <v>7045.8084081799998</v>
      </c>
      <c r="C15" s="5">
        <v>7045.8084081799998</v>
      </c>
      <c r="D15" s="5"/>
      <c r="E15" s="5"/>
      <c r="F15" s="5"/>
      <c r="G15" s="5"/>
      <c r="H15" s="5"/>
    </row>
    <row r="16" spans="1:8" s="18" customFormat="1" x14ac:dyDescent="0.25">
      <c r="A16" s="4" t="s">
        <v>402</v>
      </c>
      <c r="B16" s="5">
        <v>1425.82994115</v>
      </c>
      <c r="C16" s="5">
        <v>1425.82994115</v>
      </c>
      <c r="D16" s="5"/>
      <c r="E16" s="5"/>
      <c r="F16" s="5"/>
      <c r="G16" s="5"/>
      <c r="H16" s="5"/>
    </row>
    <row r="17" spans="1:8" s="18" customFormat="1" x14ac:dyDescent="0.25">
      <c r="A17" s="4" t="s">
        <v>403</v>
      </c>
      <c r="B17" s="5">
        <v>324.16363030999997</v>
      </c>
      <c r="C17" s="5">
        <v>324.16363030999997</v>
      </c>
      <c r="D17" s="5"/>
      <c r="E17" s="5"/>
      <c r="F17" s="5"/>
      <c r="G17" s="5"/>
      <c r="H17" s="5"/>
    </row>
    <row r="18" spans="1:8" s="18" customFormat="1" x14ac:dyDescent="0.25">
      <c r="A18" s="4" t="s">
        <v>404</v>
      </c>
      <c r="B18" s="5">
        <v>939.58427635999999</v>
      </c>
      <c r="C18" s="5">
        <v>939.58427635999999</v>
      </c>
      <c r="D18" s="5"/>
      <c r="E18" s="5"/>
      <c r="F18" s="5"/>
      <c r="G18" s="5"/>
      <c r="H18" s="5"/>
    </row>
    <row r="19" spans="1:8" s="18" customFormat="1" x14ac:dyDescent="0.25">
      <c r="A19" s="4" t="s">
        <v>405</v>
      </c>
      <c r="B19" s="5">
        <v>32.416436109999999</v>
      </c>
      <c r="C19" s="5">
        <v>32.416436109999999</v>
      </c>
      <c r="D19" s="5"/>
      <c r="E19" s="5"/>
      <c r="F19" s="5"/>
      <c r="G19" s="5"/>
      <c r="H19" s="5"/>
    </row>
    <row r="20" spans="1:8" s="18" customFormat="1" x14ac:dyDescent="0.25">
      <c r="A20" s="4" t="s">
        <v>406</v>
      </c>
      <c r="B20" s="5">
        <v>97.249162260000006</v>
      </c>
      <c r="C20" s="5">
        <v>97.249162260000006</v>
      </c>
      <c r="D20" s="5"/>
      <c r="E20" s="5"/>
      <c r="F20" s="5"/>
      <c r="G20" s="5"/>
      <c r="H20" s="5"/>
    </row>
    <row r="21" spans="1:8" s="18" customFormat="1" x14ac:dyDescent="0.25">
      <c r="A21" s="4" t="s">
        <v>407</v>
      </c>
      <c r="B21" s="5">
        <v>32.416436109999999</v>
      </c>
      <c r="C21" s="5">
        <v>32.416436109999999</v>
      </c>
      <c r="D21" s="5"/>
      <c r="E21" s="5"/>
      <c r="F21" s="5"/>
      <c r="G21" s="5"/>
      <c r="H21" s="5"/>
    </row>
    <row r="22" spans="1:8" s="10" customFormat="1" ht="13" x14ac:dyDescent="0.3">
      <c r="A22" s="4" t="s">
        <v>408</v>
      </c>
      <c r="B22" s="5">
        <v>13988.059270600001</v>
      </c>
      <c r="C22" s="5">
        <v>13988.059270600001</v>
      </c>
      <c r="D22" s="9"/>
      <c r="E22" s="9"/>
      <c r="F22" s="9"/>
      <c r="G22" s="9"/>
      <c r="H22" s="9"/>
    </row>
    <row r="23" spans="1:8" s="10" customFormat="1" ht="13" x14ac:dyDescent="0.3">
      <c r="A23" s="132" t="s">
        <v>409</v>
      </c>
      <c r="B23" s="9">
        <v>0</v>
      </c>
      <c r="C23" s="9">
        <v>0</v>
      </c>
      <c r="D23" s="9"/>
      <c r="E23" s="9"/>
      <c r="F23" s="9"/>
      <c r="G23" s="9"/>
      <c r="H23" s="9"/>
    </row>
    <row r="24" spans="1:8" s="18" customFormat="1" x14ac:dyDescent="0.25">
      <c r="A24" s="132" t="s">
        <v>410</v>
      </c>
      <c r="B24" s="9">
        <v>0</v>
      </c>
      <c r="C24" s="9">
        <v>0</v>
      </c>
      <c r="D24" s="5"/>
      <c r="E24" s="5"/>
      <c r="F24" s="5"/>
      <c r="G24" s="5"/>
      <c r="H24" s="5"/>
    </row>
    <row r="25" spans="1:8" s="18" customFormat="1" x14ac:dyDescent="0.25">
      <c r="A25" s="4" t="s">
        <v>411</v>
      </c>
      <c r="B25" s="5">
        <v>0</v>
      </c>
      <c r="C25" s="5">
        <v>0</v>
      </c>
      <c r="D25" s="5"/>
      <c r="E25" s="5"/>
      <c r="F25" s="5"/>
      <c r="G25" s="5"/>
      <c r="H25" s="5"/>
    </row>
    <row r="26" spans="1:8" s="18" customFormat="1" x14ac:dyDescent="0.25">
      <c r="A26" s="4" t="s">
        <v>412</v>
      </c>
      <c r="B26" s="5">
        <v>0</v>
      </c>
      <c r="C26" s="5">
        <v>0</v>
      </c>
      <c r="D26" s="5"/>
      <c r="E26" s="5"/>
      <c r="F26" s="5"/>
      <c r="G26" s="5"/>
      <c r="H26" s="5"/>
    </row>
    <row r="27" spans="1:8" s="18" customFormat="1" x14ac:dyDescent="0.25">
      <c r="A27" s="4" t="s">
        <v>413</v>
      </c>
      <c r="B27" s="5">
        <v>0</v>
      </c>
      <c r="C27" s="5">
        <v>0</v>
      </c>
      <c r="D27" s="5"/>
      <c r="E27" s="5"/>
      <c r="F27" s="5"/>
      <c r="G27" s="5"/>
      <c r="H27" s="5"/>
    </row>
    <row r="28" spans="1:8" s="10" customFormat="1" ht="13" x14ac:dyDescent="0.3">
      <c r="A28" s="4" t="s">
        <v>414</v>
      </c>
      <c r="B28" s="5">
        <v>0</v>
      </c>
      <c r="C28" s="5">
        <v>0</v>
      </c>
      <c r="D28" s="9"/>
      <c r="E28" s="9"/>
      <c r="F28" s="9"/>
      <c r="G28" s="9"/>
      <c r="H28" s="9"/>
    </row>
    <row r="29" spans="1:8" s="18" customFormat="1" x14ac:dyDescent="0.25">
      <c r="A29" s="132" t="s">
        <v>415</v>
      </c>
      <c r="B29" s="9">
        <v>1903.5796287000001</v>
      </c>
      <c r="C29" s="9">
        <v>1903.5796287000001</v>
      </c>
      <c r="D29" s="5"/>
      <c r="E29" s="5"/>
      <c r="F29" s="5"/>
      <c r="G29" s="5"/>
      <c r="H29" s="5"/>
    </row>
    <row r="30" spans="1:8" s="18" customFormat="1" x14ac:dyDescent="0.25">
      <c r="A30" s="4" t="s">
        <v>416</v>
      </c>
      <c r="B30" s="5">
        <v>49.722813000000002</v>
      </c>
      <c r="C30" s="5">
        <v>49.722813000000002</v>
      </c>
      <c r="D30" s="5"/>
      <c r="E30" s="5"/>
      <c r="F30" s="5"/>
      <c r="G30" s="5"/>
      <c r="H30" s="5"/>
    </row>
    <row r="31" spans="1:8" s="18" customFormat="1" x14ac:dyDescent="0.25">
      <c r="A31" s="4" t="s">
        <v>460</v>
      </c>
      <c r="B31" s="5">
        <v>0.91486500000000004</v>
      </c>
      <c r="C31" s="5">
        <v>0.91486500000000004</v>
      </c>
      <c r="D31" s="5"/>
      <c r="E31" s="5"/>
      <c r="F31" s="5"/>
      <c r="G31" s="5"/>
      <c r="H31" s="5"/>
    </row>
    <row r="32" spans="1:8" s="18" customFormat="1" x14ac:dyDescent="0.25">
      <c r="A32" s="4" t="s">
        <v>424</v>
      </c>
      <c r="B32" s="5">
        <v>48.807948000000003</v>
      </c>
      <c r="C32" s="5">
        <v>48.807948000000003</v>
      </c>
      <c r="D32" s="5"/>
      <c r="E32" s="5"/>
      <c r="F32" s="5"/>
      <c r="G32" s="5"/>
      <c r="H32" s="5"/>
    </row>
    <row r="33" spans="1:8" s="18" customFormat="1" x14ac:dyDescent="0.25">
      <c r="A33" s="4" t="s">
        <v>426</v>
      </c>
      <c r="B33" s="5">
        <v>1717.3210708700001</v>
      </c>
      <c r="C33" s="5">
        <v>1717.3210708700001</v>
      </c>
      <c r="D33" s="5"/>
      <c r="E33" s="5"/>
      <c r="F33" s="5"/>
      <c r="G33" s="5"/>
      <c r="H33" s="5"/>
    </row>
    <row r="34" spans="1:8" s="18" customFormat="1" x14ac:dyDescent="0.25">
      <c r="A34" s="4" t="s">
        <v>427</v>
      </c>
      <c r="B34" s="5">
        <v>136.53574483</v>
      </c>
      <c r="C34" s="5">
        <v>136.53574483</v>
      </c>
      <c r="D34" s="5"/>
      <c r="E34" s="5"/>
      <c r="F34" s="5"/>
      <c r="G34" s="5"/>
      <c r="H34" s="5"/>
    </row>
    <row r="35" spans="1:8" s="10" customFormat="1" ht="13" x14ac:dyDescent="0.3">
      <c r="A35" s="4" t="s">
        <v>428</v>
      </c>
      <c r="B35" s="5">
        <v>0</v>
      </c>
      <c r="C35" s="5">
        <v>0</v>
      </c>
      <c r="D35" s="9"/>
      <c r="E35" s="9"/>
      <c r="F35" s="9"/>
      <c r="G35" s="9"/>
      <c r="H35" s="9"/>
    </row>
    <row r="36" spans="1:8" s="10" customFormat="1" ht="13" x14ac:dyDescent="0.3">
      <c r="A36" s="132" t="s">
        <v>429</v>
      </c>
      <c r="B36" s="9">
        <v>591.91699659999995</v>
      </c>
      <c r="C36" s="9">
        <v>591.91699659999995</v>
      </c>
      <c r="D36" s="9"/>
      <c r="E36" s="9"/>
      <c r="F36" s="9"/>
      <c r="G36" s="9"/>
      <c r="H36" s="9"/>
    </row>
    <row r="37" spans="1:8" s="18" customFormat="1" x14ac:dyDescent="0.25">
      <c r="A37" s="132" t="s">
        <v>430</v>
      </c>
      <c r="B37" s="9">
        <v>591.91699659999995</v>
      </c>
      <c r="C37" s="9">
        <v>591.91699659999995</v>
      </c>
      <c r="D37" s="5"/>
      <c r="E37" s="5"/>
      <c r="F37" s="5"/>
      <c r="G37" s="5"/>
      <c r="H37" s="5"/>
    </row>
    <row r="38" spans="1:8" s="18" customFormat="1" x14ac:dyDescent="0.25">
      <c r="A38" s="4" t="s">
        <v>431</v>
      </c>
      <c r="B38" s="5">
        <v>138.85506393</v>
      </c>
      <c r="C38" s="5">
        <v>138.85506393</v>
      </c>
      <c r="D38" s="5"/>
      <c r="E38" s="5"/>
      <c r="F38" s="5"/>
      <c r="G38" s="5"/>
      <c r="H38" s="5"/>
    </row>
    <row r="39" spans="1:8" s="10" customFormat="1" ht="13" x14ac:dyDescent="0.3">
      <c r="A39" s="4" t="s">
        <v>432</v>
      </c>
      <c r="B39" s="5">
        <v>453.06193266999998</v>
      </c>
      <c r="C39" s="5">
        <v>453.06193266999998</v>
      </c>
      <c r="D39" s="9"/>
      <c r="E39" s="9"/>
      <c r="F39" s="9"/>
      <c r="G39" s="9"/>
      <c r="H39" s="9"/>
    </row>
    <row r="40" spans="1:8" s="18" customFormat="1" x14ac:dyDescent="0.25">
      <c r="A40" s="132" t="s">
        <v>433</v>
      </c>
      <c r="B40" s="9">
        <v>0</v>
      </c>
      <c r="C40" s="9">
        <v>0</v>
      </c>
      <c r="D40" s="5"/>
      <c r="E40" s="5"/>
      <c r="F40" s="5"/>
      <c r="G40" s="5"/>
      <c r="H40" s="5"/>
    </row>
    <row r="41" spans="1:8" s="18" customFormat="1" x14ac:dyDescent="0.25">
      <c r="A41" s="4" t="s">
        <v>434</v>
      </c>
      <c r="B41" s="5">
        <v>0</v>
      </c>
      <c r="C41" s="5">
        <v>0</v>
      </c>
      <c r="D41" s="5"/>
      <c r="E41" s="5"/>
      <c r="F41" s="5"/>
      <c r="G41" s="5"/>
      <c r="H41" s="5"/>
    </row>
    <row r="42" spans="1:8" s="10" customFormat="1" ht="13" x14ac:dyDescent="0.3">
      <c r="A42" s="4" t="s">
        <v>435</v>
      </c>
      <c r="B42" s="5">
        <v>0</v>
      </c>
      <c r="C42" s="5">
        <v>0</v>
      </c>
      <c r="D42" s="9"/>
      <c r="E42" s="9"/>
      <c r="F42" s="9"/>
      <c r="G42" s="9"/>
      <c r="H42" s="9"/>
    </row>
    <row r="43" spans="1:8" s="18" customFormat="1" x14ac:dyDescent="0.25">
      <c r="A43" s="132" t="s">
        <v>436</v>
      </c>
      <c r="B43" s="9">
        <v>0</v>
      </c>
      <c r="C43" s="9">
        <v>0</v>
      </c>
      <c r="D43" s="5"/>
      <c r="E43" s="5"/>
      <c r="F43" s="5"/>
      <c r="G43" s="5"/>
      <c r="H43" s="5"/>
    </row>
    <row r="44" spans="1:8" s="18" customFormat="1" x14ac:dyDescent="0.25">
      <c r="A44" s="4" t="s">
        <v>416</v>
      </c>
      <c r="B44" s="5">
        <v>0</v>
      </c>
      <c r="C44" s="5">
        <v>0</v>
      </c>
      <c r="D44" s="5"/>
      <c r="E44" s="5"/>
      <c r="F44" s="5"/>
      <c r="G44" s="5"/>
      <c r="H44" s="5"/>
    </row>
    <row r="45" spans="1:8" s="18" customFormat="1" x14ac:dyDescent="0.25">
      <c r="A45" s="4" t="s">
        <v>426</v>
      </c>
      <c r="B45" s="5">
        <v>0</v>
      </c>
      <c r="C45" s="5">
        <v>0</v>
      </c>
      <c r="D45" s="5"/>
      <c r="E45" s="5"/>
      <c r="F45" s="5"/>
      <c r="G45" s="5"/>
      <c r="H45" s="5"/>
    </row>
    <row r="46" spans="1:8" s="10" customFormat="1" ht="13" x14ac:dyDescent="0.3">
      <c r="A46" s="4" t="s">
        <v>427</v>
      </c>
      <c r="B46" s="5">
        <v>0</v>
      </c>
      <c r="C46" s="5">
        <v>0</v>
      </c>
      <c r="D46" s="9"/>
      <c r="E46" s="9"/>
      <c r="F46" s="9"/>
      <c r="G46" s="9"/>
      <c r="H46" s="9"/>
    </row>
    <row r="47" spans="1:8" s="18" customFormat="1" x14ac:dyDescent="0.25">
      <c r="A47" s="132" t="s">
        <v>438</v>
      </c>
      <c r="B47" s="9">
        <v>0</v>
      </c>
      <c r="C47" s="9">
        <v>0</v>
      </c>
      <c r="D47" s="5"/>
      <c r="E47" s="5"/>
      <c r="F47" s="5"/>
      <c r="G47" s="5"/>
      <c r="H47" s="5"/>
    </row>
    <row r="48" spans="1:8" s="18" customFormat="1" x14ac:dyDescent="0.25">
      <c r="A48" s="4" t="s">
        <v>439</v>
      </c>
      <c r="B48" s="5">
        <v>0</v>
      </c>
      <c r="C48" s="5">
        <v>0</v>
      </c>
      <c r="D48" s="5"/>
      <c r="E48" s="5"/>
      <c r="F48" s="5"/>
      <c r="G48" s="5"/>
      <c r="H48" s="5"/>
    </row>
    <row r="49" spans="1:11" s="23" customFormat="1" x14ac:dyDescent="0.25">
      <c r="A49" s="4" t="s">
        <v>440</v>
      </c>
      <c r="B49" s="5">
        <v>0</v>
      </c>
      <c r="C49" s="5">
        <v>0</v>
      </c>
      <c r="D49" s="26"/>
      <c r="E49" s="26"/>
      <c r="F49" s="26"/>
      <c r="G49" s="26"/>
      <c r="H49" s="26"/>
      <c r="I49" s="25"/>
      <c r="J49" s="25"/>
      <c r="K49" s="25"/>
    </row>
    <row r="50" spans="1:11" x14ac:dyDescent="0.25">
      <c r="A50" s="4"/>
      <c r="B50" s="5"/>
      <c r="C50" s="5"/>
      <c r="D50" s="22"/>
      <c r="E50" s="22"/>
      <c r="F50" s="22"/>
      <c r="G50" s="22"/>
      <c r="H50" s="22"/>
      <c r="I50" s="22"/>
      <c r="J50" s="22"/>
      <c r="K50" s="22"/>
    </row>
    <row r="51" spans="1:11" ht="13" thickBot="1" x14ac:dyDescent="0.3">
      <c r="A51" s="24"/>
      <c r="B51" s="24"/>
      <c r="C51" s="24"/>
    </row>
    <row r="52" spans="1:11" ht="13" thickTop="1" x14ac:dyDescent="0.25"/>
  </sheetData>
  <mergeCells count="4">
    <mergeCell ref="A8:C8"/>
    <mergeCell ref="A5:C5"/>
    <mergeCell ref="A6:C6"/>
    <mergeCell ref="A7:C7"/>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39997558519241921"/>
  </sheetPr>
  <dimension ref="A1:L55"/>
  <sheetViews>
    <sheetView showGridLines="0" defaultGridColor="0" topLeftCell="A34" colorId="60" workbookViewId="0">
      <selection activeCell="A54" sqref="A54:XFD55"/>
    </sheetView>
  </sheetViews>
  <sheetFormatPr baseColWidth="10" defaultColWidth="11.453125" defaultRowHeight="12.5" x14ac:dyDescent="0.25"/>
  <cols>
    <col min="1" max="1" width="52.54296875" style="21" customWidth="1"/>
    <col min="2" max="7" width="11.453125" style="21"/>
    <col min="8" max="8" width="14.1796875" style="21" customWidth="1"/>
    <col min="9" max="9" width="13.54296875" style="21" customWidth="1"/>
    <col min="10" max="16384" width="11.453125" style="21"/>
  </cols>
  <sheetData>
    <row r="1" spans="1:9" x14ac:dyDescent="0.25">
      <c r="A1" s="1" t="s">
        <v>0</v>
      </c>
    </row>
    <row r="2" spans="1:9" x14ac:dyDescent="0.25">
      <c r="A2" s="1" t="s">
        <v>1</v>
      </c>
    </row>
    <row r="3" spans="1:9" x14ac:dyDescent="0.25">
      <c r="A3" s="1" t="s">
        <v>2</v>
      </c>
    </row>
    <row r="4" spans="1:9" x14ac:dyDescent="0.25">
      <c r="E4" s="122"/>
    </row>
    <row r="5" spans="1:9" ht="13" x14ac:dyDescent="0.3">
      <c r="A5" s="237" t="s">
        <v>563</v>
      </c>
      <c r="B5" s="237"/>
      <c r="C5" s="237"/>
      <c r="D5" s="237"/>
      <c r="E5" s="237"/>
      <c r="F5" s="237"/>
      <c r="G5" s="237"/>
      <c r="H5" s="14"/>
    </row>
    <row r="6" spans="1:9" ht="13" x14ac:dyDescent="0.3">
      <c r="A6" s="237" t="s">
        <v>98</v>
      </c>
      <c r="B6" s="237"/>
      <c r="C6" s="237"/>
      <c r="D6" s="237"/>
      <c r="E6" s="237"/>
      <c r="F6" s="237"/>
      <c r="G6" s="237"/>
      <c r="H6" s="14"/>
    </row>
    <row r="7" spans="1:9" ht="13" x14ac:dyDescent="0.3">
      <c r="A7" s="237">
        <v>2020</v>
      </c>
      <c r="B7" s="237"/>
      <c r="C7" s="237"/>
      <c r="D7" s="237"/>
      <c r="E7" s="237"/>
      <c r="F7" s="237"/>
      <c r="G7" s="237"/>
      <c r="H7" s="14"/>
    </row>
    <row r="8" spans="1:9" ht="13" x14ac:dyDescent="0.3">
      <c r="A8" s="237" t="s">
        <v>4</v>
      </c>
      <c r="B8" s="237"/>
      <c r="C8" s="237"/>
      <c r="D8" s="237"/>
      <c r="E8" s="237"/>
      <c r="F8" s="237"/>
      <c r="G8" s="237"/>
      <c r="H8" s="14"/>
    </row>
    <row r="9" spans="1:9" ht="13" thickBot="1" x14ac:dyDescent="0.3"/>
    <row r="10" spans="1:9" ht="13.5" thickTop="1" thickBot="1" x14ac:dyDescent="0.3">
      <c r="A10" s="3" t="s">
        <v>390</v>
      </c>
      <c r="B10" s="3" t="s">
        <v>97</v>
      </c>
      <c r="C10" s="3" t="s">
        <v>649</v>
      </c>
      <c r="D10" s="3" t="s">
        <v>96</v>
      </c>
      <c r="E10" s="3" t="s">
        <v>95</v>
      </c>
      <c r="F10" s="3" t="s">
        <v>94</v>
      </c>
      <c r="G10" s="3" t="s">
        <v>397</v>
      </c>
      <c r="H10" s="13"/>
      <c r="I10" s="13"/>
    </row>
    <row r="11" spans="1:9" s="10" customFormat="1" ht="13.5" thickTop="1" x14ac:dyDescent="0.3">
      <c r="A11" s="4"/>
      <c r="B11" s="9"/>
      <c r="C11" s="9"/>
      <c r="D11" s="9"/>
      <c r="E11" s="9"/>
      <c r="F11" s="9"/>
      <c r="G11" s="9"/>
      <c r="H11" s="9"/>
      <c r="I11" s="9"/>
    </row>
    <row r="12" spans="1:9" s="10" customFormat="1" ht="13" x14ac:dyDescent="0.3">
      <c r="A12" s="132" t="s">
        <v>398</v>
      </c>
      <c r="B12" s="9">
        <v>14418.010145082</v>
      </c>
      <c r="C12" s="9">
        <v>257.58982900000001</v>
      </c>
      <c r="D12" s="9">
        <v>20063.23729306</v>
      </c>
      <c r="E12" s="9">
        <v>6421.5935594299999</v>
      </c>
      <c r="F12" s="9">
        <v>1200.3887580000001</v>
      </c>
      <c r="G12" s="9">
        <v>42360.819584571997</v>
      </c>
      <c r="H12" s="9"/>
      <c r="I12" s="9"/>
    </row>
    <row r="13" spans="1:9" s="10" customFormat="1" ht="13" x14ac:dyDescent="0.3">
      <c r="A13" s="132" t="s">
        <v>399</v>
      </c>
      <c r="B13" s="9">
        <v>14418.010145082</v>
      </c>
      <c r="C13" s="9">
        <v>257.58982900000001</v>
      </c>
      <c r="D13" s="9">
        <v>5868.5429960499996</v>
      </c>
      <c r="E13" s="9">
        <v>7218.9957546200003</v>
      </c>
      <c r="F13" s="9">
        <v>1200.3887580000001</v>
      </c>
      <c r="G13" s="9">
        <v>28963.527482752001</v>
      </c>
      <c r="H13" s="9"/>
      <c r="I13" s="9"/>
    </row>
    <row r="14" spans="1:9" s="18" customFormat="1" x14ac:dyDescent="0.25">
      <c r="A14" s="132" t="s">
        <v>400</v>
      </c>
      <c r="B14" s="9">
        <v>13943.757954572</v>
      </c>
      <c r="C14" s="9">
        <v>231.20952800000001</v>
      </c>
      <c r="D14" s="9">
        <v>5750.41552546</v>
      </c>
      <c r="E14" s="9">
        <v>6728.4882055799999</v>
      </c>
      <c r="F14" s="9">
        <v>0</v>
      </c>
      <c r="G14" s="9">
        <v>26653.871213612001</v>
      </c>
      <c r="H14" s="5"/>
      <c r="I14" s="5"/>
    </row>
    <row r="15" spans="1:9" s="18" customFormat="1" x14ac:dyDescent="0.25">
      <c r="A15" s="4" t="s">
        <v>401</v>
      </c>
      <c r="B15" s="5">
        <v>8039.9048815799997</v>
      </c>
      <c r="C15" s="5">
        <v>105.709924</v>
      </c>
      <c r="D15" s="5">
        <v>2468.28727759</v>
      </c>
      <c r="E15" s="5">
        <v>627.95363625000005</v>
      </c>
      <c r="F15" s="5">
        <v>0</v>
      </c>
      <c r="G15" s="5">
        <v>11241.85571942</v>
      </c>
      <c r="H15" s="5"/>
      <c r="I15" s="5"/>
    </row>
    <row r="16" spans="1:9" s="18" customFormat="1" x14ac:dyDescent="0.25">
      <c r="A16" s="4" t="s">
        <v>402</v>
      </c>
      <c r="B16" s="5">
        <v>1636.98470015</v>
      </c>
      <c r="C16" s="5">
        <v>18.637484000000001</v>
      </c>
      <c r="D16" s="5">
        <v>515.96966526999995</v>
      </c>
      <c r="E16" s="5">
        <v>122.30027996</v>
      </c>
      <c r="F16" s="5">
        <v>0</v>
      </c>
      <c r="G16" s="5">
        <v>2293.8921293799999</v>
      </c>
      <c r="H16" s="5"/>
      <c r="I16" s="5"/>
    </row>
    <row r="17" spans="1:9" s="18" customFormat="1" x14ac:dyDescent="0.25">
      <c r="A17" s="4" t="s">
        <v>403</v>
      </c>
      <c r="B17" s="5">
        <v>372.48271298999998</v>
      </c>
      <c r="C17" s="5">
        <v>4.216361</v>
      </c>
      <c r="D17" s="5">
        <v>117.40096810999999</v>
      </c>
      <c r="E17" s="5">
        <v>27.905037230000001</v>
      </c>
      <c r="F17" s="5">
        <v>0</v>
      </c>
      <c r="G17" s="5">
        <v>522.00507932999994</v>
      </c>
      <c r="H17" s="5"/>
      <c r="I17" s="5"/>
    </row>
    <row r="18" spans="1:9" s="18" customFormat="1" x14ac:dyDescent="0.25">
      <c r="A18" s="4" t="s">
        <v>404</v>
      </c>
      <c r="B18" s="5">
        <v>1078.2605710400001</v>
      </c>
      <c r="C18" s="5">
        <v>12.262941</v>
      </c>
      <c r="D18" s="5">
        <v>339.87021368000001</v>
      </c>
      <c r="E18" s="5">
        <v>80.442725530000004</v>
      </c>
      <c r="F18" s="5">
        <v>0</v>
      </c>
      <c r="G18" s="5">
        <v>1510.83645125</v>
      </c>
      <c r="H18" s="5"/>
      <c r="I18" s="5"/>
    </row>
    <row r="19" spans="1:9" s="18" customFormat="1" x14ac:dyDescent="0.25">
      <c r="A19" s="4" t="s">
        <v>405</v>
      </c>
      <c r="B19" s="5">
        <v>37.248271019999997</v>
      </c>
      <c r="C19" s="5">
        <v>0.43163699999999999</v>
      </c>
      <c r="D19" s="5">
        <v>11.738096479999999</v>
      </c>
      <c r="E19" s="5">
        <v>2.7905024699999998</v>
      </c>
      <c r="F19" s="5">
        <v>0</v>
      </c>
      <c r="G19" s="5">
        <v>52.208506970000002</v>
      </c>
      <c r="H19" s="5"/>
      <c r="I19" s="5"/>
    </row>
    <row r="20" spans="1:9" s="18" customFormat="1" x14ac:dyDescent="0.25">
      <c r="A20" s="4" t="s">
        <v>406</v>
      </c>
      <c r="B20" s="5">
        <v>111.74481299999999</v>
      </c>
      <c r="C20" s="5">
        <v>1.2949079999999999</v>
      </c>
      <c r="D20" s="5">
        <v>35.220290570000003</v>
      </c>
      <c r="E20" s="5">
        <v>8.3715127000000003</v>
      </c>
      <c r="F20" s="5">
        <v>0</v>
      </c>
      <c r="G20" s="5">
        <v>156.63152427</v>
      </c>
      <c r="H20" s="5"/>
      <c r="I20" s="5"/>
    </row>
    <row r="21" spans="1:9" s="18" customFormat="1" x14ac:dyDescent="0.25">
      <c r="A21" s="4" t="s">
        <v>407</v>
      </c>
      <c r="B21" s="5">
        <v>37.248332099999999</v>
      </c>
      <c r="C21" s="5">
        <v>0.43163699999999999</v>
      </c>
      <c r="D21" s="5">
        <v>11.740096429999999</v>
      </c>
      <c r="E21" s="5">
        <v>2.7905020299999999</v>
      </c>
      <c r="F21" s="5">
        <v>0</v>
      </c>
      <c r="G21" s="5">
        <v>52.210567560000001</v>
      </c>
      <c r="H21" s="5"/>
      <c r="I21" s="5"/>
    </row>
    <row r="22" spans="1:9" s="10" customFormat="1" ht="13" x14ac:dyDescent="0.3">
      <c r="A22" s="4" t="s">
        <v>408</v>
      </c>
      <c r="B22" s="5">
        <v>3391.3121480720001</v>
      </c>
      <c r="C22" s="5">
        <v>84.026390000000006</v>
      </c>
      <c r="D22" s="5">
        <v>1547.1380350500001</v>
      </c>
      <c r="E22" s="5">
        <v>568.30389118000005</v>
      </c>
      <c r="F22" s="5">
        <v>0</v>
      </c>
      <c r="G22" s="5">
        <v>5590.7804643019999</v>
      </c>
      <c r="H22" s="9"/>
      <c r="I22" s="9"/>
    </row>
    <row r="23" spans="1:9" s="10" customFormat="1" ht="13" x14ac:dyDescent="0.3">
      <c r="A23" s="132" t="s">
        <v>409</v>
      </c>
      <c r="B23" s="9">
        <v>0</v>
      </c>
      <c r="C23" s="9">
        <v>0</v>
      </c>
      <c r="D23" s="9">
        <v>0</v>
      </c>
      <c r="E23" s="9">
        <v>0</v>
      </c>
      <c r="F23" s="9">
        <v>0</v>
      </c>
      <c r="G23" s="9">
        <v>0</v>
      </c>
      <c r="H23" s="9"/>
      <c r="I23" s="9"/>
    </row>
    <row r="24" spans="1:9" s="18" customFormat="1" x14ac:dyDescent="0.25">
      <c r="A24" s="132" t="s">
        <v>410</v>
      </c>
      <c r="B24" s="9">
        <v>0</v>
      </c>
      <c r="C24" s="9">
        <v>0</v>
      </c>
      <c r="D24" s="9">
        <v>0</v>
      </c>
      <c r="E24" s="9">
        <v>0</v>
      </c>
      <c r="F24" s="9">
        <v>0</v>
      </c>
      <c r="G24" s="9">
        <v>0</v>
      </c>
      <c r="H24" s="5"/>
      <c r="I24" s="5"/>
    </row>
    <row r="25" spans="1:9" s="18" customFormat="1" x14ac:dyDescent="0.25">
      <c r="A25" s="4" t="s">
        <v>411</v>
      </c>
      <c r="B25" s="5">
        <v>0</v>
      </c>
      <c r="C25" s="5">
        <v>0</v>
      </c>
      <c r="D25" s="5">
        <v>0</v>
      </c>
      <c r="E25" s="5">
        <v>0</v>
      </c>
      <c r="F25" s="5">
        <v>0</v>
      </c>
      <c r="G25" s="5">
        <v>0</v>
      </c>
      <c r="H25" s="5"/>
      <c r="I25" s="5"/>
    </row>
    <row r="26" spans="1:9" s="18" customFormat="1" x14ac:dyDescent="0.25">
      <c r="A26" s="4" t="s">
        <v>412</v>
      </c>
      <c r="B26" s="5">
        <v>0</v>
      </c>
      <c r="C26" s="5">
        <v>0</v>
      </c>
      <c r="D26" s="5">
        <v>0</v>
      </c>
      <c r="E26" s="5">
        <v>0</v>
      </c>
      <c r="F26" s="5">
        <v>0</v>
      </c>
      <c r="G26" s="5">
        <v>0</v>
      </c>
      <c r="H26" s="5"/>
      <c r="I26" s="5"/>
    </row>
    <row r="27" spans="1:9" s="18" customFormat="1" x14ac:dyDescent="0.25">
      <c r="A27" s="4" t="s">
        <v>413</v>
      </c>
      <c r="B27" s="5">
        <v>0</v>
      </c>
      <c r="C27" s="5">
        <v>0</v>
      </c>
      <c r="D27" s="5">
        <v>0</v>
      </c>
      <c r="E27" s="5">
        <v>0</v>
      </c>
      <c r="F27" s="5">
        <v>0</v>
      </c>
      <c r="G27" s="5">
        <v>0</v>
      </c>
      <c r="H27" s="5"/>
      <c r="I27" s="5"/>
    </row>
    <row r="28" spans="1:9" s="10" customFormat="1" ht="13" x14ac:dyDescent="0.3">
      <c r="A28" s="4" t="s">
        <v>414</v>
      </c>
      <c r="B28" s="5">
        <v>0</v>
      </c>
      <c r="C28" s="5">
        <v>0</v>
      </c>
      <c r="D28" s="5">
        <v>0</v>
      </c>
      <c r="E28" s="5">
        <v>0</v>
      </c>
      <c r="F28" s="5">
        <v>0</v>
      </c>
      <c r="G28" s="5">
        <v>0</v>
      </c>
      <c r="H28" s="9"/>
      <c r="I28" s="9"/>
    </row>
    <row r="29" spans="1:9" s="18" customFormat="1" x14ac:dyDescent="0.25">
      <c r="A29" s="132" t="s">
        <v>415</v>
      </c>
      <c r="B29" s="9">
        <v>875.55622476999997</v>
      </c>
      <c r="C29" s="9">
        <v>22.835730000000002</v>
      </c>
      <c r="D29" s="9">
        <v>1219.0205475499999</v>
      </c>
      <c r="E29" s="9">
        <v>5409.9303981900002</v>
      </c>
      <c r="F29" s="9">
        <v>0</v>
      </c>
      <c r="G29" s="9">
        <v>7527.3429005099997</v>
      </c>
      <c r="H29" s="5"/>
      <c r="I29" s="5"/>
    </row>
    <row r="30" spans="1:9" s="18" customFormat="1" x14ac:dyDescent="0.25">
      <c r="A30" s="4" t="s">
        <v>416</v>
      </c>
      <c r="B30" s="5">
        <v>70</v>
      </c>
      <c r="C30" s="5">
        <v>0</v>
      </c>
      <c r="D30" s="5">
        <v>244.85138368</v>
      </c>
      <c r="E30" s="5">
        <v>5212.71373915</v>
      </c>
      <c r="F30" s="5">
        <v>0</v>
      </c>
      <c r="G30" s="5">
        <v>5527.5651228300003</v>
      </c>
      <c r="H30" s="5"/>
      <c r="I30" s="5"/>
    </row>
    <row r="31" spans="1:9" s="18" customFormat="1" x14ac:dyDescent="0.25">
      <c r="A31" s="4" t="s">
        <v>441</v>
      </c>
      <c r="B31" s="5">
        <v>70</v>
      </c>
      <c r="C31" s="5">
        <v>0</v>
      </c>
      <c r="D31" s="5">
        <v>28.2</v>
      </c>
      <c r="E31" s="5">
        <v>396.99444699999998</v>
      </c>
      <c r="F31" s="5">
        <v>0</v>
      </c>
      <c r="G31" s="5">
        <v>495.19444700000003</v>
      </c>
      <c r="H31" s="5"/>
      <c r="I31" s="5"/>
    </row>
    <row r="32" spans="1:9" s="18" customFormat="1" x14ac:dyDescent="0.25">
      <c r="A32" s="4" t="s">
        <v>463</v>
      </c>
      <c r="B32" s="5">
        <v>0</v>
      </c>
      <c r="C32" s="5">
        <v>0</v>
      </c>
      <c r="D32" s="5">
        <v>5.2053436800000004</v>
      </c>
      <c r="E32" s="5">
        <v>0</v>
      </c>
      <c r="F32" s="5">
        <v>0</v>
      </c>
      <c r="G32" s="5">
        <v>5.2053436800000004</v>
      </c>
      <c r="H32" s="5"/>
      <c r="I32" s="5"/>
    </row>
    <row r="33" spans="1:9" s="18" customFormat="1" x14ac:dyDescent="0.25">
      <c r="A33" s="4" t="s">
        <v>424</v>
      </c>
      <c r="B33" s="5">
        <v>0</v>
      </c>
      <c r="C33" s="5">
        <v>0</v>
      </c>
      <c r="D33" s="5">
        <v>211.44604000000001</v>
      </c>
      <c r="E33" s="5">
        <v>3754.4478982999999</v>
      </c>
      <c r="F33" s="5">
        <v>0</v>
      </c>
      <c r="G33" s="5">
        <v>3965.8939383000002</v>
      </c>
      <c r="H33" s="5"/>
      <c r="I33" s="5"/>
    </row>
    <row r="34" spans="1:9" s="18" customFormat="1" x14ac:dyDescent="0.25">
      <c r="A34" s="4" t="s">
        <v>450</v>
      </c>
      <c r="B34" s="5">
        <v>0</v>
      </c>
      <c r="C34" s="5">
        <v>0</v>
      </c>
      <c r="D34" s="5">
        <v>0</v>
      </c>
      <c r="E34" s="5">
        <v>1061.2713938500001</v>
      </c>
      <c r="F34" s="5">
        <v>0</v>
      </c>
      <c r="G34" s="5">
        <v>1061.2713938500001</v>
      </c>
      <c r="H34" s="5"/>
      <c r="I34" s="5"/>
    </row>
    <row r="35" spans="1:9" s="18" customFormat="1" x14ac:dyDescent="0.25">
      <c r="A35" s="4" t="s">
        <v>426</v>
      </c>
      <c r="B35" s="5">
        <v>798.58082967999997</v>
      </c>
      <c r="C35" s="5">
        <v>22.835730000000002</v>
      </c>
      <c r="D35" s="5">
        <v>972.40467507999995</v>
      </c>
      <c r="E35" s="5">
        <v>197.21665904</v>
      </c>
      <c r="F35" s="5">
        <v>0</v>
      </c>
      <c r="G35" s="5">
        <v>1991.0378937999999</v>
      </c>
      <c r="H35" s="5"/>
      <c r="I35" s="5"/>
    </row>
    <row r="36" spans="1:9" s="18" customFormat="1" x14ac:dyDescent="0.25">
      <c r="A36" s="4" t="s">
        <v>427</v>
      </c>
      <c r="B36" s="5">
        <v>6.9753950900000001</v>
      </c>
      <c r="C36" s="5">
        <v>0</v>
      </c>
      <c r="D36" s="5">
        <v>1.7644887899999999</v>
      </c>
      <c r="E36" s="5">
        <v>0</v>
      </c>
      <c r="F36" s="5">
        <v>0</v>
      </c>
      <c r="G36" s="5">
        <v>8.7398838800000007</v>
      </c>
      <c r="H36" s="5"/>
      <c r="I36" s="5"/>
    </row>
    <row r="37" spans="1:9" s="10" customFormat="1" ht="13" x14ac:dyDescent="0.3">
      <c r="A37" s="4" t="s">
        <v>428</v>
      </c>
      <c r="B37" s="5">
        <v>0</v>
      </c>
      <c r="C37" s="5">
        <v>0</v>
      </c>
      <c r="D37" s="5">
        <v>0</v>
      </c>
      <c r="E37" s="5">
        <v>0</v>
      </c>
      <c r="F37" s="5">
        <v>0</v>
      </c>
      <c r="G37" s="5">
        <v>0</v>
      </c>
      <c r="H37" s="9"/>
      <c r="I37" s="9"/>
    </row>
    <row r="38" spans="1:9" s="10" customFormat="1" ht="13" x14ac:dyDescent="0.3">
      <c r="A38" s="132" t="s">
        <v>429</v>
      </c>
      <c r="B38" s="9">
        <v>474.25219050999999</v>
      </c>
      <c r="C38" s="9">
        <v>26.380300999999999</v>
      </c>
      <c r="D38" s="9">
        <v>118.12747059</v>
      </c>
      <c r="E38" s="9">
        <v>490.50754904000001</v>
      </c>
      <c r="F38" s="9">
        <v>1200.3887580000001</v>
      </c>
      <c r="G38" s="9">
        <v>2309.6562691399999</v>
      </c>
      <c r="H38" s="9"/>
      <c r="I38" s="9"/>
    </row>
    <row r="39" spans="1:9" s="18" customFormat="1" x14ac:dyDescent="0.25">
      <c r="A39" s="132" t="s">
        <v>430</v>
      </c>
      <c r="B39" s="9">
        <v>474.25219050999999</v>
      </c>
      <c r="C39" s="9">
        <v>26.380300999999999</v>
      </c>
      <c r="D39" s="9">
        <v>118.12747059</v>
      </c>
      <c r="E39" s="9">
        <v>45.494241889999998</v>
      </c>
      <c r="F39" s="9">
        <v>0</v>
      </c>
      <c r="G39" s="9">
        <v>664.25420398999995</v>
      </c>
      <c r="H39" s="5"/>
      <c r="I39" s="5"/>
    </row>
    <row r="40" spans="1:9" s="18" customFormat="1" x14ac:dyDescent="0.25">
      <c r="A40" s="4" t="s">
        <v>431</v>
      </c>
      <c r="B40" s="5">
        <v>469.21158280999998</v>
      </c>
      <c r="C40" s="5">
        <v>26.380300999999999</v>
      </c>
      <c r="D40" s="5">
        <v>118.12747059</v>
      </c>
      <c r="E40" s="5">
        <v>33.44632189</v>
      </c>
      <c r="F40" s="5">
        <v>0</v>
      </c>
      <c r="G40" s="5">
        <v>647.16567628999996</v>
      </c>
      <c r="H40" s="5"/>
      <c r="I40" s="5"/>
    </row>
    <row r="41" spans="1:9" s="10" customFormat="1" ht="13" x14ac:dyDescent="0.3">
      <c r="A41" s="4" t="s">
        <v>432</v>
      </c>
      <c r="B41" s="5">
        <v>5.0406076999999998</v>
      </c>
      <c r="C41" s="5">
        <v>0</v>
      </c>
      <c r="D41" s="5">
        <v>0</v>
      </c>
      <c r="E41" s="5">
        <v>12.04792</v>
      </c>
      <c r="F41" s="5">
        <v>0</v>
      </c>
      <c r="G41" s="5">
        <v>17.0885277</v>
      </c>
      <c r="H41" s="9"/>
      <c r="I41" s="9"/>
    </row>
    <row r="42" spans="1:9" s="18" customFormat="1" x14ac:dyDescent="0.25">
      <c r="A42" s="132" t="s">
        <v>433</v>
      </c>
      <c r="B42" s="9">
        <v>0</v>
      </c>
      <c r="C42" s="9">
        <v>0</v>
      </c>
      <c r="D42" s="9">
        <v>0</v>
      </c>
      <c r="E42" s="9">
        <v>0</v>
      </c>
      <c r="F42" s="9">
        <v>0</v>
      </c>
      <c r="G42" s="9">
        <v>0</v>
      </c>
      <c r="H42" s="5"/>
      <c r="I42" s="5"/>
    </row>
    <row r="43" spans="1:9" s="18" customFormat="1" x14ac:dyDescent="0.25">
      <c r="A43" s="4" t="s">
        <v>434</v>
      </c>
      <c r="B43" s="5">
        <v>0</v>
      </c>
      <c r="C43" s="5">
        <v>0</v>
      </c>
      <c r="D43" s="5">
        <v>0</v>
      </c>
      <c r="E43" s="5">
        <v>0</v>
      </c>
      <c r="F43" s="5">
        <v>0</v>
      </c>
      <c r="G43" s="5">
        <v>0</v>
      </c>
      <c r="H43" s="5"/>
      <c r="I43" s="5"/>
    </row>
    <row r="44" spans="1:9" s="10" customFormat="1" ht="13" x14ac:dyDescent="0.3">
      <c r="A44" s="4" t="s">
        <v>435</v>
      </c>
      <c r="B44" s="5">
        <v>0</v>
      </c>
      <c r="C44" s="5">
        <v>0</v>
      </c>
      <c r="D44" s="5">
        <v>0</v>
      </c>
      <c r="E44" s="5">
        <v>0</v>
      </c>
      <c r="F44" s="5">
        <v>0</v>
      </c>
      <c r="G44" s="5">
        <v>0</v>
      </c>
      <c r="H44" s="9"/>
      <c r="I44" s="9"/>
    </row>
    <row r="45" spans="1:9" s="18" customFormat="1" x14ac:dyDescent="0.25">
      <c r="A45" s="132" t="s">
        <v>436</v>
      </c>
      <c r="B45" s="9">
        <v>0</v>
      </c>
      <c r="C45" s="9">
        <v>0</v>
      </c>
      <c r="D45" s="9">
        <v>0</v>
      </c>
      <c r="E45" s="9">
        <v>445.01330715</v>
      </c>
      <c r="F45" s="9">
        <v>1200.3887580000001</v>
      </c>
      <c r="G45" s="9">
        <v>1645.40206515</v>
      </c>
      <c r="H45" s="5"/>
      <c r="I45" s="5"/>
    </row>
    <row r="46" spans="1:9" s="18" customFormat="1" x14ac:dyDescent="0.25">
      <c r="A46" s="4" t="s">
        <v>416</v>
      </c>
      <c r="B46" s="5">
        <v>0</v>
      </c>
      <c r="C46" s="5">
        <v>0</v>
      </c>
      <c r="D46" s="5">
        <v>0</v>
      </c>
      <c r="E46" s="5">
        <v>0</v>
      </c>
      <c r="F46" s="5">
        <v>1200.3887580000001</v>
      </c>
      <c r="G46" s="5">
        <v>1200.3887580000001</v>
      </c>
      <c r="H46" s="5"/>
      <c r="I46" s="5"/>
    </row>
    <row r="47" spans="1:9" s="18" customFormat="1" x14ac:dyDescent="0.25">
      <c r="A47" s="4" t="s">
        <v>450</v>
      </c>
      <c r="B47" s="5">
        <v>0</v>
      </c>
      <c r="C47" s="5">
        <v>0</v>
      </c>
      <c r="D47" s="5">
        <v>0</v>
      </c>
      <c r="E47" s="5">
        <v>0</v>
      </c>
      <c r="F47" s="5">
        <v>1200.3887580000001</v>
      </c>
      <c r="G47" s="5">
        <v>1200.3887580000001</v>
      </c>
      <c r="H47" s="5"/>
      <c r="I47" s="5"/>
    </row>
    <row r="48" spans="1:9" s="18" customFormat="1" x14ac:dyDescent="0.25">
      <c r="A48" s="4" t="s">
        <v>426</v>
      </c>
      <c r="B48" s="5">
        <v>0</v>
      </c>
      <c r="C48" s="5">
        <v>0</v>
      </c>
      <c r="D48" s="5">
        <v>0</v>
      </c>
      <c r="E48" s="5">
        <v>445.01330715</v>
      </c>
      <c r="F48" s="5">
        <v>0</v>
      </c>
      <c r="G48" s="5">
        <v>445.01330715</v>
      </c>
      <c r="H48" s="5"/>
      <c r="I48" s="5"/>
    </row>
    <row r="49" spans="1:12" s="10" customFormat="1" ht="13" x14ac:dyDescent="0.3">
      <c r="A49" s="4" t="s">
        <v>427</v>
      </c>
      <c r="B49" s="5">
        <v>0</v>
      </c>
      <c r="C49" s="5">
        <v>0</v>
      </c>
      <c r="D49" s="5">
        <v>0</v>
      </c>
      <c r="E49" s="5">
        <v>0</v>
      </c>
      <c r="F49" s="5">
        <v>0</v>
      </c>
      <c r="G49" s="5">
        <v>0</v>
      </c>
      <c r="H49" s="9"/>
      <c r="I49" s="9"/>
    </row>
    <row r="50" spans="1:12" s="18" customFormat="1" x14ac:dyDescent="0.25">
      <c r="A50" s="132" t="s">
        <v>438</v>
      </c>
      <c r="B50" s="9">
        <v>0</v>
      </c>
      <c r="C50" s="9">
        <v>0</v>
      </c>
      <c r="D50" s="9">
        <v>14194.694297010001</v>
      </c>
      <c r="E50" s="9">
        <v>-797.40219519000004</v>
      </c>
      <c r="F50" s="9">
        <v>0</v>
      </c>
      <c r="G50" s="9">
        <v>13397.29210182</v>
      </c>
      <c r="H50" s="5"/>
      <c r="I50" s="5"/>
    </row>
    <row r="51" spans="1:12" s="18" customFormat="1" x14ac:dyDescent="0.25">
      <c r="A51" s="4" t="s">
        <v>439</v>
      </c>
      <c r="B51" s="5">
        <v>0</v>
      </c>
      <c r="C51" s="5">
        <v>0</v>
      </c>
      <c r="D51" s="5">
        <v>26858.554812549999</v>
      </c>
      <c r="E51" s="5">
        <v>48.021405790000003</v>
      </c>
      <c r="F51" s="5">
        <v>0</v>
      </c>
      <c r="G51" s="5">
        <v>26906.57621834</v>
      </c>
      <c r="H51" s="5"/>
      <c r="I51" s="5"/>
    </row>
    <row r="52" spans="1:12" s="23" customFormat="1" x14ac:dyDescent="0.25">
      <c r="A52" s="4" t="s">
        <v>440</v>
      </c>
      <c r="B52" s="5">
        <v>0</v>
      </c>
      <c r="C52" s="5">
        <v>0</v>
      </c>
      <c r="D52" s="5">
        <v>12663.86051554</v>
      </c>
      <c r="E52" s="5">
        <v>845.42360097999995</v>
      </c>
      <c r="F52" s="5">
        <v>0</v>
      </c>
      <c r="G52" s="5">
        <v>13509.284116520001</v>
      </c>
      <c r="H52" s="26"/>
      <c r="I52" s="26"/>
      <c r="J52" s="25"/>
      <c r="K52" s="25"/>
      <c r="L52" s="25"/>
    </row>
    <row r="53" spans="1:12" x14ac:dyDescent="0.25">
      <c r="A53" s="4"/>
      <c r="B53" s="5"/>
      <c r="C53" s="5"/>
      <c r="D53" s="5"/>
      <c r="E53" s="5"/>
      <c r="F53" s="5"/>
      <c r="G53" s="22"/>
      <c r="H53" s="22"/>
      <c r="I53" s="22"/>
      <c r="J53" s="22"/>
      <c r="K53" s="22"/>
      <c r="L53" s="22"/>
    </row>
    <row r="54" spans="1:12" s="18" customFormat="1" ht="13" thickBot="1" x14ac:dyDescent="0.3">
      <c r="A54" s="24"/>
      <c r="B54" s="24"/>
      <c r="C54" s="24"/>
      <c r="D54" s="24"/>
      <c r="E54" s="24"/>
      <c r="F54" s="24"/>
      <c r="G54" s="206"/>
      <c r="H54" s="29"/>
      <c r="I54" s="29"/>
      <c r="J54" s="28"/>
      <c r="K54" s="28"/>
      <c r="L54" s="28"/>
    </row>
    <row r="55" spans="1:12" ht="13" thickTop="1" x14ac:dyDescent="0.25">
      <c r="B55" s="22"/>
      <c r="C55" s="22"/>
      <c r="D55" s="22"/>
      <c r="E55" s="22"/>
      <c r="F55" s="22"/>
      <c r="G55" s="22"/>
      <c r="H55" s="22"/>
      <c r="I55" s="22"/>
      <c r="J55" s="22"/>
      <c r="K55" s="22"/>
      <c r="L55" s="22"/>
    </row>
  </sheetData>
  <mergeCells count="4">
    <mergeCell ref="A8:G8"/>
    <mergeCell ref="A7:G7"/>
    <mergeCell ref="A6:G6"/>
    <mergeCell ref="A5:G5"/>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V239"/>
  <sheetViews>
    <sheetView showGridLines="0" zoomScale="90" zoomScaleNormal="90" workbookViewId="0">
      <pane xSplit="1" ySplit="9" topLeftCell="J10" activePane="bottomRight" state="frozen"/>
      <selection activeCell="L22" sqref="L22"/>
      <selection pane="topRight" activeCell="L22" sqref="L22"/>
      <selection pane="bottomLeft" activeCell="L22" sqref="L22"/>
      <selection pane="bottomRight" activeCell="A3" sqref="A3"/>
    </sheetView>
  </sheetViews>
  <sheetFormatPr baseColWidth="10" defaultColWidth="11.453125" defaultRowHeight="12.5" x14ac:dyDescent="0.25"/>
  <cols>
    <col min="1" max="1" width="65.453125" style="31" customWidth="1"/>
    <col min="2" max="3" width="12.81640625" style="31" hidden="1" customWidth="1"/>
    <col min="4" max="5" width="12.81640625" style="31" bestFit="1" customWidth="1"/>
    <col min="6" max="7" width="12.453125" style="31" bestFit="1" customWidth="1"/>
    <col min="8" max="8" width="13.1796875" style="31" customWidth="1"/>
    <col min="9" max="11" width="12.81640625" style="31" bestFit="1" customWidth="1"/>
    <col min="12" max="17" width="12.7265625" style="31" bestFit="1" customWidth="1"/>
    <col min="18" max="18" width="12.7265625" style="140" bestFit="1" customWidth="1"/>
    <col min="19" max="19" width="12.54296875" style="31" bestFit="1" customWidth="1"/>
    <col min="20" max="21" width="12.81640625" style="31" bestFit="1" customWidth="1"/>
    <col min="22" max="16384" width="11.453125" style="31"/>
  </cols>
  <sheetData>
    <row r="1" spans="1:22" ht="13" x14ac:dyDescent="0.3">
      <c r="A1" s="30" t="s">
        <v>0</v>
      </c>
    </row>
    <row r="2" spans="1:22" ht="13" x14ac:dyDescent="0.3">
      <c r="A2" s="30" t="s">
        <v>182</v>
      </c>
    </row>
    <row r="3" spans="1:22" ht="13" x14ac:dyDescent="0.3">
      <c r="A3" s="30" t="s">
        <v>183</v>
      </c>
    </row>
    <row r="4" spans="1:22" ht="13" x14ac:dyDescent="0.3">
      <c r="C4" s="57"/>
      <c r="D4" s="231" t="s">
        <v>562</v>
      </c>
      <c r="E4" s="231"/>
      <c r="F4" s="231"/>
      <c r="G4" s="231"/>
      <c r="H4" s="231"/>
      <c r="I4" s="231"/>
      <c r="J4" s="231"/>
      <c r="K4" s="231"/>
      <c r="L4" s="231" t="s">
        <v>562</v>
      </c>
      <c r="M4" s="231"/>
      <c r="N4" s="231"/>
      <c r="O4" s="231"/>
      <c r="P4" s="231"/>
      <c r="Q4" s="231"/>
      <c r="R4" s="231"/>
      <c r="S4" s="231"/>
    </row>
    <row r="5" spans="1:22" ht="13" x14ac:dyDescent="0.3">
      <c r="C5" s="57"/>
      <c r="D5" s="231" t="s">
        <v>185</v>
      </c>
      <c r="E5" s="231"/>
      <c r="F5" s="231"/>
      <c r="G5" s="231"/>
      <c r="H5" s="231"/>
      <c r="I5" s="231"/>
      <c r="J5" s="231"/>
      <c r="K5" s="231"/>
      <c r="L5" s="231" t="s">
        <v>185</v>
      </c>
      <c r="M5" s="231"/>
      <c r="N5" s="231"/>
      <c r="O5" s="231"/>
      <c r="P5" s="231"/>
      <c r="Q5" s="231"/>
      <c r="R5" s="231"/>
      <c r="S5" s="231"/>
    </row>
    <row r="6" spans="1:22" ht="13" x14ac:dyDescent="0.3">
      <c r="C6" s="57"/>
      <c r="D6" s="231" t="s">
        <v>602</v>
      </c>
      <c r="E6" s="231"/>
      <c r="F6" s="231"/>
      <c r="G6" s="231"/>
      <c r="H6" s="231"/>
      <c r="I6" s="231"/>
      <c r="J6" s="231"/>
      <c r="K6" s="231"/>
      <c r="L6" s="231" t="s">
        <v>606</v>
      </c>
      <c r="M6" s="231"/>
      <c r="N6" s="231"/>
      <c r="O6" s="231"/>
      <c r="P6" s="231"/>
      <c r="Q6" s="231"/>
      <c r="R6" s="231"/>
      <c r="S6" s="231"/>
    </row>
    <row r="7" spans="1:22" ht="13" x14ac:dyDescent="0.3">
      <c r="C7" s="57"/>
      <c r="D7" s="231" t="s">
        <v>186</v>
      </c>
      <c r="E7" s="231"/>
      <c r="F7" s="231"/>
      <c r="G7" s="231"/>
      <c r="H7" s="231"/>
      <c r="I7" s="231"/>
      <c r="J7" s="231"/>
      <c r="K7" s="231"/>
      <c r="L7" s="231" t="s">
        <v>186</v>
      </c>
      <c r="M7" s="231"/>
      <c r="N7" s="231"/>
      <c r="O7" s="231"/>
      <c r="P7" s="231"/>
      <c r="Q7" s="231"/>
      <c r="R7" s="231"/>
      <c r="S7" s="231"/>
    </row>
    <row r="8" spans="1:22" ht="13" thickBot="1" x14ac:dyDescent="0.3"/>
    <row r="9" spans="1:22" ht="14" thickTop="1" thickBot="1" x14ac:dyDescent="0.35">
      <c r="A9" s="32"/>
      <c r="B9" s="33">
        <v>2002</v>
      </c>
      <c r="C9" s="33">
        <v>2003</v>
      </c>
      <c r="D9" s="33">
        <v>2004</v>
      </c>
      <c r="E9" s="33">
        <v>2005</v>
      </c>
      <c r="F9" s="33">
        <v>2006</v>
      </c>
      <c r="G9" s="33">
        <v>2007</v>
      </c>
      <c r="H9" s="33">
        <v>2008</v>
      </c>
      <c r="I9" s="33">
        <v>2009</v>
      </c>
      <c r="J9" s="33">
        <v>2010</v>
      </c>
      <c r="K9" s="33">
        <v>2011</v>
      </c>
      <c r="L9" s="33">
        <v>2012</v>
      </c>
      <c r="M9" s="33">
        <v>2013</v>
      </c>
      <c r="N9" s="33">
        <v>2014</v>
      </c>
      <c r="O9" s="33">
        <v>2015</v>
      </c>
      <c r="P9" s="33">
        <v>2016</v>
      </c>
      <c r="Q9" s="33">
        <v>2017</v>
      </c>
      <c r="R9" s="33">
        <v>2018</v>
      </c>
      <c r="S9" s="33">
        <v>2019</v>
      </c>
      <c r="T9" s="33">
        <v>2020</v>
      </c>
      <c r="U9" s="162"/>
      <c r="V9" s="162"/>
    </row>
    <row r="10" spans="1:22" ht="13" thickTop="1" x14ac:dyDescent="0.25">
      <c r="H10" s="34"/>
      <c r="I10" s="34"/>
      <c r="J10" s="34"/>
      <c r="K10" s="34"/>
      <c r="L10" s="34"/>
      <c r="S10" s="140"/>
    </row>
    <row r="11" spans="1:22" ht="13" x14ac:dyDescent="0.3">
      <c r="A11" s="35" t="s">
        <v>5</v>
      </c>
      <c r="B11" s="36">
        <f t="shared" ref="B11:O11" si="0">SUM(B12:B17)</f>
        <v>336090.9</v>
      </c>
      <c r="C11" s="36">
        <f t="shared" si="0"/>
        <v>363272.85439219995</v>
      </c>
      <c r="D11" s="36">
        <f t="shared" si="0"/>
        <v>409569.11364287999</v>
      </c>
      <c r="E11" s="36">
        <f t="shared" si="0"/>
        <v>474027.48670193006</v>
      </c>
      <c r="F11" s="36">
        <f t="shared" si="0"/>
        <v>543525.46953369002</v>
      </c>
      <c r="G11" s="36">
        <f t="shared" si="0"/>
        <v>539940.9</v>
      </c>
      <c r="H11" s="36">
        <f t="shared" si="0"/>
        <v>546918.80000000005</v>
      </c>
      <c r="I11" s="36">
        <f t="shared" si="0"/>
        <v>552568.32306829002</v>
      </c>
      <c r="J11" s="36">
        <f t="shared" si="0"/>
        <v>637198.41323409998</v>
      </c>
      <c r="K11" s="36">
        <f t="shared" si="0"/>
        <v>683219.97463723004</v>
      </c>
      <c r="L11" s="36">
        <f t="shared" si="0"/>
        <v>691838.6</v>
      </c>
      <c r="M11" s="36">
        <f t="shared" si="0"/>
        <v>892689.6</v>
      </c>
      <c r="N11" s="36">
        <f t="shared" si="0"/>
        <v>980681.60000000009</v>
      </c>
      <c r="O11" s="36">
        <f t="shared" si="0"/>
        <v>1074896.836761188</v>
      </c>
      <c r="P11" s="36">
        <f>SUM(P12:P17)</f>
        <v>1161597.8618543979</v>
      </c>
      <c r="Q11" s="36">
        <f>SUM(Q12:Q17)</f>
        <v>1316604.90645031</v>
      </c>
      <c r="R11" s="36">
        <f>SUM(R12:R17)</f>
        <v>1547377.1696875801</v>
      </c>
      <c r="S11" s="36">
        <f>SUM(S12:S17)</f>
        <v>1835473.8947407601</v>
      </c>
      <c r="T11" s="36">
        <f>SUM(T12:T17)</f>
        <v>1993230.1266118132</v>
      </c>
      <c r="U11" s="36"/>
      <c r="V11" s="222"/>
    </row>
    <row r="12" spans="1:22" x14ac:dyDescent="0.25">
      <c r="A12" s="37" t="s">
        <v>187</v>
      </c>
      <c r="B12" s="38">
        <v>39995.199999999997</v>
      </c>
      <c r="C12" s="38">
        <v>31822.7</v>
      </c>
      <c r="D12" s="38">
        <v>37979.4</v>
      </c>
      <c r="E12" s="38">
        <v>37059.334728900001</v>
      </c>
      <c r="F12" s="39">
        <v>42495.450085600001</v>
      </c>
      <c r="G12" s="39">
        <v>60359.5</v>
      </c>
      <c r="H12" s="38">
        <v>132747.29999999999</v>
      </c>
      <c r="I12" s="38">
        <v>86105.246517499996</v>
      </c>
      <c r="J12" s="38">
        <v>129743.4146263</v>
      </c>
      <c r="K12" s="38">
        <v>123822.7685254</v>
      </c>
      <c r="L12" s="38">
        <v>107858.4</v>
      </c>
      <c r="M12" s="38">
        <v>112831</v>
      </c>
      <c r="N12" s="38">
        <v>138533</v>
      </c>
      <c r="O12" s="138">
        <v>130666.5146899</v>
      </c>
      <c r="P12" s="138">
        <v>135284</v>
      </c>
      <c r="Q12" s="138">
        <v>142092.08592720001</v>
      </c>
      <c r="R12" s="142">
        <v>143237.81314829999</v>
      </c>
      <c r="S12" s="142">
        <v>171507.63269699999</v>
      </c>
      <c r="T12" s="90">
        <v>137281.0065164007</v>
      </c>
      <c r="U12" s="9"/>
      <c r="V12" s="221"/>
    </row>
    <row r="13" spans="1:22" x14ac:dyDescent="0.25">
      <c r="A13" s="37" t="s">
        <v>188</v>
      </c>
      <c r="B13" s="38">
        <v>6344.02</v>
      </c>
      <c r="C13" s="38">
        <v>6006.0160921999995</v>
      </c>
      <c r="D13" s="38">
        <v>7567.7769264799999</v>
      </c>
      <c r="E13" s="38">
        <v>9243.4728998699993</v>
      </c>
      <c r="F13" s="39">
        <v>9897.50936688</v>
      </c>
      <c r="G13" s="39">
        <v>13428.2</v>
      </c>
      <c r="H13" s="38">
        <v>20452.2</v>
      </c>
      <c r="I13" s="38">
        <v>22520.240235329999</v>
      </c>
      <c r="J13" s="38">
        <v>31198.837660630001</v>
      </c>
      <c r="K13" s="38">
        <v>33955.304870979999</v>
      </c>
      <c r="L13" s="38">
        <v>32625.7</v>
      </c>
      <c r="M13" s="38">
        <v>36986</v>
      </c>
      <c r="N13" s="38">
        <v>45226</v>
      </c>
      <c r="O13" s="138">
        <v>40887.940754228002</v>
      </c>
      <c r="P13" s="139">
        <v>44470.261854397999</v>
      </c>
      <c r="Q13" s="139">
        <v>46689.997665169998</v>
      </c>
      <c r="R13" s="143">
        <v>57436.737742700003</v>
      </c>
      <c r="S13" s="142">
        <v>56124.296911899997</v>
      </c>
      <c r="T13" s="90">
        <v>45950.006030880199</v>
      </c>
      <c r="U13" s="9"/>
      <c r="V13" s="221"/>
    </row>
    <row r="14" spans="1:22" x14ac:dyDescent="0.25">
      <c r="A14" s="37" t="s">
        <v>189</v>
      </c>
      <c r="B14" s="38">
        <v>1320.48</v>
      </c>
      <c r="C14" s="38">
        <v>1182.8382999999999</v>
      </c>
      <c r="D14" s="38">
        <v>708.03671640000005</v>
      </c>
      <c r="E14" s="38">
        <v>850.97779823999997</v>
      </c>
      <c r="F14" s="39">
        <v>880.28080540999997</v>
      </c>
      <c r="G14" s="39">
        <v>1156.0999999999999</v>
      </c>
      <c r="H14" s="38">
        <v>2381</v>
      </c>
      <c r="I14" s="38">
        <v>2823.07501486</v>
      </c>
      <c r="J14" s="38">
        <v>5495.9685573699999</v>
      </c>
      <c r="K14" s="38">
        <v>4605.9008317500002</v>
      </c>
      <c r="L14" s="38">
        <v>4559.7</v>
      </c>
      <c r="M14" s="38">
        <v>10893.4</v>
      </c>
      <c r="N14" s="38">
        <v>7886.4</v>
      </c>
      <c r="O14" s="138">
        <v>7379.9986015599998</v>
      </c>
      <c r="P14" s="138">
        <v>10689.2</v>
      </c>
      <c r="Q14" s="138">
        <v>8583.8361529400008</v>
      </c>
      <c r="R14" s="142">
        <v>46068.649209119998</v>
      </c>
      <c r="S14" s="142">
        <v>42915.428549500197</v>
      </c>
      <c r="T14" s="180">
        <v>8870.4088438923009</v>
      </c>
      <c r="U14" s="9"/>
      <c r="V14" s="221"/>
    </row>
    <row r="15" spans="1:22" ht="24" customHeight="1" x14ac:dyDescent="0.25">
      <c r="A15" s="37" t="s">
        <v>190</v>
      </c>
      <c r="B15" s="38">
        <v>12470.9</v>
      </c>
      <c r="C15" s="38">
        <v>5568.6</v>
      </c>
      <c r="D15" s="38">
        <v>6643.9</v>
      </c>
      <c r="E15" s="38">
        <v>8076.8468819</v>
      </c>
      <c r="F15" s="39">
        <v>24916.879491200001</v>
      </c>
      <c r="G15" s="39">
        <v>12853.6</v>
      </c>
      <c r="H15" s="38">
        <v>13446.7</v>
      </c>
      <c r="I15" s="38">
        <v>39471.260778199998</v>
      </c>
      <c r="J15" s="38">
        <v>23284.740813500001</v>
      </c>
      <c r="K15" s="38">
        <v>20350.8274771</v>
      </c>
      <c r="L15" s="38">
        <v>21716.400000000001</v>
      </c>
      <c r="M15" s="38">
        <v>43806.6</v>
      </c>
      <c r="N15" s="38">
        <v>30906.400000000001</v>
      </c>
      <c r="O15" s="138">
        <v>30111.600063999998</v>
      </c>
      <c r="P15" s="138">
        <v>37337.800000000003</v>
      </c>
      <c r="Q15" s="138">
        <v>37019.093005100003</v>
      </c>
      <c r="R15" s="142">
        <v>8388.6398311600005</v>
      </c>
      <c r="S15" s="142">
        <v>8079.0653672600001</v>
      </c>
      <c r="T15" s="90">
        <v>47788.837716219998</v>
      </c>
      <c r="U15" s="9"/>
      <c r="V15" s="221"/>
    </row>
    <row r="16" spans="1:22" x14ac:dyDescent="0.25">
      <c r="A16" s="37" t="s">
        <v>191</v>
      </c>
      <c r="B16" s="38">
        <v>259224.9</v>
      </c>
      <c r="C16" s="38">
        <v>301249.59999999998</v>
      </c>
      <c r="D16" s="38">
        <v>337569.8</v>
      </c>
      <c r="E16" s="38">
        <v>398299.55152927001</v>
      </c>
      <c r="F16" s="39">
        <v>441377.26971139997</v>
      </c>
      <c r="G16" s="39">
        <v>424989.9</v>
      </c>
      <c r="H16" s="38">
        <v>345377.8</v>
      </c>
      <c r="I16" s="38">
        <v>364935.8534198</v>
      </c>
      <c r="J16" s="38">
        <v>406689.09363690001</v>
      </c>
      <c r="K16" s="38">
        <v>454706.43557219999</v>
      </c>
      <c r="L16" s="38">
        <v>478299.2</v>
      </c>
      <c r="M16" s="38">
        <v>637051.9</v>
      </c>
      <c r="N16" s="38">
        <v>705047.3</v>
      </c>
      <c r="O16" s="138">
        <v>810782.86913140002</v>
      </c>
      <c r="P16" s="138">
        <v>877793.1</v>
      </c>
      <c r="Q16" s="138">
        <v>1025481.0500868</v>
      </c>
      <c r="R16" s="142">
        <v>1233972.1748226001</v>
      </c>
      <c r="S16" s="142">
        <v>1521774.1401321001</v>
      </c>
      <c r="T16" s="90">
        <v>1688951.9995035101</v>
      </c>
      <c r="U16" s="9"/>
      <c r="V16" s="221"/>
    </row>
    <row r="17" spans="1:22" ht="13" x14ac:dyDescent="0.3">
      <c r="A17" s="37" t="s">
        <v>192</v>
      </c>
      <c r="B17" s="40">
        <v>16735.400000000001</v>
      </c>
      <c r="C17" s="40">
        <v>17443.099999999999</v>
      </c>
      <c r="D17" s="40">
        <v>19100.2</v>
      </c>
      <c r="E17" s="40">
        <v>20497.302863749999</v>
      </c>
      <c r="F17" s="41">
        <v>23958.080073199999</v>
      </c>
      <c r="G17" s="41">
        <v>27153.599999999999</v>
      </c>
      <c r="H17" s="42">
        <v>32513.8</v>
      </c>
      <c r="I17" s="42">
        <v>36712.6471026</v>
      </c>
      <c r="J17" s="42">
        <v>40786.357939399997</v>
      </c>
      <c r="K17" s="40">
        <v>45778.737359799998</v>
      </c>
      <c r="L17" s="38">
        <v>46779.199999999997</v>
      </c>
      <c r="M17" s="38">
        <v>51120.7</v>
      </c>
      <c r="N17" s="38">
        <v>53082.5</v>
      </c>
      <c r="O17" s="138">
        <v>55067.913520100003</v>
      </c>
      <c r="P17" s="138">
        <v>56023.5</v>
      </c>
      <c r="Q17" s="138">
        <v>56738.843613099998</v>
      </c>
      <c r="R17" s="142">
        <v>58273.154933700003</v>
      </c>
      <c r="S17" s="142">
        <v>35073.331082999997</v>
      </c>
      <c r="T17" s="90">
        <v>64387.868000909999</v>
      </c>
      <c r="U17" s="10"/>
      <c r="V17" s="221"/>
    </row>
    <row r="18" spans="1:22" ht="13" x14ac:dyDescent="0.3">
      <c r="F18" s="43"/>
      <c r="G18" s="43"/>
      <c r="H18" s="38"/>
      <c r="J18" s="44"/>
      <c r="K18" s="44"/>
      <c r="L18" s="34"/>
      <c r="M18" s="34"/>
      <c r="N18" s="34"/>
      <c r="S18" s="140"/>
      <c r="V18" s="221"/>
    </row>
    <row r="19" spans="1:22" ht="13" x14ac:dyDescent="0.3">
      <c r="A19" s="35" t="s">
        <v>193</v>
      </c>
      <c r="B19" s="36">
        <f t="shared" ref="B19:O19" si="1">SUM(B20:B24)</f>
        <v>117491.37999999999</v>
      </c>
      <c r="C19" s="36">
        <f t="shared" si="1"/>
        <v>125003.03938577999</v>
      </c>
      <c r="D19" s="36">
        <f t="shared" si="1"/>
        <v>143319.55960283001</v>
      </c>
      <c r="E19" s="36">
        <f t="shared" si="1"/>
        <v>166681.01989714999</v>
      </c>
      <c r="F19" s="36">
        <f t="shared" si="1"/>
        <v>185956.25700902997</v>
      </c>
      <c r="G19" s="36">
        <f t="shared" si="1"/>
        <v>227954.80000000002</v>
      </c>
      <c r="H19" s="36">
        <f t="shared" si="1"/>
        <v>274247.09999999998</v>
      </c>
      <c r="I19" s="36">
        <f t="shared" si="1"/>
        <v>354251.35367028002</v>
      </c>
      <c r="J19" s="36">
        <f t="shared" si="1"/>
        <v>438949.21992406005</v>
      </c>
      <c r="K19" s="36">
        <f t="shared" si="1"/>
        <v>507201.79280115</v>
      </c>
      <c r="L19" s="36">
        <f>SUM(L20:L24)</f>
        <v>558434.24</v>
      </c>
      <c r="M19" s="36">
        <f t="shared" si="1"/>
        <v>629529.89999999991</v>
      </c>
      <c r="N19" s="36">
        <f t="shared" si="1"/>
        <v>697207.3</v>
      </c>
      <c r="O19" s="36">
        <f t="shared" si="1"/>
        <v>753627.67005466472</v>
      </c>
      <c r="P19" s="36">
        <f>SUM(P20:P24)</f>
        <v>789409.7</v>
      </c>
      <c r="Q19" s="36">
        <f>SUM(Q20:Q24)</f>
        <v>884696.2994512649</v>
      </c>
      <c r="R19" s="36">
        <f>SUM(R20:R24)</f>
        <v>896726.55571344751</v>
      </c>
      <c r="S19" s="36">
        <f>SUM(S20:S24)</f>
        <v>921587.96468169289</v>
      </c>
      <c r="T19" s="36">
        <f>SUM(T20:T24)</f>
        <v>948086.857544953</v>
      </c>
      <c r="U19" s="36"/>
      <c r="V19" s="221"/>
    </row>
    <row r="20" spans="1:22" x14ac:dyDescent="0.25">
      <c r="A20" s="37" t="s">
        <v>194</v>
      </c>
      <c r="B20" s="38">
        <v>1065.28</v>
      </c>
      <c r="C20" s="38">
        <v>43.832125779999998</v>
      </c>
      <c r="D20" s="38">
        <v>16.166499999999999</v>
      </c>
      <c r="E20" s="38">
        <v>29.249259599999998</v>
      </c>
      <c r="F20" s="39">
        <v>42.585394659999999</v>
      </c>
      <c r="G20" s="39">
        <v>26.7</v>
      </c>
      <c r="H20" s="38">
        <v>24.2</v>
      </c>
      <c r="I20" s="38">
        <v>177.85880474000001</v>
      </c>
      <c r="J20" s="38">
        <v>3846.43572223</v>
      </c>
      <c r="K20" s="38">
        <v>1824.6454552499999</v>
      </c>
      <c r="L20" s="38">
        <v>5872.3</v>
      </c>
      <c r="M20" s="38">
        <v>3399.8</v>
      </c>
      <c r="N20" s="38">
        <v>5183.2</v>
      </c>
      <c r="O20" s="95">
        <v>5368.7026013448003</v>
      </c>
      <c r="P20" s="95">
        <v>6314</v>
      </c>
      <c r="Q20" s="95">
        <v>9911.7896125499992</v>
      </c>
      <c r="R20" s="142">
        <v>10062.88241676</v>
      </c>
      <c r="S20" s="243">
        <v>10260.315489029999</v>
      </c>
      <c r="T20" s="90">
        <v>18775.698411320001</v>
      </c>
      <c r="U20" s="9"/>
      <c r="V20" s="221"/>
    </row>
    <row r="21" spans="1:22" x14ac:dyDescent="0.25">
      <c r="A21" s="37" t="s">
        <v>195</v>
      </c>
      <c r="B21" s="38">
        <v>75735.399999999994</v>
      </c>
      <c r="C21" s="38">
        <v>81335.3</v>
      </c>
      <c r="D21" s="38">
        <v>94377.1</v>
      </c>
      <c r="E21" s="38">
        <v>110314.61535804</v>
      </c>
      <c r="F21" s="39">
        <v>126723.4149679</v>
      </c>
      <c r="G21" s="39">
        <v>153416.5</v>
      </c>
      <c r="H21" s="40">
        <v>185198.9</v>
      </c>
      <c r="I21" s="38">
        <v>238045.80198590001</v>
      </c>
      <c r="J21" s="38">
        <v>283146.95910490002</v>
      </c>
      <c r="K21" s="38">
        <v>321719.64293909998</v>
      </c>
      <c r="L21" s="38">
        <v>347750.94</v>
      </c>
      <c r="M21" s="38">
        <v>392936.6</v>
      </c>
      <c r="N21" s="38">
        <v>432140.2</v>
      </c>
      <c r="O21" s="95">
        <v>468067.90183390002</v>
      </c>
      <c r="P21" s="95">
        <v>487086.6</v>
      </c>
      <c r="Q21" s="95">
        <v>546814.38181200495</v>
      </c>
      <c r="R21" s="142">
        <v>566044.58109241002</v>
      </c>
      <c r="S21" s="243">
        <v>585899.30974754295</v>
      </c>
      <c r="T21" s="90">
        <v>583578.32643418002</v>
      </c>
      <c r="U21" s="9"/>
      <c r="V21" s="221"/>
    </row>
    <row r="22" spans="1:22" x14ac:dyDescent="0.25">
      <c r="A22" s="37" t="s">
        <v>196</v>
      </c>
      <c r="B22" s="38">
        <v>1898.7</v>
      </c>
      <c r="C22" s="38">
        <v>662.23260000000005</v>
      </c>
      <c r="D22" s="38">
        <v>1522.8190605299999</v>
      </c>
      <c r="E22" s="38">
        <v>2525.4636125400002</v>
      </c>
      <c r="F22" s="39">
        <v>2655.7875085699998</v>
      </c>
      <c r="G22" s="39">
        <v>828.5</v>
      </c>
      <c r="H22" s="40">
        <v>1901.4</v>
      </c>
      <c r="I22" s="38">
        <v>1442.87368494</v>
      </c>
      <c r="J22" s="38">
        <v>3791.50064733</v>
      </c>
      <c r="K22" s="38">
        <v>4419.2253906699998</v>
      </c>
      <c r="L22" s="38">
        <v>2854</v>
      </c>
      <c r="M22" s="38">
        <v>4846.6000000000004</v>
      </c>
      <c r="N22" s="38">
        <v>9624.5</v>
      </c>
      <c r="O22" s="95">
        <v>9816.3501571699999</v>
      </c>
      <c r="P22" s="95">
        <v>29493.1</v>
      </c>
      <c r="Q22" s="95">
        <v>30817.15440802</v>
      </c>
      <c r="R22" s="142">
        <v>13077.46325981</v>
      </c>
      <c r="S22" s="243">
        <v>5128.5642963999999</v>
      </c>
      <c r="T22" s="90">
        <v>16168.540433497999</v>
      </c>
      <c r="U22" s="9"/>
      <c r="V22" s="221"/>
    </row>
    <row r="23" spans="1:22" ht="13" x14ac:dyDescent="0.3">
      <c r="A23" s="45" t="s">
        <v>197</v>
      </c>
      <c r="B23" s="38"/>
      <c r="C23" s="38"/>
      <c r="D23" s="38"/>
      <c r="E23" s="38"/>
      <c r="F23" s="39"/>
      <c r="G23" s="39"/>
      <c r="H23" s="40"/>
      <c r="I23" s="38"/>
      <c r="J23" s="42">
        <v>16475.685154300001</v>
      </c>
      <c r="K23" s="38">
        <v>17687.354673000002</v>
      </c>
      <c r="L23" s="38">
        <v>22112.5</v>
      </c>
      <c r="M23" s="38">
        <v>25964</v>
      </c>
      <c r="N23" s="38">
        <v>34981.199999999997</v>
      </c>
      <c r="O23" s="95">
        <v>32068.961672469999</v>
      </c>
      <c r="P23" s="95">
        <v>33177.199999999997</v>
      </c>
      <c r="Q23" s="95">
        <v>41511.496084569997</v>
      </c>
      <c r="R23" s="143">
        <v>39602.387560461502</v>
      </c>
      <c r="S23" s="243">
        <v>41772.002398030003</v>
      </c>
      <c r="T23" s="90">
        <v>45595.111764120003</v>
      </c>
      <c r="U23" s="10"/>
      <c r="V23" s="221"/>
    </row>
    <row r="24" spans="1:22" ht="13" x14ac:dyDescent="0.3">
      <c r="A24" s="37" t="s">
        <v>198</v>
      </c>
      <c r="B24" s="40">
        <v>38792</v>
      </c>
      <c r="C24" s="40">
        <v>42961.674659999997</v>
      </c>
      <c r="D24" s="40">
        <v>47403.474042299997</v>
      </c>
      <c r="E24" s="40">
        <v>53811.69166697</v>
      </c>
      <c r="F24" s="41">
        <v>56534.4691379</v>
      </c>
      <c r="G24" s="41">
        <v>73683.100000000006</v>
      </c>
      <c r="H24" s="40">
        <v>87122.6</v>
      </c>
      <c r="I24" s="42">
        <v>114584.8191947</v>
      </c>
      <c r="J24" s="42">
        <v>131688.6392953</v>
      </c>
      <c r="K24" s="40">
        <v>161550.92434313</v>
      </c>
      <c r="L24" s="38">
        <v>179844.5</v>
      </c>
      <c r="M24" s="38">
        <v>202382.9</v>
      </c>
      <c r="N24" s="38">
        <v>215278.2</v>
      </c>
      <c r="O24" s="95">
        <v>238305.75378977999</v>
      </c>
      <c r="P24" s="95">
        <v>233338.8</v>
      </c>
      <c r="Q24" s="95">
        <v>255641.47753412</v>
      </c>
      <c r="R24" s="143">
        <v>267939.24138400599</v>
      </c>
      <c r="S24" s="243">
        <v>278527.77275069</v>
      </c>
      <c r="T24" s="90">
        <v>283969.18050183501</v>
      </c>
      <c r="U24" s="10"/>
      <c r="V24" s="221"/>
    </row>
    <row r="25" spans="1:22" x14ac:dyDescent="0.25">
      <c r="C25" s="47"/>
      <c r="D25" s="47"/>
      <c r="E25" s="47"/>
      <c r="F25" s="47"/>
      <c r="G25" s="47"/>
      <c r="H25" s="47"/>
      <c r="I25" s="47"/>
      <c r="J25" s="47"/>
      <c r="K25" s="47"/>
      <c r="L25" s="47"/>
      <c r="M25" s="47"/>
      <c r="N25" s="47"/>
      <c r="O25" s="137"/>
      <c r="P25" s="137"/>
      <c r="Q25" s="137"/>
      <c r="S25" s="140"/>
      <c r="V25" s="221"/>
    </row>
    <row r="26" spans="1:22" ht="13" x14ac:dyDescent="0.3">
      <c r="A26" s="35" t="s">
        <v>35</v>
      </c>
      <c r="B26" s="36">
        <f t="shared" ref="B26:O26" si="2">SUM(B27:B34)</f>
        <v>1411223.7599999998</v>
      </c>
      <c r="C26" s="36">
        <f t="shared" si="2"/>
        <v>1657224.9609715601</v>
      </c>
      <c r="D26" s="36">
        <f t="shared" si="2"/>
        <v>1948380.0114289799</v>
      </c>
      <c r="E26" s="36">
        <f t="shared" si="2"/>
        <v>2368186.2267301949</v>
      </c>
      <c r="F26" s="36">
        <f t="shared" si="2"/>
        <v>2856448.5000231499</v>
      </c>
      <c r="G26" s="36">
        <f t="shared" si="2"/>
        <v>3311615.9999999995</v>
      </c>
      <c r="H26" s="36">
        <f t="shared" si="2"/>
        <v>4659661.6999999993</v>
      </c>
      <c r="I26" s="36">
        <f t="shared" si="2"/>
        <v>5011787.0837860992</v>
      </c>
      <c r="J26" s="36">
        <f t="shared" si="2"/>
        <v>5613054.59901693</v>
      </c>
      <c r="K26" s="36">
        <f t="shared" si="2"/>
        <v>5126097.2051057518</v>
      </c>
      <c r="L26" s="36">
        <f t="shared" si="2"/>
        <v>5638855.4400000004</v>
      </c>
      <c r="M26" s="36">
        <f t="shared" si="2"/>
        <v>5952605.1000000006</v>
      </c>
      <c r="N26" s="36">
        <f t="shared" si="2"/>
        <v>6140965.7999999998</v>
      </c>
      <c r="O26" s="36">
        <f t="shared" si="2"/>
        <v>5532636.8023063308</v>
      </c>
      <c r="P26" s="36">
        <f>SUM(P27:P34)</f>
        <v>5716002.0999999996</v>
      </c>
      <c r="Q26" s="36">
        <f>SUM(Q27:Q34)</f>
        <v>6034803.2063213261</v>
      </c>
      <c r="R26" s="36">
        <f>SUM(R27:R34)</f>
        <v>6394079.160101627</v>
      </c>
      <c r="S26" s="36">
        <f>SUM(S27:S34)</f>
        <v>6620783.32611869</v>
      </c>
      <c r="T26" s="36">
        <f>SUM(T27:T34)</f>
        <v>5697056.7605050923</v>
      </c>
      <c r="U26" s="36"/>
      <c r="V26" s="221"/>
    </row>
    <row r="27" spans="1:22" ht="13" x14ac:dyDescent="0.3">
      <c r="A27" s="37" t="s">
        <v>199</v>
      </c>
      <c r="B27" s="40">
        <v>559498.34</v>
      </c>
      <c r="C27" s="40">
        <v>652043.15554195002</v>
      </c>
      <c r="D27" s="40">
        <v>719119.21396332001</v>
      </c>
      <c r="E27" s="40">
        <v>878470.07896789501</v>
      </c>
      <c r="F27" s="41">
        <v>1012950.5186569</v>
      </c>
      <c r="G27" s="41">
        <v>1085065.8999999999</v>
      </c>
      <c r="H27" s="40">
        <v>1640304.4</v>
      </c>
      <c r="I27" s="42">
        <v>2022762.2189797701</v>
      </c>
      <c r="J27" s="40">
        <v>2299950.4921119702</v>
      </c>
      <c r="K27" s="40">
        <v>1396372.167502234</v>
      </c>
      <c r="L27" s="38">
        <v>1688884.2</v>
      </c>
      <c r="M27" s="38">
        <v>1860482</v>
      </c>
      <c r="N27" s="38">
        <v>1921636.3</v>
      </c>
      <c r="O27" s="95">
        <v>1930562.959498906</v>
      </c>
      <c r="P27" s="95">
        <v>2064356.6</v>
      </c>
      <c r="Q27" s="146">
        <v>2155789.33174991</v>
      </c>
      <c r="R27" s="143">
        <v>2209972.6470367108</v>
      </c>
      <c r="S27" s="243">
        <v>2238718.649665046</v>
      </c>
      <c r="T27" s="90">
        <v>2291719.7091625198</v>
      </c>
      <c r="U27" s="10"/>
      <c r="V27" s="221"/>
    </row>
    <row r="28" spans="1:22" s="119" customFormat="1" x14ac:dyDescent="0.25">
      <c r="A28" s="124" t="s">
        <v>200</v>
      </c>
      <c r="B28" s="125">
        <v>39618.25</v>
      </c>
      <c r="C28" s="125">
        <v>32600.639599999999</v>
      </c>
      <c r="D28" s="125">
        <v>42764.046029320001</v>
      </c>
      <c r="E28" s="125">
        <v>44256.925646219999</v>
      </c>
      <c r="F28" s="126">
        <v>37632.72790577</v>
      </c>
      <c r="G28" s="126">
        <v>55812.2</v>
      </c>
      <c r="H28" s="125">
        <v>78677.399999999994</v>
      </c>
      <c r="I28" s="127">
        <v>122656.2400662</v>
      </c>
      <c r="J28" s="127">
        <v>113447.81597190999</v>
      </c>
      <c r="K28" s="125">
        <v>116089.122841975</v>
      </c>
      <c r="L28" s="128">
        <v>131020.1</v>
      </c>
      <c r="M28" s="128">
        <v>165491.1</v>
      </c>
      <c r="N28" s="128">
        <v>148087.5</v>
      </c>
      <c r="O28" s="136">
        <v>162550.12464980801</v>
      </c>
      <c r="P28" s="136">
        <v>161550.79999999999</v>
      </c>
      <c r="Q28" s="147">
        <v>171277.51104317899</v>
      </c>
      <c r="R28" s="143">
        <v>187667.90722915999</v>
      </c>
      <c r="S28" s="243">
        <v>206364.16258444</v>
      </c>
      <c r="T28" s="90">
        <v>223619.29525196899</v>
      </c>
      <c r="V28" s="221"/>
    </row>
    <row r="29" spans="1:22" x14ac:dyDescent="0.25">
      <c r="A29" s="37" t="s">
        <v>201</v>
      </c>
      <c r="B29" s="40">
        <v>542906.84</v>
      </c>
      <c r="C29" s="40">
        <v>653079.32270000002</v>
      </c>
      <c r="D29" s="40">
        <v>846221.14154600003</v>
      </c>
      <c r="E29" s="40">
        <v>1068275.5762624999</v>
      </c>
      <c r="F29" s="41">
        <v>1382855.24128696</v>
      </c>
      <c r="G29" s="41">
        <v>1646857.7</v>
      </c>
      <c r="H29" s="40">
        <v>2297065.1</v>
      </c>
      <c r="I29" s="42">
        <v>2076791.271568211</v>
      </c>
      <c r="J29" s="42">
        <v>2399791.1159442002</v>
      </c>
      <c r="K29" s="40">
        <v>2717967.1581008499</v>
      </c>
      <c r="L29" s="38">
        <v>2824461.64</v>
      </c>
      <c r="M29" s="38">
        <v>2941492</v>
      </c>
      <c r="N29" s="38">
        <v>3025728.3</v>
      </c>
      <c r="O29" s="95">
        <v>2405661.4166539549</v>
      </c>
      <c r="P29" s="95">
        <v>2334281.7999999998</v>
      </c>
      <c r="Q29" s="146">
        <v>2502643.8292630841</v>
      </c>
      <c r="R29" s="143">
        <v>2817423.176159265</v>
      </c>
      <c r="S29" s="243">
        <v>2942804.8939536079</v>
      </c>
      <c r="T29" s="90">
        <v>2110315.01040594</v>
      </c>
      <c r="V29" s="221"/>
    </row>
    <row r="30" spans="1:22" x14ac:dyDescent="0.25">
      <c r="A30" s="37" t="s">
        <v>202</v>
      </c>
      <c r="B30" s="40">
        <v>22.4</v>
      </c>
      <c r="C30" s="40">
        <v>46.041271000000002</v>
      </c>
      <c r="D30" s="40">
        <v>37.496400000000001</v>
      </c>
      <c r="E30" s="40">
        <v>53.272931679999999</v>
      </c>
      <c r="F30" s="41">
        <v>74.386328280000001</v>
      </c>
      <c r="G30" s="41">
        <v>99.1</v>
      </c>
      <c r="H30" s="40">
        <v>129.80000000000001</v>
      </c>
      <c r="I30" s="42">
        <v>207.33467132000001</v>
      </c>
      <c r="J30" s="42">
        <v>114.79789751</v>
      </c>
      <c r="K30" s="40">
        <v>93.443421880000002</v>
      </c>
      <c r="L30" s="38">
        <v>118.4</v>
      </c>
      <c r="M30" s="38">
        <v>119</v>
      </c>
      <c r="N30" s="38">
        <v>138.5</v>
      </c>
      <c r="O30" s="95">
        <v>0</v>
      </c>
      <c r="P30" s="95">
        <v>0</v>
      </c>
      <c r="Q30" s="146">
        <v>0</v>
      </c>
      <c r="R30" s="144">
        <v>0</v>
      </c>
      <c r="V30" s="221"/>
    </row>
    <row r="31" spans="1:22" x14ac:dyDescent="0.25">
      <c r="A31" s="37" t="s">
        <v>203</v>
      </c>
      <c r="B31" s="40">
        <v>83872.19</v>
      </c>
      <c r="C31" s="40">
        <v>92316.743549999999</v>
      </c>
      <c r="D31" s="40">
        <v>93806.467865719998</v>
      </c>
      <c r="E31" s="40">
        <v>105435.61469407</v>
      </c>
      <c r="F31" s="41">
        <v>139671.14556102001</v>
      </c>
      <c r="G31" s="41">
        <v>183305.5</v>
      </c>
      <c r="H31" s="40">
        <v>233752.2</v>
      </c>
      <c r="I31" s="42">
        <v>302298.93039316998</v>
      </c>
      <c r="J31" s="42">
        <v>247296.15291470001</v>
      </c>
      <c r="K31" s="40">
        <v>280422.34314681002</v>
      </c>
      <c r="L31" s="38">
        <v>302128</v>
      </c>
      <c r="M31" s="38">
        <v>336565.7</v>
      </c>
      <c r="N31" s="38">
        <v>400653.4</v>
      </c>
      <c r="O31" s="95">
        <v>398773.71846045239</v>
      </c>
      <c r="P31" s="95">
        <v>491749</v>
      </c>
      <c r="Q31" s="146">
        <v>486523.97344729298</v>
      </c>
      <c r="R31" s="143">
        <v>497694.03443362098</v>
      </c>
      <c r="S31" s="243">
        <v>558260.578558443</v>
      </c>
      <c r="T31" s="90">
        <v>443048.049956884</v>
      </c>
      <c r="V31" s="221"/>
    </row>
    <row r="32" spans="1:22" x14ac:dyDescent="0.25">
      <c r="A32" s="37" t="s">
        <v>204</v>
      </c>
      <c r="B32" s="40">
        <v>171636.91</v>
      </c>
      <c r="C32" s="40">
        <v>216937.59615</v>
      </c>
      <c r="D32" s="40">
        <v>228382.18499754</v>
      </c>
      <c r="E32" s="40">
        <v>248728.48124009001</v>
      </c>
      <c r="F32" s="41">
        <v>254138.08942800999</v>
      </c>
      <c r="G32" s="41">
        <v>308276.8</v>
      </c>
      <c r="H32" s="40">
        <v>380366.6</v>
      </c>
      <c r="I32" s="42">
        <v>450323.25395231898</v>
      </c>
      <c r="J32" s="42">
        <v>511852.37124772999</v>
      </c>
      <c r="K32" s="40">
        <v>573838.06357900996</v>
      </c>
      <c r="L32" s="38">
        <v>651343.30000000005</v>
      </c>
      <c r="M32" s="38">
        <v>599621.4</v>
      </c>
      <c r="N32" s="38">
        <v>594200.30000000005</v>
      </c>
      <c r="O32" s="95">
        <v>580805.44041679997</v>
      </c>
      <c r="P32" s="95">
        <v>604626</v>
      </c>
      <c r="Q32" s="146">
        <v>635120.88754110003</v>
      </c>
      <c r="R32" s="143">
        <v>615915.50531952002</v>
      </c>
      <c r="S32" s="243">
        <v>610662.08022042015</v>
      </c>
      <c r="T32" s="90">
        <v>565070.95804842701</v>
      </c>
      <c r="V32" s="221"/>
    </row>
    <row r="33" spans="1:22" x14ac:dyDescent="0.25">
      <c r="A33" s="37" t="s">
        <v>205</v>
      </c>
      <c r="B33" s="40">
        <v>6093</v>
      </c>
      <c r="C33" s="40">
        <v>5412.4</v>
      </c>
      <c r="D33" s="40">
        <v>5069.3013000000001</v>
      </c>
      <c r="E33" s="40">
        <v>5574.6882550800001</v>
      </c>
      <c r="F33" s="41">
        <v>9248.0773880500001</v>
      </c>
      <c r="G33" s="41">
        <v>8894.7999999999993</v>
      </c>
      <c r="H33" s="40">
        <v>12185.4</v>
      </c>
      <c r="I33" s="42">
        <v>15895.293982319999</v>
      </c>
      <c r="J33" s="42">
        <v>17883.41828098</v>
      </c>
      <c r="K33" s="40">
        <v>16175.75687044</v>
      </c>
      <c r="L33" s="38">
        <v>17193.5</v>
      </c>
      <c r="M33" s="38">
        <v>18347.7</v>
      </c>
      <c r="N33" s="38">
        <v>20209.900000000001</v>
      </c>
      <c r="O33" s="95">
        <v>20021.464178949998</v>
      </c>
      <c r="P33" s="95">
        <v>22820.9</v>
      </c>
      <c r="Q33" s="146">
        <v>44152.252049479997</v>
      </c>
      <c r="R33" s="143">
        <v>31400.240074469999</v>
      </c>
      <c r="S33" s="243">
        <v>34926.253064329998</v>
      </c>
      <c r="T33" s="90">
        <v>24468.03371544</v>
      </c>
      <c r="V33" s="221"/>
    </row>
    <row r="34" spans="1:22" x14ac:dyDescent="0.25">
      <c r="A34" s="37" t="s">
        <v>206</v>
      </c>
      <c r="B34" s="40">
        <v>7575.83</v>
      </c>
      <c r="C34" s="40">
        <v>4789.0621586099996</v>
      </c>
      <c r="D34" s="40">
        <v>12980.15932708</v>
      </c>
      <c r="E34" s="40">
        <v>17391.588732659999</v>
      </c>
      <c r="F34" s="41">
        <v>19878.313468159999</v>
      </c>
      <c r="G34" s="41">
        <v>23304</v>
      </c>
      <c r="H34" s="40">
        <v>17180.8</v>
      </c>
      <c r="I34" s="42">
        <v>20852.540172789999</v>
      </c>
      <c r="J34" s="42">
        <v>22718.43464793</v>
      </c>
      <c r="K34" s="40">
        <v>25139.149642552002</v>
      </c>
      <c r="L34" s="38">
        <v>23706.3</v>
      </c>
      <c r="M34" s="38">
        <v>30486.2</v>
      </c>
      <c r="N34" s="38">
        <v>30311.599999999999</v>
      </c>
      <c r="O34" s="95">
        <v>34261.678447459999</v>
      </c>
      <c r="P34" s="95">
        <v>36617</v>
      </c>
      <c r="Q34" s="146">
        <v>39295.42122728</v>
      </c>
      <c r="R34" s="143">
        <v>34005.649848879999</v>
      </c>
      <c r="S34" s="243">
        <v>29046.708072402998</v>
      </c>
      <c r="T34" s="90">
        <v>38815.703963911998</v>
      </c>
      <c r="V34" s="221"/>
    </row>
    <row r="35" spans="1:22" ht="13" x14ac:dyDescent="0.3">
      <c r="F35" s="43"/>
      <c r="G35" s="43"/>
      <c r="H35" s="40"/>
      <c r="J35" s="44"/>
      <c r="K35" s="44"/>
      <c r="L35" s="34"/>
      <c r="M35" s="34"/>
      <c r="N35" s="34"/>
      <c r="S35" s="140"/>
      <c r="V35" s="221"/>
    </row>
    <row r="36" spans="1:22" ht="13" x14ac:dyDescent="0.3">
      <c r="A36" s="35" t="s">
        <v>207</v>
      </c>
      <c r="B36" s="36">
        <f t="shared" ref="B36:O36" si="3">SUM(B37:B38)</f>
        <v>7751.2099999999991</v>
      </c>
      <c r="C36" s="36">
        <f t="shared" si="3"/>
        <v>8852.7052499999991</v>
      </c>
      <c r="D36" s="36">
        <f t="shared" si="3"/>
        <v>10181.896848910001</v>
      </c>
      <c r="E36" s="36">
        <f t="shared" si="3"/>
        <v>9818.7952413399998</v>
      </c>
      <c r="F36" s="36">
        <f t="shared" si="3"/>
        <v>10772.615430010001</v>
      </c>
      <c r="G36" s="36">
        <f t="shared" si="3"/>
        <v>12471.2</v>
      </c>
      <c r="H36" s="36">
        <f t="shared" si="3"/>
        <v>17057.5</v>
      </c>
      <c r="I36" s="36">
        <f t="shared" si="3"/>
        <v>23477.850788193002</v>
      </c>
      <c r="J36" s="36">
        <f t="shared" si="3"/>
        <v>26736.101507679999</v>
      </c>
      <c r="K36" s="36">
        <f t="shared" si="3"/>
        <v>30103.668713370003</v>
      </c>
      <c r="L36" s="36">
        <f t="shared" si="3"/>
        <v>33694.6</v>
      </c>
      <c r="M36" s="36">
        <f t="shared" si="3"/>
        <v>31151.9</v>
      </c>
      <c r="N36" s="36">
        <f t="shared" si="3"/>
        <v>38511.300000000003</v>
      </c>
      <c r="O36" s="36">
        <f t="shared" si="3"/>
        <v>40124.564024799998</v>
      </c>
      <c r="P36" s="36">
        <f>SUM(P37:P38)</f>
        <v>45601.4</v>
      </c>
      <c r="Q36" s="36">
        <f>SUM(Q37:Q38)</f>
        <v>42430.699385690001</v>
      </c>
      <c r="R36" s="36">
        <f>SUM(R37:R38)</f>
        <v>41673.862325850001</v>
      </c>
      <c r="S36" s="36">
        <f>SUM(S37:S38)</f>
        <v>44609.746357433003</v>
      </c>
      <c r="T36" s="36">
        <f>SUM(T37:T38)</f>
        <v>43737.547468460005</v>
      </c>
      <c r="U36" s="36"/>
      <c r="V36" s="221"/>
    </row>
    <row r="37" spans="1:22" x14ac:dyDescent="0.25">
      <c r="A37" s="37" t="s">
        <v>208</v>
      </c>
      <c r="B37" s="40">
        <v>2184.81</v>
      </c>
      <c r="C37" s="40">
        <v>2078.20525</v>
      </c>
      <c r="D37" s="40">
        <v>2570.4968489100002</v>
      </c>
      <c r="E37" s="40">
        <v>2554.2469411400002</v>
      </c>
      <c r="F37" s="41">
        <v>2867.9190553100002</v>
      </c>
      <c r="G37" s="41">
        <v>3106.5</v>
      </c>
      <c r="H37" s="40">
        <v>12888.4</v>
      </c>
      <c r="I37" s="42">
        <v>17718.329360593001</v>
      </c>
      <c r="J37" s="42">
        <v>18904.667462379999</v>
      </c>
      <c r="K37" s="40">
        <v>21314.484190970001</v>
      </c>
      <c r="L37" s="38">
        <v>24314.5</v>
      </c>
      <c r="M37" s="38">
        <v>23028.5</v>
      </c>
      <c r="N37" s="38">
        <v>29722.9</v>
      </c>
      <c r="O37" s="243">
        <v>28499.6562581</v>
      </c>
      <c r="P37" s="243">
        <v>31983.4</v>
      </c>
      <c r="Q37" s="243">
        <v>27000.03902109</v>
      </c>
      <c r="R37" s="143">
        <v>28286.13957155</v>
      </c>
      <c r="S37" s="243">
        <v>31157.709943233</v>
      </c>
      <c r="T37" s="90">
        <v>30841.666000590001</v>
      </c>
      <c r="V37" s="221"/>
    </row>
    <row r="38" spans="1:22" ht="13" x14ac:dyDescent="0.3">
      <c r="A38" s="37" t="s">
        <v>209</v>
      </c>
      <c r="B38" s="40">
        <v>5566.4</v>
      </c>
      <c r="C38" s="40">
        <v>6774.5</v>
      </c>
      <c r="D38" s="40">
        <v>7611.4</v>
      </c>
      <c r="E38" s="40">
        <v>7264.5483002000001</v>
      </c>
      <c r="F38" s="41">
        <v>7904.6963747</v>
      </c>
      <c r="G38" s="41">
        <v>9364.7000000000007</v>
      </c>
      <c r="H38" s="40">
        <v>4169.1000000000004</v>
      </c>
      <c r="I38" s="42">
        <v>5759.5214275999997</v>
      </c>
      <c r="J38" s="42">
        <v>7831.4340453000004</v>
      </c>
      <c r="K38" s="40">
        <v>8789.1845224000008</v>
      </c>
      <c r="L38" s="38">
        <v>9380.1</v>
      </c>
      <c r="M38" s="38">
        <v>8123.4</v>
      </c>
      <c r="N38" s="38">
        <v>8788.4</v>
      </c>
      <c r="O38" s="243">
        <v>11624.9077667</v>
      </c>
      <c r="P38" s="243">
        <v>13618</v>
      </c>
      <c r="Q38" s="243">
        <v>15430.6603646</v>
      </c>
      <c r="R38" s="143">
        <v>13387.722754300001</v>
      </c>
      <c r="S38" s="243">
        <v>13452.0364142</v>
      </c>
      <c r="T38" s="90">
        <v>12895.88146787</v>
      </c>
      <c r="U38" s="10"/>
      <c r="V38" s="221"/>
    </row>
    <row r="39" spans="1:22" ht="13" x14ac:dyDescent="0.3">
      <c r="F39" s="43"/>
      <c r="G39" s="43"/>
      <c r="H39" s="40"/>
      <c r="J39" s="44"/>
      <c r="K39" s="44"/>
      <c r="L39" s="34"/>
      <c r="M39" s="34"/>
      <c r="N39" s="34"/>
      <c r="S39" s="140"/>
      <c r="V39" s="221"/>
    </row>
    <row r="40" spans="1:22" ht="13" x14ac:dyDescent="0.3">
      <c r="A40" s="35" t="s">
        <v>210</v>
      </c>
      <c r="B40" s="36">
        <f t="shared" ref="B40:O40" si="4">SUM(B41:B44)</f>
        <v>104518.95000000001</v>
      </c>
      <c r="C40" s="36">
        <f t="shared" si="4"/>
        <v>119378.94526904001</v>
      </c>
      <c r="D40" s="36">
        <f t="shared" si="4"/>
        <v>147909.58724432997</v>
      </c>
      <c r="E40" s="36">
        <f t="shared" si="4"/>
        <v>155964.07038634297</v>
      </c>
      <c r="F40" s="36">
        <f t="shared" si="4"/>
        <v>192263.75587446001</v>
      </c>
      <c r="G40" s="36">
        <f t="shared" si="4"/>
        <v>225671.19999999998</v>
      </c>
      <c r="H40" s="36">
        <f t="shared" si="4"/>
        <v>311525.59999999998</v>
      </c>
      <c r="I40" s="36">
        <f t="shared" si="4"/>
        <v>369219.15163456002</v>
      </c>
      <c r="J40" s="36">
        <f t="shared" si="4"/>
        <v>407965.75175112998</v>
      </c>
      <c r="K40" s="36">
        <f t="shared" si="4"/>
        <v>428413.50628873607</v>
      </c>
      <c r="L40" s="36">
        <f t="shared" si="4"/>
        <v>467431.80000000005</v>
      </c>
      <c r="M40" s="36">
        <f t="shared" si="4"/>
        <v>519842.8</v>
      </c>
      <c r="N40" s="36">
        <f t="shared" si="4"/>
        <v>573706.6</v>
      </c>
      <c r="O40" s="36">
        <f t="shared" si="4"/>
        <v>654083.46266670001</v>
      </c>
      <c r="P40" s="36">
        <f>SUM(P41:P44)</f>
        <v>690087.70000000007</v>
      </c>
      <c r="Q40" s="36">
        <f>SUM(Q41:Q44)</f>
        <v>746250.55958639993</v>
      </c>
      <c r="R40" s="36">
        <f>SUM(R41:R44)</f>
        <v>823696.98629650997</v>
      </c>
      <c r="S40" s="36">
        <f>SUM(S41:S44)</f>
        <v>892440.74513768998</v>
      </c>
      <c r="T40" s="36">
        <f>SUM(T41:T44)</f>
        <v>859010.55123543495</v>
      </c>
      <c r="U40" s="36"/>
      <c r="V40" s="221"/>
    </row>
    <row r="41" spans="1:22" ht="13" x14ac:dyDescent="0.3">
      <c r="A41" s="37" t="s">
        <v>211</v>
      </c>
      <c r="B41" s="40">
        <v>27541.8</v>
      </c>
      <c r="C41" s="40">
        <v>33243.155599999998</v>
      </c>
      <c r="D41" s="40">
        <v>45154.71</v>
      </c>
      <c r="E41" s="40">
        <v>36462.38389117</v>
      </c>
      <c r="F41" s="41">
        <v>46124.522589259999</v>
      </c>
      <c r="G41" s="41">
        <v>55276.6</v>
      </c>
      <c r="H41" s="40">
        <v>74797.399999999994</v>
      </c>
      <c r="I41" s="42">
        <v>96195.570674620001</v>
      </c>
      <c r="J41" s="42">
        <v>99458.356095759998</v>
      </c>
      <c r="K41" s="40">
        <v>96660.340135420003</v>
      </c>
      <c r="L41" s="42">
        <v>88625.3</v>
      </c>
      <c r="M41" s="42">
        <v>101299</v>
      </c>
      <c r="N41" s="42">
        <v>100167.5</v>
      </c>
      <c r="O41" s="243">
        <v>133888.52074422</v>
      </c>
      <c r="P41" s="243">
        <v>124749.2</v>
      </c>
      <c r="Q41" s="243">
        <v>110725.41746721001</v>
      </c>
      <c r="R41" s="143">
        <v>130367.10648028999</v>
      </c>
      <c r="S41" s="243">
        <v>158793.04727069999</v>
      </c>
      <c r="T41" s="90">
        <v>148832.000174841</v>
      </c>
      <c r="U41" s="10"/>
      <c r="V41" s="221"/>
    </row>
    <row r="42" spans="1:22" ht="13" x14ac:dyDescent="0.3">
      <c r="A42" s="37" t="s">
        <v>212</v>
      </c>
      <c r="B42" s="40">
        <v>48203.55</v>
      </c>
      <c r="C42" s="40">
        <v>56215.289669040001</v>
      </c>
      <c r="D42" s="40">
        <v>69859.487244329997</v>
      </c>
      <c r="E42" s="40">
        <v>85947.501320772993</v>
      </c>
      <c r="F42" s="41">
        <v>102294.3661035</v>
      </c>
      <c r="G42" s="41">
        <v>124968.7</v>
      </c>
      <c r="H42" s="40">
        <v>182128.3</v>
      </c>
      <c r="I42" s="42">
        <v>205028.44898484001</v>
      </c>
      <c r="J42" s="42">
        <v>224126.38532887</v>
      </c>
      <c r="K42" s="40">
        <v>241373.45272401601</v>
      </c>
      <c r="L42" s="42">
        <v>278557.90000000002</v>
      </c>
      <c r="M42" s="42">
        <v>301940.2</v>
      </c>
      <c r="N42" s="42">
        <v>342445.7</v>
      </c>
      <c r="O42" s="243">
        <v>374767.17133377999</v>
      </c>
      <c r="P42" s="243">
        <v>416930.4</v>
      </c>
      <c r="Q42" s="243">
        <v>469658.24157638999</v>
      </c>
      <c r="R42" s="143">
        <v>529959.79683092004</v>
      </c>
      <c r="S42" s="243">
        <v>555910.03281149</v>
      </c>
      <c r="T42" s="90">
        <v>529025.62317906402</v>
      </c>
      <c r="U42" s="10"/>
      <c r="V42" s="221"/>
    </row>
    <row r="43" spans="1:22" ht="13" x14ac:dyDescent="0.3">
      <c r="A43" s="37" t="s">
        <v>213</v>
      </c>
      <c r="B43" s="40">
        <v>28241.5</v>
      </c>
      <c r="C43" s="40">
        <v>29477.9</v>
      </c>
      <c r="D43" s="40">
        <v>32393.89</v>
      </c>
      <c r="E43" s="40">
        <v>32984.720000000001</v>
      </c>
      <c r="F43" s="41">
        <v>43215.25</v>
      </c>
      <c r="G43" s="41">
        <v>44386.400000000001</v>
      </c>
      <c r="H43" s="40">
        <v>52963.199999999997</v>
      </c>
      <c r="I43" s="42">
        <v>66154.81</v>
      </c>
      <c r="J43" s="42">
        <v>79250.12</v>
      </c>
      <c r="K43" s="40">
        <v>88292.91</v>
      </c>
      <c r="L43" s="42">
        <v>98026.1</v>
      </c>
      <c r="M43" s="42">
        <v>114208.5</v>
      </c>
      <c r="N43" s="42">
        <v>128524</v>
      </c>
      <c r="O43" s="243">
        <v>142645.85999999999</v>
      </c>
      <c r="P43" s="243">
        <v>145562.20000000001</v>
      </c>
      <c r="Q43" s="243">
        <v>162934.29999999999</v>
      </c>
      <c r="R43" s="143">
        <v>160387.23000000001</v>
      </c>
      <c r="S43" s="243">
        <v>174867.65</v>
      </c>
      <c r="T43" s="90">
        <v>178236.94</v>
      </c>
      <c r="U43" s="10"/>
      <c r="V43" s="221"/>
    </row>
    <row r="44" spans="1:22" ht="13" x14ac:dyDescent="0.3">
      <c r="A44" s="37" t="s">
        <v>214</v>
      </c>
      <c r="B44" s="40">
        <v>532.1</v>
      </c>
      <c r="C44" s="40">
        <v>442.6</v>
      </c>
      <c r="D44" s="40">
        <v>501.5</v>
      </c>
      <c r="E44" s="40">
        <v>569.46517440000002</v>
      </c>
      <c r="F44" s="41">
        <v>629.61718169999995</v>
      </c>
      <c r="G44" s="41">
        <v>1039.5</v>
      </c>
      <c r="H44" s="40">
        <v>1636.7</v>
      </c>
      <c r="I44" s="42">
        <v>1840.3219750999999</v>
      </c>
      <c r="J44" s="42">
        <v>5130.8903264999999</v>
      </c>
      <c r="K44" s="40">
        <v>2086.8034293000001</v>
      </c>
      <c r="L44" s="42">
        <v>2222.5</v>
      </c>
      <c r="M44" s="42">
        <v>2395.1</v>
      </c>
      <c r="N44" s="42">
        <v>2569.4</v>
      </c>
      <c r="O44" s="243">
        <v>2781.9105887000001</v>
      </c>
      <c r="P44" s="243">
        <v>2845.9</v>
      </c>
      <c r="Q44" s="243">
        <v>2932.6005427999999</v>
      </c>
      <c r="R44" s="143">
        <v>2982.8529853</v>
      </c>
      <c r="S44" s="243">
        <v>2870.0150555</v>
      </c>
      <c r="T44" s="90">
        <v>2915.9878815299999</v>
      </c>
      <c r="U44" s="10"/>
      <c r="V44" s="221"/>
    </row>
    <row r="45" spans="1:22" x14ac:dyDescent="0.25">
      <c r="C45" s="47"/>
      <c r="D45" s="47"/>
      <c r="E45" s="47"/>
      <c r="F45" s="47"/>
      <c r="G45" s="47"/>
      <c r="H45" s="47"/>
      <c r="I45" s="47"/>
      <c r="J45" s="47"/>
      <c r="K45" s="47"/>
      <c r="L45" s="47"/>
      <c r="M45" s="47"/>
      <c r="N45" s="47"/>
      <c r="S45" s="140"/>
      <c r="V45" s="221"/>
    </row>
    <row r="46" spans="1:22" ht="13" x14ac:dyDescent="0.3">
      <c r="A46" s="35" t="s">
        <v>37</v>
      </c>
      <c r="B46" s="36">
        <f t="shared" ref="B46:K46" si="5">SUM(B48:B50)</f>
        <v>342808.03</v>
      </c>
      <c r="C46" s="36">
        <f t="shared" si="5"/>
        <v>398797.91121334501</v>
      </c>
      <c r="D46" s="36">
        <f t="shared" si="5"/>
        <v>412768.96016665001</v>
      </c>
      <c r="E46" s="36">
        <f t="shared" si="5"/>
        <v>465155.09418017999</v>
      </c>
      <c r="F46" s="36">
        <f t="shared" si="5"/>
        <v>560478.90116700006</v>
      </c>
      <c r="G46" s="36">
        <f t="shared" si="5"/>
        <v>687558</v>
      </c>
      <c r="H46" s="36">
        <f t="shared" si="5"/>
        <v>914271.2</v>
      </c>
      <c r="I46" s="36">
        <f t="shared" si="5"/>
        <v>1113773.2010176501</v>
      </c>
      <c r="J46" s="36">
        <f t="shared" si="5"/>
        <v>1236578.50659627</v>
      </c>
      <c r="K46" s="36">
        <f t="shared" si="5"/>
        <v>1355265.4896649099</v>
      </c>
      <c r="L46" s="36">
        <f t="shared" ref="L46:R46" si="6">SUM(L47:L50)</f>
        <v>1537605.94</v>
      </c>
      <c r="M46" s="36">
        <f t="shared" si="6"/>
        <v>1622221.1</v>
      </c>
      <c r="N46" s="36">
        <f t="shared" si="6"/>
        <v>1719662.6</v>
      </c>
      <c r="O46" s="36">
        <f t="shared" si="6"/>
        <v>1901692.4564009679</v>
      </c>
      <c r="P46" s="36">
        <f t="shared" si="6"/>
        <v>2028836</v>
      </c>
      <c r="Q46" s="36">
        <f t="shared" si="6"/>
        <v>2133127.2734533763</v>
      </c>
      <c r="R46" s="36">
        <f t="shared" si="6"/>
        <v>2291713.4077739199</v>
      </c>
      <c r="S46" s="36">
        <f>SUM(S47:S50)</f>
        <v>2411116.3208775008</v>
      </c>
      <c r="T46" s="36">
        <f>SUM(T47:T50)</f>
        <v>2494207.6702304198</v>
      </c>
      <c r="U46" s="36"/>
      <c r="V46" s="221"/>
    </row>
    <row r="47" spans="1:22" ht="13" x14ac:dyDescent="0.3">
      <c r="A47" s="37" t="s">
        <v>215</v>
      </c>
      <c r="B47" s="48"/>
      <c r="C47" s="48"/>
      <c r="D47" s="48"/>
      <c r="E47" s="48"/>
      <c r="F47" s="48"/>
      <c r="G47" s="48"/>
      <c r="H47" s="48"/>
      <c r="I47" s="48"/>
      <c r="J47" s="48"/>
      <c r="K47" s="48"/>
      <c r="L47" s="40">
        <v>488.3</v>
      </c>
      <c r="M47" s="40">
        <v>3535</v>
      </c>
      <c r="N47" s="40">
        <v>12523.3</v>
      </c>
      <c r="O47" s="95">
        <v>19748.5869619</v>
      </c>
      <c r="P47" s="95">
        <v>21821.599999999999</v>
      </c>
      <c r="Q47" s="95">
        <v>30203.38</v>
      </c>
      <c r="R47" s="143">
        <v>33603.020720200002</v>
      </c>
      <c r="S47" s="243">
        <v>38590.809182999998</v>
      </c>
      <c r="T47" s="90">
        <v>31757.84981009</v>
      </c>
      <c r="U47" s="10"/>
      <c r="V47" s="221"/>
    </row>
    <row r="48" spans="1:22" ht="13" x14ac:dyDescent="0.3">
      <c r="A48" s="37" t="s">
        <v>216</v>
      </c>
      <c r="B48" s="40">
        <v>35711.919999999998</v>
      </c>
      <c r="C48" s="40">
        <v>41640.656413345001</v>
      </c>
      <c r="D48" s="40">
        <v>39194.424477649998</v>
      </c>
      <c r="E48" s="40">
        <v>44309.91429506</v>
      </c>
      <c r="F48" s="41">
        <v>51592.97554046</v>
      </c>
      <c r="G48" s="41">
        <v>59682.7</v>
      </c>
      <c r="H48" s="40">
        <v>102631.8</v>
      </c>
      <c r="I48" s="42">
        <v>148253.96887871</v>
      </c>
      <c r="J48" s="42">
        <v>129074.72826248</v>
      </c>
      <c r="K48" s="40">
        <v>140604.66342212001</v>
      </c>
      <c r="L48" s="42">
        <v>241831.74</v>
      </c>
      <c r="M48" s="42">
        <v>225542.7</v>
      </c>
      <c r="N48" s="42">
        <v>237343.6</v>
      </c>
      <c r="O48" s="95">
        <v>264486.83287026797</v>
      </c>
      <c r="P48" s="95">
        <v>290559.90000000002</v>
      </c>
      <c r="Q48" s="95">
        <v>309240.92385860998</v>
      </c>
      <c r="R48" s="143">
        <v>333614.53691960999</v>
      </c>
      <c r="S48" s="243">
        <v>340398.64110470098</v>
      </c>
      <c r="T48" s="90">
        <v>292184.40577528701</v>
      </c>
      <c r="U48" s="10"/>
      <c r="V48" s="221"/>
    </row>
    <row r="49" spans="1:22" ht="13" x14ac:dyDescent="0.3">
      <c r="A49" s="37" t="s">
        <v>217</v>
      </c>
      <c r="B49" s="40">
        <v>844.4</v>
      </c>
      <c r="C49" s="40">
        <v>979.25480000000005</v>
      </c>
      <c r="D49" s="40">
        <v>1081.757689</v>
      </c>
      <c r="E49" s="40">
        <v>1047.33364377</v>
      </c>
      <c r="F49" s="41">
        <v>1199.4468220399999</v>
      </c>
      <c r="G49" s="41">
        <v>1440.5</v>
      </c>
      <c r="H49" s="40">
        <v>1890.9</v>
      </c>
      <c r="I49" s="42">
        <v>2430.7821598400001</v>
      </c>
      <c r="J49" s="42">
        <v>2928.2825429899999</v>
      </c>
      <c r="K49" s="40">
        <v>3277.3460919899999</v>
      </c>
      <c r="L49" s="42">
        <v>3390.9</v>
      </c>
      <c r="M49" s="42">
        <v>3600.6</v>
      </c>
      <c r="N49" s="42">
        <v>3803.6</v>
      </c>
      <c r="O49" s="95">
        <v>4344.9946546000001</v>
      </c>
      <c r="P49" s="95">
        <v>5430.6</v>
      </c>
      <c r="Q49" s="95">
        <v>5899.0919001660004</v>
      </c>
      <c r="R49" s="143">
        <v>5890.91317394</v>
      </c>
      <c r="S49" s="243">
        <v>5604.1078664899997</v>
      </c>
      <c r="T49" s="90">
        <v>6353.8672161430004</v>
      </c>
      <c r="U49" s="10"/>
      <c r="V49" s="221"/>
    </row>
    <row r="50" spans="1:22" ht="13" x14ac:dyDescent="0.3">
      <c r="A50" s="37" t="s">
        <v>218</v>
      </c>
      <c r="B50" s="40">
        <v>306251.71000000002</v>
      </c>
      <c r="C50" s="40">
        <v>356178</v>
      </c>
      <c r="D50" s="40">
        <v>372492.77799999999</v>
      </c>
      <c r="E50" s="40">
        <v>419797.84624134999</v>
      </c>
      <c r="F50" s="41">
        <v>507686.47880450002</v>
      </c>
      <c r="G50" s="41">
        <v>626434.80000000005</v>
      </c>
      <c r="H50" s="40">
        <v>809748.5</v>
      </c>
      <c r="I50" s="42">
        <v>963088.44997910003</v>
      </c>
      <c r="J50" s="42">
        <v>1104575.4957908001</v>
      </c>
      <c r="K50" s="40">
        <v>1211383.4801508</v>
      </c>
      <c r="L50" s="42">
        <v>1291895</v>
      </c>
      <c r="M50" s="42">
        <v>1389542.8</v>
      </c>
      <c r="N50" s="42">
        <v>1465992.1</v>
      </c>
      <c r="O50" s="95">
        <v>1613112.0419141999</v>
      </c>
      <c r="P50" s="95">
        <v>1711023.9</v>
      </c>
      <c r="Q50" s="95">
        <v>1787783.8776946</v>
      </c>
      <c r="R50" s="143">
        <v>1918604.93696017</v>
      </c>
      <c r="S50" s="243">
        <v>2026522.7627233099</v>
      </c>
      <c r="T50" s="90">
        <v>2163911.5474288999</v>
      </c>
      <c r="U50" s="10"/>
      <c r="V50" s="221"/>
    </row>
    <row r="51" spans="1:22" ht="13" x14ac:dyDescent="0.3">
      <c r="F51" s="43"/>
      <c r="G51" s="43"/>
      <c r="H51" s="40"/>
      <c r="J51" s="44"/>
      <c r="K51" s="44"/>
      <c r="L51" s="34"/>
      <c r="M51" s="34"/>
      <c r="N51" s="34"/>
      <c r="O51" s="137"/>
      <c r="P51" s="137"/>
      <c r="Q51" s="137"/>
      <c r="S51" s="140"/>
      <c r="V51" s="221"/>
    </row>
    <row r="52" spans="1:22" ht="13" x14ac:dyDescent="0.3">
      <c r="A52" s="35" t="s">
        <v>219</v>
      </c>
      <c r="B52" s="36">
        <f t="shared" ref="B52:O52" si="7">SUM(B53:B56)</f>
        <v>10187.178000000002</v>
      </c>
      <c r="C52" s="36">
        <f t="shared" si="7"/>
        <v>10512.578481139999</v>
      </c>
      <c r="D52" s="36">
        <f t="shared" si="7"/>
        <v>11195.509764810002</v>
      </c>
      <c r="E52" s="36">
        <f t="shared" si="7"/>
        <v>13359.346206460001</v>
      </c>
      <c r="F52" s="36">
        <f t="shared" si="7"/>
        <v>14822.471900859999</v>
      </c>
      <c r="G52" s="36">
        <f t="shared" si="7"/>
        <v>18302.999999999996</v>
      </c>
      <c r="H52" s="36">
        <f t="shared" si="7"/>
        <v>22016.400000000001</v>
      </c>
      <c r="I52" s="36">
        <f t="shared" si="7"/>
        <v>35507.540686198001</v>
      </c>
      <c r="J52" s="36">
        <f t="shared" si="7"/>
        <v>35972.65433854</v>
      </c>
      <c r="K52" s="36">
        <f t="shared" si="7"/>
        <v>40594.239738049</v>
      </c>
      <c r="L52" s="36">
        <f t="shared" si="7"/>
        <v>42969.74</v>
      </c>
      <c r="M52" s="36">
        <f t="shared" si="7"/>
        <v>54828.9</v>
      </c>
      <c r="N52" s="36">
        <f t="shared" si="7"/>
        <v>56964.5</v>
      </c>
      <c r="O52" s="36">
        <f t="shared" si="7"/>
        <v>57816.369035587602</v>
      </c>
      <c r="P52" s="36">
        <f>SUM(P53:P56)</f>
        <v>57039.199999999997</v>
      </c>
      <c r="Q52" s="36">
        <f>SUM(Q53:Q56)</f>
        <v>67719.048413002703</v>
      </c>
      <c r="R52" s="36">
        <f>SUM(R53:R56)</f>
        <v>62770.119122240001</v>
      </c>
      <c r="S52" s="36">
        <f>SUM(S53:S56)</f>
        <v>63705.419779578398</v>
      </c>
      <c r="T52" s="36">
        <f>SUM(T53:T57)</f>
        <v>55243.292238077607</v>
      </c>
      <c r="U52" s="137"/>
      <c r="V52" s="221"/>
    </row>
    <row r="53" spans="1:22" ht="13" x14ac:dyDescent="0.3">
      <c r="A53" s="37" t="s">
        <v>220</v>
      </c>
      <c r="B53" s="40">
        <v>1341.46</v>
      </c>
      <c r="C53" s="40">
        <v>2013.9459999999999</v>
      </c>
      <c r="D53" s="40">
        <v>1458.249</v>
      </c>
      <c r="E53" s="40">
        <v>1917.7251906900001</v>
      </c>
      <c r="F53" s="41">
        <v>2842.0157272000001</v>
      </c>
      <c r="G53" s="41">
        <v>2457.8000000000002</v>
      </c>
      <c r="H53" s="41">
        <v>3547.2</v>
      </c>
      <c r="I53" s="42">
        <v>6905.8813066680004</v>
      </c>
      <c r="J53" s="42">
        <v>5791.8161294199999</v>
      </c>
      <c r="K53" s="40">
        <v>6660.4624675599998</v>
      </c>
      <c r="L53" s="42">
        <v>6338.5</v>
      </c>
      <c r="M53" s="42">
        <v>12342.4</v>
      </c>
      <c r="N53" s="42">
        <v>12412.4</v>
      </c>
      <c r="O53" s="243">
        <v>11038.209622230001</v>
      </c>
      <c r="P53" s="243">
        <v>9481.6</v>
      </c>
      <c r="Q53" s="243">
        <v>10815.528677103999</v>
      </c>
      <c r="R53" s="143">
        <v>10568.41473803</v>
      </c>
      <c r="S53" s="243">
        <v>11109.585469289999</v>
      </c>
      <c r="T53" s="90">
        <v>8535.5728704199992</v>
      </c>
      <c r="U53" s="10"/>
      <c r="V53" s="221"/>
    </row>
    <row r="54" spans="1:22" ht="13" x14ac:dyDescent="0.3">
      <c r="A54" s="37" t="s">
        <v>221</v>
      </c>
      <c r="B54" s="40">
        <v>6709.0280000000002</v>
      </c>
      <c r="C54" s="40">
        <v>6543.8930922400004</v>
      </c>
      <c r="D54" s="40">
        <v>8422.8621223400005</v>
      </c>
      <c r="E54" s="40">
        <v>8116.3519999</v>
      </c>
      <c r="F54" s="41">
        <v>8851.6603759499994</v>
      </c>
      <c r="G54" s="41">
        <v>11669.8</v>
      </c>
      <c r="H54" s="41">
        <v>14573.7</v>
      </c>
      <c r="I54" s="42">
        <v>21822.287473619999</v>
      </c>
      <c r="J54" s="42">
        <v>25819.654442547999</v>
      </c>
      <c r="K54" s="40">
        <v>27785.808536543998</v>
      </c>
      <c r="L54" s="42">
        <v>30490.639999999999</v>
      </c>
      <c r="M54" s="42">
        <v>34743.1</v>
      </c>
      <c r="N54" s="42">
        <v>37490.9</v>
      </c>
      <c r="O54" s="243">
        <v>38354.95665606</v>
      </c>
      <c r="P54" s="243">
        <v>38174.9</v>
      </c>
      <c r="Q54" s="243">
        <v>47042.637162008701</v>
      </c>
      <c r="R54" s="143">
        <v>43220.491514200003</v>
      </c>
      <c r="S54" s="243">
        <v>41688.2111393784</v>
      </c>
      <c r="T54" s="90">
        <v>37541.331014027601</v>
      </c>
      <c r="U54" s="10"/>
      <c r="V54" s="221"/>
    </row>
    <row r="55" spans="1:22" ht="13" x14ac:dyDescent="0.3">
      <c r="A55" s="37" t="s">
        <v>222</v>
      </c>
      <c r="B55" s="40">
        <v>1927.5</v>
      </c>
      <c r="C55" s="40">
        <v>1697.9960000000001</v>
      </c>
      <c r="D55" s="40">
        <v>1096.1964</v>
      </c>
      <c r="E55" s="40">
        <v>3083.7277358199999</v>
      </c>
      <c r="F55" s="41">
        <v>2900.9198778</v>
      </c>
      <c r="G55" s="41">
        <v>3920.8</v>
      </c>
      <c r="H55" s="41">
        <v>3625.5</v>
      </c>
      <c r="I55" s="42">
        <v>6457.9627934999999</v>
      </c>
      <c r="J55" s="42">
        <v>3889.7066439199998</v>
      </c>
      <c r="K55" s="40">
        <v>5456.9421029320001</v>
      </c>
      <c r="L55" s="42">
        <v>5622.7</v>
      </c>
      <c r="M55" s="42">
        <v>6926.3</v>
      </c>
      <c r="N55" s="42">
        <v>6268.6</v>
      </c>
      <c r="O55" s="243">
        <v>7283.3722888876</v>
      </c>
      <c r="P55" s="243">
        <v>8536.1</v>
      </c>
      <c r="Q55" s="243">
        <v>8718.94844706</v>
      </c>
      <c r="R55" s="143">
        <v>7815.9990352900004</v>
      </c>
      <c r="S55" s="243">
        <v>9414.7013587500005</v>
      </c>
      <c r="T55" s="90">
        <v>7989.1287941600003</v>
      </c>
      <c r="U55" s="10"/>
      <c r="V55" s="221"/>
    </row>
    <row r="56" spans="1:22" ht="13" x14ac:dyDescent="0.3">
      <c r="A56" s="37" t="s">
        <v>223</v>
      </c>
      <c r="B56" s="40">
        <v>209.19</v>
      </c>
      <c r="C56" s="40">
        <v>256.74338890000001</v>
      </c>
      <c r="D56" s="40">
        <v>218.20224246999999</v>
      </c>
      <c r="E56" s="40">
        <v>241.54128005000001</v>
      </c>
      <c r="F56" s="41">
        <v>227.87591990999999</v>
      </c>
      <c r="G56" s="41">
        <v>254.6</v>
      </c>
      <c r="H56" s="41">
        <v>270</v>
      </c>
      <c r="I56" s="42">
        <v>321.40911240999998</v>
      </c>
      <c r="J56" s="42">
        <v>471.47712265199999</v>
      </c>
      <c r="K56" s="40">
        <v>691.02663101300004</v>
      </c>
      <c r="L56" s="42">
        <v>517.9</v>
      </c>
      <c r="M56" s="42">
        <v>817.1</v>
      </c>
      <c r="N56" s="42">
        <v>792.6</v>
      </c>
      <c r="O56" s="243">
        <v>1139.8304684100001</v>
      </c>
      <c r="P56" s="243">
        <v>846.6</v>
      </c>
      <c r="Q56" s="243">
        <v>1141.93412683</v>
      </c>
      <c r="R56" s="143">
        <v>1165.21383472</v>
      </c>
      <c r="S56" s="243">
        <v>1492.9218121599999</v>
      </c>
      <c r="T56" s="90">
        <v>1089.3466067100001</v>
      </c>
      <c r="U56" s="10"/>
      <c r="V56" s="221"/>
    </row>
    <row r="57" spans="1:22" ht="25.5" x14ac:dyDescent="0.3">
      <c r="A57" s="37" t="s">
        <v>646</v>
      </c>
      <c r="B57" s="40"/>
      <c r="C57" s="40"/>
      <c r="D57" s="40"/>
      <c r="E57" s="40"/>
      <c r="F57" s="41"/>
      <c r="G57" s="41"/>
      <c r="H57" s="41"/>
      <c r="I57" s="42"/>
      <c r="J57" s="42"/>
      <c r="K57" s="40"/>
      <c r="L57" s="42"/>
      <c r="M57" s="42"/>
      <c r="N57" s="42"/>
      <c r="O57" s="244">
        <v>0</v>
      </c>
      <c r="P57" s="244">
        <v>0</v>
      </c>
      <c r="Q57" s="244">
        <v>0</v>
      </c>
      <c r="R57" s="166">
        <v>0</v>
      </c>
      <c r="S57" s="244">
        <v>0</v>
      </c>
      <c r="T57" s="181">
        <v>87.912952759999996</v>
      </c>
      <c r="U57" s="10"/>
      <c r="V57" s="221"/>
    </row>
    <row r="58" spans="1:22" x14ac:dyDescent="0.25">
      <c r="C58" s="47"/>
      <c r="D58" s="47"/>
      <c r="E58" s="47"/>
      <c r="F58" s="47"/>
      <c r="G58" s="47"/>
      <c r="H58" s="47"/>
      <c r="I58" s="47"/>
      <c r="J58" s="47"/>
      <c r="K58" s="47"/>
      <c r="L58" s="47"/>
      <c r="M58" s="47"/>
      <c r="N58" s="47"/>
      <c r="S58" s="140"/>
      <c r="V58" s="221"/>
    </row>
    <row r="59" spans="1:22" ht="13" x14ac:dyDescent="0.3">
      <c r="A59" s="35" t="s">
        <v>38</v>
      </c>
      <c r="B59" s="36">
        <f t="shared" ref="B59:O59" si="8">SUM(B60:B64)</f>
        <v>332897</v>
      </c>
      <c r="C59" s="36">
        <f t="shared" si="8"/>
        <v>383634.09639455995</v>
      </c>
      <c r="D59" s="36">
        <f t="shared" si="8"/>
        <v>440157.38489163917</v>
      </c>
      <c r="E59" s="36">
        <f t="shared" si="8"/>
        <v>500306.23694279004</v>
      </c>
      <c r="F59" s="36">
        <f t="shared" si="8"/>
        <v>577246.85181749007</v>
      </c>
      <c r="G59" s="36">
        <f t="shared" si="8"/>
        <v>702984.3</v>
      </c>
      <c r="H59" s="36">
        <f t="shared" si="8"/>
        <v>897790.9</v>
      </c>
      <c r="I59" s="36">
        <f t="shared" si="8"/>
        <v>1140891.6922188518</v>
      </c>
      <c r="J59" s="36">
        <f t="shared" si="8"/>
        <v>1371023.6893784294</v>
      </c>
      <c r="K59" s="36">
        <f t="shared" si="8"/>
        <v>1458260.6715981099</v>
      </c>
      <c r="L59" s="36">
        <f t="shared" si="8"/>
        <v>1639213.063237</v>
      </c>
      <c r="M59" s="36">
        <f t="shared" si="8"/>
        <v>1811806.6</v>
      </c>
      <c r="N59" s="36">
        <f t="shared" si="8"/>
        <v>1979497</v>
      </c>
      <c r="O59" s="36">
        <f t="shared" si="8"/>
        <v>2179758.9247433548</v>
      </c>
      <c r="P59" s="36">
        <f>SUM(P60:P64)</f>
        <v>2339983.7999999998</v>
      </c>
      <c r="Q59" s="36">
        <f>SUM(Q60:Q64)</f>
        <v>2528238.2508975579</v>
      </c>
      <c r="R59" s="36">
        <f>SUM(R60:R64)</f>
        <v>2564425.4033734221</v>
      </c>
      <c r="S59" s="36">
        <f>SUM(S60:S64)</f>
        <v>2650005.1852053218</v>
      </c>
      <c r="T59" s="36">
        <f>SUM(T60:T64)</f>
        <v>2511684.883358866</v>
      </c>
      <c r="U59" s="36"/>
      <c r="V59" s="221"/>
    </row>
    <row r="60" spans="1:22" x14ac:dyDescent="0.25">
      <c r="A60" s="37" t="s">
        <v>224</v>
      </c>
      <c r="B60" s="40">
        <v>2233.8000000000002</v>
      </c>
      <c r="C60" s="40">
        <v>2157.3000000000002</v>
      </c>
      <c r="D60" s="40">
        <v>4162.6000000000004</v>
      </c>
      <c r="E60" s="40">
        <v>1838.038</v>
      </c>
      <c r="F60" s="41">
        <v>339.02863200000002</v>
      </c>
      <c r="G60" s="41">
        <v>361.8</v>
      </c>
      <c r="H60" s="41">
        <v>779.8</v>
      </c>
      <c r="I60" s="42">
        <v>1495.210581</v>
      </c>
      <c r="J60" s="42">
        <v>1210.528992</v>
      </c>
      <c r="K60" s="40">
        <v>4863.3050000000003</v>
      </c>
      <c r="L60" s="40">
        <v>1696.123237</v>
      </c>
      <c r="M60" s="40">
        <v>5841.8</v>
      </c>
      <c r="N60" s="40">
        <v>353.6</v>
      </c>
      <c r="O60" s="95">
        <v>0</v>
      </c>
      <c r="P60" s="95">
        <v>0</v>
      </c>
      <c r="Q60" s="95">
        <v>0</v>
      </c>
      <c r="R60" s="144">
        <v>0</v>
      </c>
      <c r="S60" s="144">
        <v>0</v>
      </c>
      <c r="T60" s="144">
        <v>0</v>
      </c>
      <c r="V60" s="221"/>
    </row>
    <row r="61" spans="1:22" x14ac:dyDescent="0.25">
      <c r="A61" s="37" t="s">
        <v>225</v>
      </c>
      <c r="B61" s="40">
        <v>2871.78</v>
      </c>
      <c r="C61" s="40">
        <v>3258.6294487700002</v>
      </c>
      <c r="D61" s="40">
        <v>3532.7932663291999</v>
      </c>
      <c r="E61" s="40">
        <v>4476.2662909299997</v>
      </c>
      <c r="F61" s="41">
        <v>5147.6392982300003</v>
      </c>
      <c r="G61" s="41">
        <v>5661</v>
      </c>
      <c r="H61" s="41">
        <v>6910.8</v>
      </c>
      <c r="I61" s="42">
        <v>8822.1385630506993</v>
      </c>
      <c r="J61" s="42">
        <v>4031.9527374690001</v>
      </c>
      <c r="K61" s="40">
        <v>4142.4485102899998</v>
      </c>
      <c r="L61" s="42">
        <v>4629.1000000000004</v>
      </c>
      <c r="M61" s="42">
        <v>4915.6000000000004</v>
      </c>
      <c r="N61" s="42">
        <v>5450.6</v>
      </c>
      <c r="O61" s="95">
        <v>5930.1170694317998</v>
      </c>
      <c r="P61" s="95">
        <v>6627.7</v>
      </c>
      <c r="Q61" s="95">
        <v>7004.8149723699999</v>
      </c>
      <c r="R61" s="143">
        <v>6760.9249711399998</v>
      </c>
      <c r="S61" s="243">
        <v>7293.0245690800002</v>
      </c>
      <c r="T61" s="90">
        <v>7039.4297531399998</v>
      </c>
      <c r="V61" s="221"/>
    </row>
    <row r="62" spans="1:22" x14ac:dyDescent="0.25">
      <c r="A62" s="37" t="s">
        <v>226</v>
      </c>
      <c r="B62" s="40">
        <v>61218.47</v>
      </c>
      <c r="C62" s="40">
        <v>80500.179999999993</v>
      </c>
      <c r="D62" s="40">
        <v>91099</v>
      </c>
      <c r="E62" s="40">
        <v>105168.3834279</v>
      </c>
      <c r="F62" s="41">
        <v>119353.09903873</v>
      </c>
      <c r="G62" s="41">
        <v>147745.70000000001</v>
      </c>
      <c r="H62" s="41">
        <v>201470.5</v>
      </c>
      <c r="I62" s="42">
        <v>236190.09911159999</v>
      </c>
      <c r="J62" s="42">
        <v>275887.34756412002</v>
      </c>
      <c r="K62" s="40">
        <v>307585.52571300999</v>
      </c>
      <c r="L62" s="42">
        <v>351926.94</v>
      </c>
      <c r="M62" s="42">
        <v>397237.4</v>
      </c>
      <c r="N62" s="42">
        <v>449644</v>
      </c>
      <c r="O62" s="95">
        <v>496012.63377621101</v>
      </c>
      <c r="P62" s="95">
        <v>561729.19999999995</v>
      </c>
      <c r="Q62" s="95">
        <v>603573.12953242601</v>
      </c>
      <c r="R62" s="143">
        <v>615379.89028375002</v>
      </c>
      <c r="S62" s="243">
        <v>626224.59406577202</v>
      </c>
      <c r="T62" s="90">
        <v>598602.32335602597</v>
      </c>
      <c r="V62" s="221"/>
    </row>
    <row r="63" spans="1:22" x14ac:dyDescent="0.25">
      <c r="A63" s="37" t="s">
        <v>227</v>
      </c>
      <c r="B63" s="40">
        <v>22516.66</v>
      </c>
      <c r="C63" s="40">
        <v>22454.353599999999</v>
      </c>
      <c r="D63" s="40">
        <v>20505.414000000001</v>
      </c>
      <c r="E63" s="40">
        <v>25138.784170350002</v>
      </c>
      <c r="F63" s="41">
        <v>26894.019146279999</v>
      </c>
      <c r="G63" s="41">
        <v>36531.4</v>
      </c>
      <c r="H63" s="41">
        <v>54217.9</v>
      </c>
      <c r="I63" s="42">
        <v>59906.992582999999</v>
      </c>
      <c r="J63" s="42">
        <v>60507.442000000003</v>
      </c>
      <c r="K63" s="40">
        <v>60054.265399999997</v>
      </c>
      <c r="L63" s="42">
        <v>68480.600000000006</v>
      </c>
      <c r="M63" s="42">
        <v>75754.5</v>
      </c>
      <c r="N63" s="42">
        <v>76428.100000000006</v>
      </c>
      <c r="O63" s="95">
        <v>83707.615699999995</v>
      </c>
      <c r="P63" s="95">
        <v>90741.1</v>
      </c>
      <c r="Q63" s="95">
        <v>94963.330019999994</v>
      </c>
      <c r="R63" s="143">
        <v>100911.0913</v>
      </c>
      <c r="S63" s="243">
        <v>106935.90790000001</v>
      </c>
      <c r="T63" s="90">
        <v>111304.0148</v>
      </c>
      <c r="V63" s="221"/>
    </row>
    <row r="64" spans="1:22" x14ac:dyDescent="0.25">
      <c r="A64" s="37" t="s">
        <v>228</v>
      </c>
      <c r="B64" s="40">
        <v>244056.29</v>
      </c>
      <c r="C64" s="40">
        <v>275263.63334578997</v>
      </c>
      <c r="D64" s="40">
        <v>320857.57762530999</v>
      </c>
      <c r="E64" s="40">
        <v>363684.76505361003</v>
      </c>
      <c r="F64" s="41">
        <v>425513.06570224999</v>
      </c>
      <c r="G64" s="41">
        <v>512684.4</v>
      </c>
      <c r="H64" s="41">
        <v>634411.9</v>
      </c>
      <c r="I64" s="42">
        <v>834477.25138020096</v>
      </c>
      <c r="J64" s="42">
        <v>1029386.4180848404</v>
      </c>
      <c r="K64" s="40">
        <v>1081615.1269748099</v>
      </c>
      <c r="L64" s="42">
        <v>1212480.3</v>
      </c>
      <c r="M64" s="42">
        <v>1328057.3</v>
      </c>
      <c r="N64" s="42">
        <v>1447620.7</v>
      </c>
      <c r="O64" s="95">
        <v>1594108.5581977121</v>
      </c>
      <c r="P64" s="95">
        <v>1680885.8</v>
      </c>
      <c r="Q64" s="95">
        <v>1822696.9763727619</v>
      </c>
      <c r="R64" s="143">
        <v>1841373.496818532</v>
      </c>
      <c r="S64" s="243">
        <v>1909551.6586704699</v>
      </c>
      <c r="T64" s="90">
        <v>1794739.1154497</v>
      </c>
      <c r="V64" s="221"/>
    </row>
    <row r="65" spans="1:22" x14ac:dyDescent="0.25">
      <c r="C65" s="47"/>
      <c r="D65" s="47"/>
      <c r="E65" s="47"/>
      <c r="F65" s="47"/>
      <c r="G65" s="47"/>
      <c r="H65" s="47"/>
      <c r="I65" s="47"/>
      <c r="J65" s="47"/>
      <c r="K65" s="47"/>
      <c r="L65" s="47"/>
      <c r="M65" s="47"/>
      <c r="N65" s="47"/>
      <c r="O65" s="137"/>
      <c r="P65" s="137"/>
      <c r="Q65" s="137"/>
      <c r="S65" s="140"/>
      <c r="V65" s="221"/>
    </row>
    <row r="66" spans="1:22" ht="13" x14ac:dyDescent="0.3">
      <c r="A66" s="35" t="s">
        <v>155</v>
      </c>
      <c r="B66" s="36">
        <f t="shared" ref="B66:O66" si="9">SUM(B67:B70)</f>
        <v>338882.79000000004</v>
      </c>
      <c r="C66" s="36">
        <f t="shared" si="9"/>
        <v>377133.34539999999</v>
      </c>
      <c r="D66" s="36">
        <f t="shared" si="9"/>
        <v>433609.52889519004</v>
      </c>
      <c r="E66" s="36">
        <f t="shared" si="9"/>
        <v>502241.37757096998</v>
      </c>
      <c r="F66" s="36">
        <f t="shared" si="9"/>
        <v>593212.47014701006</v>
      </c>
      <c r="G66" s="36">
        <f t="shared" si="9"/>
        <v>719510.8</v>
      </c>
      <c r="H66" s="36">
        <f t="shared" si="9"/>
        <v>869800.8</v>
      </c>
      <c r="I66" s="36">
        <f t="shared" si="9"/>
        <v>1078569.9147435799</v>
      </c>
      <c r="J66" s="36">
        <f t="shared" si="9"/>
        <v>1236620.5685098099</v>
      </c>
      <c r="K66" s="36">
        <f t="shared" si="9"/>
        <v>1366117.371636566</v>
      </c>
      <c r="L66" s="36">
        <f t="shared" si="9"/>
        <v>1514338.6400000004</v>
      </c>
      <c r="M66" s="36">
        <f t="shared" si="9"/>
        <v>1684889.1</v>
      </c>
      <c r="N66" s="36">
        <f t="shared" si="9"/>
        <v>1845266.0000000002</v>
      </c>
      <c r="O66" s="36">
        <f t="shared" si="9"/>
        <v>2021139.2221107841</v>
      </c>
      <c r="P66" s="36">
        <f>SUM(P67:P70)</f>
        <v>2156652.9000000004</v>
      </c>
      <c r="Q66" s="36">
        <f>SUM(Q67:Q70)</f>
        <v>2329070.212196419</v>
      </c>
      <c r="R66" s="36">
        <f>SUM(R67:R70)</f>
        <v>2532760.6080588279</v>
      </c>
      <c r="S66" s="36">
        <f>SUM(S67:S70)</f>
        <v>2825082.5774373896</v>
      </c>
      <c r="T66" s="36">
        <f>SUM(T67:T70)</f>
        <v>2913297.5970667861</v>
      </c>
      <c r="U66" s="36"/>
      <c r="V66" s="221"/>
    </row>
    <row r="67" spans="1:22" ht="13" x14ac:dyDescent="0.3">
      <c r="A67" s="37" t="s">
        <v>229</v>
      </c>
      <c r="B67" s="40">
        <v>277067.40000000002</v>
      </c>
      <c r="C67" s="40">
        <v>313522.5</v>
      </c>
      <c r="D67" s="40">
        <v>364186.51</v>
      </c>
      <c r="E67" s="40">
        <v>411061.15310862998</v>
      </c>
      <c r="F67" s="41">
        <v>487126.38964140002</v>
      </c>
      <c r="G67" s="41">
        <v>589069.6</v>
      </c>
      <c r="H67" s="41">
        <v>710639</v>
      </c>
      <c r="I67" s="42">
        <v>860178.02259930002</v>
      </c>
      <c r="J67" s="42">
        <v>984740.60471943999</v>
      </c>
      <c r="K67" s="40">
        <v>1087755.1147459999</v>
      </c>
      <c r="L67" s="42">
        <v>1200301.8400000001</v>
      </c>
      <c r="M67" s="42">
        <v>1334446.5</v>
      </c>
      <c r="N67" s="42">
        <v>1457232.8</v>
      </c>
      <c r="O67" s="243">
        <v>1604316.0642719001</v>
      </c>
      <c r="P67" s="243">
        <v>1713841.8</v>
      </c>
      <c r="Q67" s="243">
        <v>1829853.9916574999</v>
      </c>
      <c r="R67" s="143">
        <v>1986542.6282931999</v>
      </c>
      <c r="S67" s="243">
        <v>2207601.0740118702</v>
      </c>
      <c r="T67" s="90">
        <v>2268738.1077246401</v>
      </c>
      <c r="U67" s="10"/>
      <c r="V67" s="221"/>
    </row>
    <row r="68" spans="1:22" ht="13" x14ac:dyDescent="0.3">
      <c r="A68" s="37" t="s">
        <v>230</v>
      </c>
      <c r="B68" s="40">
        <v>19789</v>
      </c>
      <c r="C68" s="40">
        <v>22482.658899999999</v>
      </c>
      <c r="D68" s="40">
        <v>27718.076506410001</v>
      </c>
      <c r="E68" s="40">
        <v>38453.730448039998</v>
      </c>
      <c r="F68" s="41">
        <v>44304.299364279999</v>
      </c>
      <c r="G68" s="41">
        <v>57410</v>
      </c>
      <c r="H68" s="41">
        <v>71987.899999999994</v>
      </c>
      <c r="I68" s="42">
        <v>116914.31363058</v>
      </c>
      <c r="J68" s="42">
        <v>137323.17107056</v>
      </c>
      <c r="K68" s="40">
        <v>145496.57467721999</v>
      </c>
      <c r="L68" s="42">
        <v>172342.6</v>
      </c>
      <c r="M68" s="42">
        <v>200770.6</v>
      </c>
      <c r="N68" s="42">
        <v>235367.3</v>
      </c>
      <c r="O68" s="243">
        <v>252321.137487614</v>
      </c>
      <c r="P68" s="243">
        <v>284600.90000000002</v>
      </c>
      <c r="Q68" s="243">
        <v>313020.21337622602</v>
      </c>
      <c r="R68" s="143">
        <v>338878.42308606301</v>
      </c>
      <c r="S68" s="243">
        <v>388094.590639506</v>
      </c>
      <c r="T68" s="90">
        <v>446276.53638664703</v>
      </c>
      <c r="U68" s="10"/>
      <c r="V68" s="221"/>
    </row>
    <row r="69" spans="1:22" ht="13" x14ac:dyDescent="0.3">
      <c r="A69" s="37" t="s">
        <v>231</v>
      </c>
      <c r="B69" s="40">
        <v>994.59</v>
      </c>
      <c r="C69" s="40">
        <v>1165.7045000000001</v>
      </c>
      <c r="D69" s="40">
        <v>1311.6915255599999</v>
      </c>
      <c r="E69" s="40">
        <v>2587.1950901999999</v>
      </c>
      <c r="F69" s="41">
        <v>2040.2072633400001</v>
      </c>
      <c r="G69" s="41">
        <v>2309.4</v>
      </c>
      <c r="H69" s="41">
        <v>3811.4</v>
      </c>
      <c r="I69" s="42">
        <v>3989.1086412200002</v>
      </c>
      <c r="J69" s="42">
        <v>5748.0621152880003</v>
      </c>
      <c r="K69" s="40">
        <v>5369.8470295200004</v>
      </c>
      <c r="L69" s="42">
        <v>7322.1</v>
      </c>
      <c r="M69" s="42">
        <v>8210.7000000000007</v>
      </c>
      <c r="N69" s="42">
        <v>9121.1</v>
      </c>
      <c r="O69" s="243">
        <v>11944.51136554</v>
      </c>
      <c r="P69" s="243">
        <v>11510.7</v>
      </c>
      <c r="Q69" s="243">
        <v>11477.44389366</v>
      </c>
      <c r="R69" s="143">
        <v>12348.044984439999</v>
      </c>
      <c r="S69" s="243">
        <v>11875.155609179999</v>
      </c>
      <c r="T69" s="90">
        <v>11278.8685780705</v>
      </c>
      <c r="U69" s="10"/>
      <c r="V69" s="221"/>
    </row>
    <row r="70" spans="1:22" ht="13" x14ac:dyDescent="0.3">
      <c r="A70" s="37" t="s">
        <v>232</v>
      </c>
      <c r="B70" s="40">
        <v>41031.800000000003</v>
      </c>
      <c r="C70" s="40">
        <v>39962.482000000004</v>
      </c>
      <c r="D70" s="40">
        <v>40393.250863219997</v>
      </c>
      <c r="E70" s="40">
        <v>50139.298924100003</v>
      </c>
      <c r="F70" s="41">
        <v>59741.573877989998</v>
      </c>
      <c r="G70" s="41">
        <v>70721.8</v>
      </c>
      <c r="H70" s="41">
        <v>83362.5</v>
      </c>
      <c r="I70" s="42">
        <v>97488.469872479996</v>
      </c>
      <c r="J70" s="42">
        <v>108808.730604522</v>
      </c>
      <c r="K70" s="40">
        <v>127495.835183826</v>
      </c>
      <c r="L70" s="42">
        <v>134372.1</v>
      </c>
      <c r="M70" s="42">
        <v>141461.29999999999</v>
      </c>
      <c r="N70" s="42">
        <v>143544.79999999999</v>
      </c>
      <c r="O70" s="243">
        <v>152557.50898573</v>
      </c>
      <c r="P70" s="243">
        <v>146699.5</v>
      </c>
      <c r="Q70" s="243">
        <v>174718.56326903301</v>
      </c>
      <c r="R70" s="143">
        <v>194991.51169512499</v>
      </c>
      <c r="S70" s="243">
        <v>217511.75717683299</v>
      </c>
      <c r="T70" s="90">
        <v>187004.08437742901</v>
      </c>
      <c r="U70" s="10"/>
      <c r="V70" s="221"/>
    </row>
    <row r="71" spans="1:22" x14ac:dyDescent="0.25">
      <c r="F71" s="49"/>
      <c r="G71" s="49"/>
      <c r="H71" s="49"/>
      <c r="I71" s="34"/>
      <c r="J71" s="34"/>
      <c r="K71" s="34"/>
      <c r="L71" s="34"/>
      <c r="M71" s="34"/>
      <c r="N71" s="34"/>
      <c r="S71" s="140"/>
      <c r="V71" s="221"/>
    </row>
    <row r="72" spans="1:22" ht="13" x14ac:dyDescent="0.3">
      <c r="A72" s="35"/>
      <c r="F72" s="49"/>
      <c r="G72" s="49"/>
      <c r="H72" s="49"/>
      <c r="I72" s="34"/>
      <c r="J72" s="34"/>
      <c r="K72" s="34"/>
      <c r="L72" s="34"/>
      <c r="M72" s="34"/>
      <c r="N72" s="34"/>
      <c r="S72" s="140"/>
      <c r="V72" s="221"/>
    </row>
    <row r="73" spans="1:22" ht="13" x14ac:dyDescent="0.3">
      <c r="A73" s="50" t="s">
        <v>233</v>
      </c>
      <c r="B73" s="44">
        <v>3001851.1979999999</v>
      </c>
      <c r="C73" s="44">
        <v>3443810.4367576251</v>
      </c>
      <c r="D73" s="44">
        <v>3957091.552486219</v>
      </c>
      <c r="E73" s="44">
        <v>4655739.6538573578</v>
      </c>
      <c r="F73" s="51">
        <v>5534727.2929026997</v>
      </c>
      <c r="G73" s="51">
        <v>6446010.2000000002</v>
      </c>
      <c r="H73" s="51">
        <v>8513290.3000000007</v>
      </c>
      <c r="I73" s="51">
        <f>I11+I19+I26+I36++I40+I46+I52+I59+I66</f>
        <v>9680046.111613702</v>
      </c>
      <c r="J73" s="51">
        <f t="shared" ref="J73:O73" si="10">J11+J19+J26+J36+J40+J46+J52+J59+J66</f>
        <v>11004099.504256947</v>
      </c>
      <c r="K73" s="51">
        <f t="shared" si="10"/>
        <v>10995273.920183873</v>
      </c>
      <c r="L73" s="51">
        <f t="shared" si="10"/>
        <v>12124382.063237</v>
      </c>
      <c r="M73" s="51">
        <f t="shared" si="10"/>
        <v>13199565</v>
      </c>
      <c r="N73" s="51">
        <f t="shared" si="10"/>
        <v>14032462.699999999</v>
      </c>
      <c r="O73" s="51">
        <f t="shared" si="10"/>
        <v>14215776.308104375</v>
      </c>
      <c r="P73" s="51">
        <f>P11+P19+P26+P36+P40+P46+P52+P59+P66</f>
        <v>14985210.661854396</v>
      </c>
      <c r="Q73" s="51">
        <f>Q11+Q19+Q26+Q36+Q40+Q46+Q52+Q59+Q66</f>
        <v>16082940.456155347</v>
      </c>
      <c r="R73" s="51">
        <f>R11+R19+R26+R36+R40+R46+R52+R59+R66</f>
        <v>17155223.272453427</v>
      </c>
      <c r="S73" s="51">
        <f>S11+S19+S26+S36+S40+S46+S52+S59+S66</f>
        <v>18264805.180336058</v>
      </c>
      <c r="T73" s="51">
        <f>T11+T19+T26+T36+T40+T46+T52+T59+T66</f>
        <v>17515555.286259905</v>
      </c>
      <c r="U73" s="213"/>
      <c r="V73" s="221"/>
    </row>
    <row r="74" spans="1:22" ht="13.5" thickBot="1" x14ac:dyDescent="0.35">
      <c r="A74" s="52"/>
      <c r="B74" s="53"/>
      <c r="C74" s="54"/>
      <c r="D74" s="54"/>
      <c r="E74" s="54"/>
      <c r="F74" s="54"/>
      <c r="G74" s="54"/>
      <c r="H74" s="54"/>
      <c r="I74" s="54"/>
      <c r="J74" s="54"/>
      <c r="K74" s="54"/>
      <c r="L74" s="54"/>
      <c r="M74" s="54"/>
      <c r="N74" s="54"/>
      <c r="O74" s="54"/>
      <c r="P74" s="54"/>
      <c r="Q74" s="54"/>
      <c r="R74" s="54"/>
      <c r="S74" s="54"/>
      <c r="T74" s="54"/>
    </row>
    <row r="75" spans="1:22" ht="13.5" thickTop="1" x14ac:dyDescent="0.3">
      <c r="A75" s="55" t="s">
        <v>234</v>
      </c>
      <c r="F75" s="49"/>
      <c r="G75" s="34"/>
      <c r="H75" s="34"/>
      <c r="I75" s="34"/>
      <c r="J75" s="34"/>
      <c r="K75" s="34"/>
      <c r="L75" s="34"/>
      <c r="T75" s="213"/>
    </row>
    <row r="76" spans="1:22" s="161" customFormat="1" ht="57" customHeight="1" x14ac:dyDescent="0.25">
      <c r="A76" s="232" t="s">
        <v>235</v>
      </c>
      <c r="B76" s="232"/>
      <c r="C76" s="232"/>
      <c r="D76" s="232"/>
      <c r="E76" s="232"/>
      <c r="F76" s="232"/>
      <c r="G76" s="232"/>
      <c r="H76" s="232"/>
      <c r="I76" s="232"/>
      <c r="J76" s="232"/>
      <c r="K76" s="232"/>
      <c r="L76" s="160"/>
      <c r="P76" s="156"/>
      <c r="Q76" s="156"/>
      <c r="R76" s="156"/>
      <c r="S76" s="156"/>
      <c r="T76" s="156"/>
      <c r="U76" s="156"/>
      <c r="V76" s="156"/>
    </row>
    <row r="77" spans="1:22" s="161" customFormat="1" ht="45" customHeight="1" x14ac:dyDescent="0.25">
      <c r="A77" s="232" t="s">
        <v>236</v>
      </c>
      <c r="B77" s="232"/>
      <c r="C77" s="232"/>
      <c r="D77" s="232"/>
      <c r="E77" s="232"/>
      <c r="F77" s="232"/>
      <c r="G77" s="232"/>
      <c r="H77" s="232"/>
      <c r="I77" s="232"/>
      <c r="J77" s="232"/>
      <c r="K77" s="232"/>
    </row>
    <row r="78" spans="1:22" s="161" customFormat="1" ht="95.25" customHeight="1" x14ac:dyDescent="0.25">
      <c r="A78" s="232" t="s">
        <v>237</v>
      </c>
      <c r="B78" s="232"/>
      <c r="C78" s="232"/>
      <c r="D78" s="232"/>
      <c r="E78" s="232"/>
      <c r="F78" s="232"/>
      <c r="G78" s="232"/>
      <c r="H78" s="232"/>
      <c r="I78" s="232"/>
      <c r="J78" s="232"/>
      <c r="K78" s="232"/>
    </row>
    <row r="79" spans="1:22" s="161" customFormat="1" ht="67.5" customHeight="1" x14ac:dyDescent="0.3">
      <c r="A79" s="232" t="s">
        <v>238</v>
      </c>
      <c r="B79" s="232"/>
      <c r="C79" s="232"/>
      <c r="D79" s="232"/>
      <c r="E79" s="232"/>
      <c r="F79" s="232"/>
      <c r="G79" s="232"/>
      <c r="H79" s="232"/>
      <c r="I79" s="232"/>
      <c r="J79" s="232"/>
      <c r="K79" s="232"/>
    </row>
    <row r="80" spans="1:22" ht="16.5" customHeight="1" x14ac:dyDescent="0.25">
      <c r="A80" s="232"/>
      <c r="B80" s="232"/>
      <c r="C80" s="232"/>
      <c r="D80" s="232"/>
      <c r="E80" s="232"/>
      <c r="F80" s="232"/>
      <c r="G80" s="232"/>
      <c r="H80" s="232"/>
      <c r="I80" s="232"/>
      <c r="J80" s="232"/>
      <c r="K80" s="232"/>
      <c r="L80" s="232"/>
    </row>
    <row r="81" spans="1:20" ht="13" x14ac:dyDescent="0.3">
      <c r="A81" s="30" t="s">
        <v>0</v>
      </c>
      <c r="G81" s="34"/>
      <c r="H81" s="34"/>
      <c r="I81" s="34"/>
      <c r="J81" s="34"/>
      <c r="K81" s="34"/>
      <c r="L81" s="34"/>
    </row>
    <row r="82" spans="1:20" ht="13" x14ac:dyDescent="0.3">
      <c r="A82" s="30" t="s">
        <v>182</v>
      </c>
      <c r="G82" s="34"/>
      <c r="H82" s="34"/>
      <c r="I82" s="34"/>
      <c r="J82" s="34"/>
      <c r="K82" s="34"/>
      <c r="L82" s="34"/>
    </row>
    <row r="83" spans="1:20" ht="13" x14ac:dyDescent="0.3">
      <c r="A83" s="30" t="s">
        <v>183</v>
      </c>
      <c r="G83" s="34"/>
      <c r="H83" s="34"/>
      <c r="I83" s="34"/>
      <c r="J83" s="56"/>
      <c r="K83" s="56"/>
      <c r="L83" s="34"/>
    </row>
    <row r="84" spans="1:20" ht="13" x14ac:dyDescent="0.3">
      <c r="B84" s="231" t="s">
        <v>562</v>
      </c>
      <c r="C84" s="231"/>
      <c r="D84" s="231"/>
      <c r="E84" s="231"/>
      <c r="F84" s="231"/>
      <c r="G84" s="231"/>
      <c r="H84" s="231"/>
      <c r="I84" s="231"/>
      <c r="J84" s="231" t="s">
        <v>562</v>
      </c>
      <c r="K84" s="231"/>
      <c r="L84" s="231"/>
      <c r="M84" s="231"/>
      <c r="N84" s="231"/>
      <c r="O84" s="231"/>
      <c r="P84" s="231"/>
      <c r="Q84" s="231"/>
    </row>
    <row r="85" spans="1:20" ht="13" x14ac:dyDescent="0.3">
      <c r="A85" s="57"/>
      <c r="B85" s="231" t="s">
        <v>239</v>
      </c>
      <c r="C85" s="231"/>
      <c r="D85" s="231"/>
      <c r="E85" s="231"/>
      <c r="F85" s="231"/>
      <c r="G85" s="231"/>
      <c r="H85" s="231"/>
      <c r="I85" s="231"/>
      <c r="J85" s="231" t="s">
        <v>239</v>
      </c>
      <c r="K85" s="231"/>
      <c r="L85" s="231"/>
      <c r="M85" s="231"/>
      <c r="N85" s="231"/>
      <c r="O85" s="231"/>
      <c r="P85" s="231"/>
      <c r="Q85" s="231"/>
    </row>
    <row r="86" spans="1:20" ht="13" x14ac:dyDescent="0.3">
      <c r="B86" s="231" t="s">
        <v>603</v>
      </c>
      <c r="C86" s="231"/>
      <c r="D86" s="231"/>
      <c r="E86" s="231"/>
      <c r="F86" s="231"/>
      <c r="G86" s="231"/>
      <c r="H86" s="231"/>
      <c r="I86" s="231"/>
      <c r="J86" s="231" t="s">
        <v>593</v>
      </c>
      <c r="K86" s="231"/>
      <c r="L86" s="231"/>
      <c r="M86" s="231"/>
      <c r="N86" s="231"/>
      <c r="O86" s="231"/>
      <c r="P86" s="231"/>
      <c r="Q86" s="231"/>
    </row>
    <row r="87" spans="1:20" ht="13" x14ac:dyDescent="0.3">
      <c r="B87" s="231" t="s">
        <v>186</v>
      </c>
      <c r="C87" s="231"/>
      <c r="D87" s="231"/>
      <c r="E87" s="231"/>
      <c r="F87" s="231"/>
      <c r="G87" s="231"/>
      <c r="H87" s="231"/>
      <c r="I87" s="231"/>
      <c r="J87" s="231" t="s">
        <v>186</v>
      </c>
      <c r="K87" s="231"/>
      <c r="L87" s="231"/>
      <c r="M87" s="231"/>
      <c r="N87" s="231"/>
      <c r="O87" s="231"/>
      <c r="P87" s="231"/>
      <c r="Q87" s="231"/>
      <c r="S87" s="163"/>
    </row>
    <row r="88" spans="1:20" ht="13" thickBot="1" x14ac:dyDescent="0.3">
      <c r="G88" s="34"/>
      <c r="H88" s="34"/>
      <c r="I88" s="34"/>
      <c r="J88" s="34"/>
      <c r="K88" s="34"/>
      <c r="L88" s="34"/>
    </row>
    <row r="89" spans="1:20" ht="14" thickTop="1" thickBot="1" x14ac:dyDescent="0.35">
      <c r="A89" s="32"/>
      <c r="B89" s="33">
        <v>2002</v>
      </c>
      <c r="C89" s="33">
        <v>2003</v>
      </c>
      <c r="D89" s="33">
        <v>2004</v>
      </c>
      <c r="E89" s="33">
        <v>2005</v>
      </c>
      <c r="F89" s="33">
        <v>2006</v>
      </c>
      <c r="G89" s="33">
        <v>2007</v>
      </c>
      <c r="H89" s="33">
        <v>2008</v>
      </c>
      <c r="I89" s="33">
        <v>2009</v>
      </c>
      <c r="J89" s="33">
        <v>2010</v>
      </c>
      <c r="K89" s="33">
        <v>2011</v>
      </c>
      <c r="L89" s="33">
        <v>2012</v>
      </c>
      <c r="M89" s="33">
        <v>2013</v>
      </c>
      <c r="N89" s="33">
        <v>2014</v>
      </c>
      <c r="O89" s="33">
        <v>2015</v>
      </c>
      <c r="P89" s="33">
        <v>2016</v>
      </c>
      <c r="Q89" s="33">
        <v>2017</v>
      </c>
      <c r="R89" s="141">
        <v>2018</v>
      </c>
      <c r="S89" s="141">
        <v>2019</v>
      </c>
      <c r="T89" s="141">
        <v>2020</v>
      </c>
    </row>
    <row r="90" spans="1:20" ht="13" thickTop="1" x14ac:dyDescent="0.25">
      <c r="H90" s="34"/>
      <c r="I90" s="34"/>
      <c r="J90" s="34"/>
      <c r="K90" s="34"/>
      <c r="L90" s="34"/>
    </row>
    <row r="91" spans="1:20" ht="13" x14ac:dyDescent="0.3">
      <c r="A91" s="35" t="s">
        <v>5</v>
      </c>
      <c r="B91" s="58">
        <f t="shared" ref="B91:B97" si="11">B11/$B$155</f>
        <v>5.6592815979101485E-2</v>
      </c>
      <c r="C91" s="58">
        <f t="shared" ref="C91:C97" si="12">C11/$C$155</f>
        <v>5.2991059116324866E-2</v>
      </c>
      <c r="D91" s="58">
        <f t="shared" ref="D91:D97" si="13">D11/$D$155</f>
        <v>5.0474446155364672E-2</v>
      </c>
      <c r="E91" s="58">
        <f t="shared" ref="E91:E97" si="14">E11/$E$155</f>
        <v>4.9725553555938599E-2</v>
      </c>
      <c r="F91" s="58">
        <f t="shared" ref="F91:F97" si="15">F11/$F$155</f>
        <v>4.7035508103476245E-2</v>
      </c>
      <c r="G91" s="58">
        <f t="shared" ref="G91:G97" si="16">G11/$G$155</f>
        <v>3.9079848901586937E-2</v>
      </c>
      <c r="H91" s="58">
        <f t="shared" ref="H91:H97" si="17">H11/$H$155</f>
        <v>3.3949843030838547E-2</v>
      </c>
      <c r="I91" s="58">
        <f t="shared" ref="I91:I97" si="18">I11/$I$155</f>
        <v>3.1537424971913419E-2</v>
      </c>
      <c r="J91" s="58">
        <f t="shared" ref="J91:J97" si="19">J11/$J$155</f>
        <v>3.2515204988392638E-2</v>
      </c>
      <c r="K91" s="58">
        <f t="shared" ref="K91:K97" si="20">K11/$K$155</f>
        <v>3.1969889159154087E-2</v>
      </c>
      <c r="L91" s="58">
        <f t="shared" ref="L91:L97" si="21">L11/$L$155</f>
        <v>2.960192477236381E-2</v>
      </c>
      <c r="M91" s="58">
        <f t="shared" ref="M91:M97" si="22">M11/$M$155</f>
        <v>3.5907309791144565E-2</v>
      </c>
      <c r="N91" s="58">
        <f t="shared" ref="N91:N97" si="23">N11/$N$155</f>
        <v>3.601887096633323E-2</v>
      </c>
      <c r="O91" s="58">
        <f t="shared" ref="O91:O97" si="24">O11/$O$155</f>
        <v>3.6709235791245763E-2</v>
      </c>
      <c r="P91" s="58">
        <f t="shared" ref="P91:P97" si="25">P11/$P$155</f>
        <v>3.6236193492121087E-2</v>
      </c>
      <c r="Q91" s="115">
        <f t="shared" ref="Q91:Q97" si="26">Q11/$Q$155</f>
        <v>3.8336199043805988E-2</v>
      </c>
      <c r="R91" s="115">
        <f t="shared" ref="R91:R97" si="27">R11/$R$155</f>
        <v>4.2965132744118312E-2</v>
      </c>
      <c r="S91" s="115">
        <f t="shared" ref="S91:S97" si="28">S11/$S$155</f>
        <v>4.8516246220318152E-2</v>
      </c>
      <c r="T91" s="182">
        <f t="shared" ref="T91:T97" si="29">T11/$T$155</f>
        <v>5.4824932531772584E-2</v>
      </c>
    </row>
    <row r="92" spans="1:20" x14ac:dyDescent="0.25">
      <c r="A92" s="37" t="s">
        <v>187</v>
      </c>
      <c r="B92" s="59">
        <f t="shared" si="11"/>
        <v>6.7346095763002193E-3</v>
      </c>
      <c r="C92" s="59">
        <f t="shared" si="12"/>
        <v>4.6420164803188755E-3</v>
      </c>
      <c r="D92" s="59">
        <f t="shared" si="13"/>
        <v>4.6805023046355932E-3</v>
      </c>
      <c r="E92" s="59">
        <f t="shared" si="14"/>
        <v>3.8875297013485806E-3</v>
      </c>
      <c r="F92" s="59">
        <f t="shared" si="15"/>
        <v>3.6774635208483369E-3</v>
      </c>
      <c r="G92" s="59">
        <f t="shared" si="16"/>
        <v>4.3687006110767609E-3</v>
      </c>
      <c r="H92" s="59">
        <f t="shared" si="17"/>
        <v>8.2402543078929323E-3</v>
      </c>
      <c r="I92" s="59">
        <f t="shared" si="18"/>
        <v>4.9143927336532485E-3</v>
      </c>
      <c r="J92" s="59">
        <f t="shared" si="19"/>
        <v>6.6205967165807776E-3</v>
      </c>
      <c r="K92" s="59">
        <f t="shared" si="20"/>
        <v>5.7940346185553675E-3</v>
      </c>
      <c r="L92" s="59">
        <f t="shared" si="21"/>
        <v>4.6149726870797969E-3</v>
      </c>
      <c r="M92" s="59">
        <f t="shared" si="22"/>
        <v>4.5384842290586026E-3</v>
      </c>
      <c r="N92" s="59">
        <f t="shared" si="23"/>
        <v>5.0880961278146142E-3</v>
      </c>
      <c r="O92" s="59">
        <f t="shared" si="24"/>
        <v>4.462444891199826E-3</v>
      </c>
      <c r="P92" s="59">
        <f t="shared" si="25"/>
        <v>4.2202016389408428E-3</v>
      </c>
      <c r="Q92" s="116">
        <f t="shared" si="26"/>
        <v>4.1373615288591578E-3</v>
      </c>
      <c r="R92" s="116">
        <f t="shared" si="27"/>
        <v>3.9772020529012207E-3</v>
      </c>
      <c r="S92" s="116">
        <f t="shared" si="28"/>
        <v>4.5333832098803963E-3</v>
      </c>
      <c r="T92" s="163">
        <f t="shared" si="29"/>
        <v>3.7759924554969819E-3</v>
      </c>
    </row>
    <row r="93" spans="1:20" x14ac:dyDescent="0.25">
      <c r="A93" s="37" t="s">
        <v>188</v>
      </c>
      <c r="B93" s="59">
        <f t="shared" si="11"/>
        <v>1.068240634982201E-3</v>
      </c>
      <c r="C93" s="59">
        <f t="shared" si="12"/>
        <v>8.7610497164139966E-4</v>
      </c>
      <c r="D93" s="59">
        <f t="shared" si="13"/>
        <v>9.3263709656702602E-4</v>
      </c>
      <c r="E93" s="59">
        <f t="shared" si="14"/>
        <v>9.696416761046892E-4</v>
      </c>
      <c r="F93" s="59">
        <f t="shared" si="15"/>
        <v>8.5650886319920739E-4</v>
      </c>
      <c r="G93" s="59">
        <f t="shared" si="16"/>
        <v>9.7190641979573997E-4</v>
      </c>
      <c r="H93" s="59">
        <f t="shared" si="17"/>
        <v>1.2695650243423997E-3</v>
      </c>
      <c r="I93" s="59">
        <f t="shared" si="18"/>
        <v>1.2853259173950342E-3</v>
      </c>
      <c r="J93" s="59">
        <f t="shared" si="19"/>
        <v>1.5920262525234434E-3</v>
      </c>
      <c r="K93" s="59">
        <f t="shared" si="20"/>
        <v>1.5888694320843144E-3</v>
      </c>
      <c r="L93" s="59">
        <f t="shared" si="21"/>
        <v>1.3959665116194874E-3</v>
      </c>
      <c r="M93" s="59">
        <f t="shared" si="22"/>
        <v>1.4877150578826873E-3</v>
      </c>
      <c r="N93" s="59">
        <f t="shared" si="23"/>
        <v>1.6610788438606236E-3</v>
      </c>
      <c r="O93" s="59">
        <f t="shared" si="24"/>
        <v>1.3963805705188015E-3</v>
      </c>
      <c r="P93" s="59">
        <f t="shared" si="25"/>
        <v>1.3872554918693924E-3</v>
      </c>
      <c r="Q93" s="116">
        <f t="shared" si="26"/>
        <v>1.3594944353295612E-3</v>
      </c>
      <c r="R93" s="116">
        <f t="shared" si="27"/>
        <v>1.5948128936156315E-3</v>
      </c>
      <c r="S93" s="116">
        <f t="shared" si="28"/>
        <v>1.4835080006978616E-3</v>
      </c>
      <c r="T93" s="163">
        <f t="shared" si="29"/>
        <v>1.2638811479133199E-3</v>
      </c>
    </row>
    <row r="94" spans="1:20" x14ac:dyDescent="0.25">
      <c r="A94" s="37" t="s">
        <v>189</v>
      </c>
      <c r="B94" s="59">
        <f t="shared" si="11"/>
        <v>2.2234961328641722E-4</v>
      </c>
      <c r="C94" s="59">
        <f t="shared" si="12"/>
        <v>1.7254208103499583E-4</v>
      </c>
      <c r="D94" s="59">
        <f t="shared" si="13"/>
        <v>8.7256973066368034E-5</v>
      </c>
      <c r="E94" s="59">
        <f t="shared" si="14"/>
        <v>8.9267697060583853E-5</v>
      </c>
      <c r="F94" s="59">
        <f t="shared" si="15"/>
        <v>7.6177580034508799E-5</v>
      </c>
      <c r="G94" s="59">
        <f t="shared" si="16"/>
        <v>8.3676219592041738E-5</v>
      </c>
      <c r="H94" s="59">
        <f t="shared" si="17"/>
        <v>1.4779995907331504E-4</v>
      </c>
      <c r="I94" s="59">
        <f t="shared" si="18"/>
        <v>1.6112490121918802E-4</v>
      </c>
      <c r="J94" s="59">
        <f t="shared" si="19"/>
        <v>2.8045039118293079E-4</v>
      </c>
      <c r="K94" s="59">
        <f t="shared" si="20"/>
        <v>2.1552376179763869E-4</v>
      </c>
      <c r="L94" s="59">
        <f t="shared" si="21"/>
        <v>1.9509737731393892E-4</v>
      </c>
      <c r="M94" s="59">
        <f t="shared" si="22"/>
        <v>4.3817323342722284E-4</v>
      </c>
      <c r="N94" s="59">
        <f t="shared" si="23"/>
        <v>2.8965489307527576E-4</v>
      </c>
      <c r="O94" s="59">
        <f t="shared" si="24"/>
        <v>2.5203731143170116E-4</v>
      </c>
      <c r="P94" s="59">
        <f t="shared" si="25"/>
        <v>3.3345095768137003E-4</v>
      </c>
      <c r="Q94" s="116">
        <f t="shared" si="26"/>
        <v>2.4993956023279128E-4</v>
      </c>
      <c r="R94" s="116">
        <f t="shared" si="27"/>
        <v>1.2791617114343862E-3</v>
      </c>
      <c r="S94" s="116">
        <f t="shared" si="28"/>
        <v>1.1343639940202446E-3</v>
      </c>
      <c r="T94" s="163">
        <f t="shared" si="29"/>
        <v>2.4398565920850457E-4</v>
      </c>
    </row>
    <row r="95" spans="1:20" x14ac:dyDescent="0.25">
      <c r="A95" s="37" t="s">
        <v>190</v>
      </c>
      <c r="B95" s="59">
        <f t="shared" si="11"/>
        <v>2.0999180542935754E-3</v>
      </c>
      <c r="C95" s="59">
        <f t="shared" si="12"/>
        <v>8.1229854702158182E-4</v>
      </c>
      <c r="D95" s="59">
        <f t="shared" si="13"/>
        <v>8.1878042469782082E-4</v>
      </c>
      <c r="E95" s="59">
        <f t="shared" si="14"/>
        <v>8.4726243404863481E-4</v>
      </c>
      <c r="F95" s="59">
        <f t="shared" si="15"/>
        <v>2.1562523799062458E-3</v>
      </c>
      <c r="G95" s="59">
        <f t="shared" si="16"/>
        <v>9.3031801414087691E-4</v>
      </c>
      <c r="H95" s="59">
        <f t="shared" si="17"/>
        <v>8.3470042405339999E-4</v>
      </c>
      <c r="I95" s="59">
        <f t="shared" si="18"/>
        <v>2.2527927739814861E-3</v>
      </c>
      <c r="J95" s="59">
        <f t="shared" si="19"/>
        <v>1.1881826836476934E-3</v>
      </c>
      <c r="K95" s="59">
        <f t="shared" si="20"/>
        <v>9.5227558164617679E-4</v>
      </c>
      <c r="L95" s="59">
        <f t="shared" si="21"/>
        <v>9.2918671945532022E-4</v>
      </c>
      <c r="M95" s="59">
        <f t="shared" si="22"/>
        <v>1.7620650639334808E-3</v>
      </c>
      <c r="N95" s="59">
        <f t="shared" si="23"/>
        <v>1.1351427758345637E-3</v>
      </c>
      <c r="O95" s="59">
        <f t="shared" si="24"/>
        <v>1.0283534093669029E-3</v>
      </c>
      <c r="P95" s="59">
        <f t="shared" si="25"/>
        <v>1.1647574343931686E-3</v>
      </c>
      <c r="Q95" s="116">
        <f t="shared" si="26"/>
        <v>1.0779021944334829E-3</v>
      </c>
      <c r="R95" s="116">
        <f t="shared" si="27"/>
        <v>2.329225420594497E-4</v>
      </c>
      <c r="S95" s="116">
        <f t="shared" si="28"/>
        <v>2.1355025844341526E-4</v>
      </c>
      <c r="T95" s="163">
        <f t="shared" si="29"/>
        <v>1.314459263174606E-3</v>
      </c>
    </row>
    <row r="96" spans="1:20" x14ac:dyDescent="0.25">
      <c r="A96" s="37" t="s">
        <v>191</v>
      </c>
      <c r="B96" s="59">
        <f t="shared" si="11"/>
        <v>4.3649700312924221E-2</v>
      </c>
      <c r="C96" s="59">
        <f t="shared" si="12"/>
        <v>4.3943650535293012E-2</v>
      </c>
      <c r="D96" s="59">
        <f t="shared" si="13"/>
        <v>4.1601400413786849E-2</v>
      </c>
      <c r="E96" s="59">
        <f t="shared" si="14"/>
        <v>4.1781681941429075E-2</v>
      </c>
      <c r="F96" s="59">
        <f t="shared" si="15"/>
        <v>3.8195825789013836E-2</v>
      </c>
      <c r="G96" s="59">
        <f t="shared" si="16"/>
        <v>3.0759924052244498E-2</v>
      </c>
      <c r="H96" s="59">
        <f t="shared" si="17"/>
        <v>2.143923759127744E-2</v>
      </c>
      <c r="I96" s="59">
        <f t="shared" si="18"/>
        <v>2.0828441690034699E-2</v>
      </c>
      <c r="J96" s="59">
        <f t="shared" si="19"/>
        <v>2.0752687030451231E-2</v>
      </c>
      <c r="K96" s="59">
        <f t="shared" si="20"/>
        <v>2.1277062856535994E-2</v>
      </c>
      <c r="L96" s="59">
        <f t="shared" si="21"/>
        <v>2.0465144525156291E-2</v>
      </c>
      <c r="M96" s="59">
        <f t="shared" si="22"/>
        <v>2.5624606723700209E-2</v>
      </c>
      <c r="N96" s="59">
        <f t="shared" si="23"/>
        <v>2.5895262768121308E-2</v>
      </c>
      <c r="O96" s="59">
        <f t="shared" si="24"/>
        <v>2.7689373064049561E-2</v>
      </c>
      <c r="P96" s="59">
        <f t="shared" si="25"/>
        <v>2.738286773950329E-2</v>
      </c>
      <c r="Q96" s="116">
        <f t="shared" si="26"/>
        <v>2.9859409955998412E-2</v>
      </c>
      <c r="R96" s="116">
        <f t="shared" si="27"/>
        <v>3.4262996334956795E-2</v>
      </c>
      <c r="S96" s="116">
        <f t="shared" si="28"/>
        <v>4.0224363357011773E-2</v>
      </c>
      <c r="T96" s="163">
        <f t="shared" si="29"/>
        <v>4.6455588938735616E-2</v>
      </c>
    </row>
    <row r="97" spans="1:20" x14ac:dyDescent="0.25">
      <c r="A97" s="37" t="s">
        <v>192</v>
      </c>
      <c r="B97" s="60">
        <f t="shared" si="11"/>
        <v>2.8179977873148453E-3</v>
      </c>
      <c r="C97" s="60">
        <f t="shared" si="12"/>
        <v>2.5444465010150039E-3</v>
      </c>
      <c r="D97" s="60">
        <f t="shared" si="13"/>
        <v>2.3538689426110147E-3</v>
      </c>
      <c r="E97" s="60">
        <f t="shared" si="14"/>
        <v>2.1501701059470318E-3</v>
      </c>
      <c r="F97" s="59">
        <f t="shared" si="15"/>
        <v>2.073279970474102E-3</v>
      </c>
      <c r="G97" s="59">
        <f t="shared" si="16"/>
        <v>1.9653235847370163E-3</v>
      </c>
      <c r="H97" s="59">
        <f t="shared" si="17"/>
        <v>2.0182857241990552E-3</v>
      </c>
      <c r="I97" s="59">
        <f t="shared" si="18"/>
        <v>2.0953469556297577E-3</v>
      </c>
      <c r="J97" s="59">
        <f t="shared" si="19"/>
        <v>2.081261914006561E-3</v>
      </c>
      <c r="K97" s="59">
        <f t="shared" si="20"/>
        <v>2.1421229085345902E-3</v>
      </c>
      <c r="L97" s="59">
        <f t="shared" si="21"/>
        <v>2.0015569517389765E-3</v>
      </c>
      <c r="M97" s="59">
        <f t="shared" si="22"/>
        <v>2.0562654831423641E-3</v>
      </c>
      <c r="N97" s="59">
        <f t="shared" si="23"/>
        <v>1.9496355576268417E-3</v>
      </c>
      <c r="O97" s="59">
        <f t="shared" si="24"/>
        <v>1.8806465446789683E-3</v>
      </c>
      <c r="P97" s="59">
        <f t="shared" si="25"/>
        <v>1.7476602297330232E-3</v>
      </c>
      <c r="Q97" s="116">
        <f t="shared" si="26"/>
        <v>1.6520913689525843E-3</v>
      </c>
      <c r="R97" s="116">
        <f t="shared" si="27"/>
        <v>1.6180372091508242E-3</v>
      </c>
      <c r="S97" s="116">
        <f t="shared" si="28"/>
        <v>9.2707740026447033E-4</v>
      </c>
      <c r="T97" s="163">
        <f t="shared" si="29"/>
        <v>1.7710250672435567E-3</v>
      </c>
    </row>
    <row r="98" spans="1:20" ht="9.75" customHeight="1" x14ac:dyDescent="0.25">
      <c r="B98" s="60"/>
      <c r="C98" s="60"/>
      <c r="D98" s="60"/>
      <c r="E98" s="60"/>
      <c r="F98" s="59"/>
      <c r="G98" s="59"/>
      <c r="H98" s="59"/>
      <c r="I98" s="59"/>
      <c r="J98" s="59"/>
      <c r="K98" s="59"/>
      <c r="L98" s="59"/>
      <c r="M98" s="59"/>
      <c r="N98" s="59"/>
      <c r="O98" s="59"/>
      <c r="P98" s="59"/>
      <c r="Q98" s="116"/>
      <c r="R98" s="116"/>
      <c r="S98" s="116"/>
      <c r="T98" s="163"/>
    </row>
    <row r="99" spans="1:20" ht="13" x14ac:dyDescent="0.3">
      <c r="A99" s="35" t="s">
        <v>193</v>
      </c>
      <c r="B99" s="61">
        <f t="shared" ref="B99:B104" si="30">B19/$B$155</f>
        <v>1.9783838382624114E-2</v>
      </c>
      <c r="C99" s="61">
        <f t="shared" ref="C99:C104" si="31">C19/$C$155</f>
        <v>1.8234347460106784E-2</v>
      </c>
      <c r="D99" s="61">
        <f t="shared" ref="D99:D104" si="32">D19/$D$155</f>
        <v>1.7662404593553456E-2</v>
      </c>
      <c r="E99" s="61">
        <f t="shared" ref="E99:E104" si="33">E19/$E$155</f>
        <v>1.7484863671768283E-2</v>
      </c>
      <c r="F99" s="61">
        <f t="shared" ref="F99:F104" si="34">F19/$F$155</f>
        <v>1.6092248705372198E-2</v>
      </c>
      <c r="G99" s="61">
        <f t="shared" ref="G99:G104" si="35">G19/$G$155</f>
        <v>1.6498915233855167E-2</v>
      </c>
      <c r="H99" s="61">
        <f t="shared" ref="H99:H104" si="36">H19/$H$155</f>
        <v>1.7023817789153857E-2</v>
      </c>
      <c r="I99" s="61">
        <f t="shared" ref="I99:I104" si="37">I19/$I$155</f>
        <v>2.021863183459123E-2</v>
      </c>
      <c r="J99" s="61">
        <f t="shared" ref="J99:J104" si="38">J19/$J$155</f>
        <v>2.2398869126000601E-2</v>
      </c>
      <c r="K99" s="61">
        <f t="shared" ref="K99:K104" si="39">K19/$K$155</f>
        <v>2.3733476331377453E-2</v>
      </c>
      <c r="L99" s="61">
        <f t="shared" ref="L99:L104" si="40">L19/$L$155</f>
        <v>2.389390872783357E-2</v>
      </c>
      <c r="M99" s="61">
        <f t="shared" ref="M99:M104" si="41">M19/$M$155</f>
        <v>2.5322043790011954E-2</v>
      </c>
      <c r="N99" s="61">
        <f t="shared" ref="N99:N104" si="42">N19/$N$155</f>
        <v>2.5607312073037344E-2</v>
      </c>
      <c r="O99" s="61">
        <f t="shared" ref="O99:O104" si="43">O19/$O$155</f>
        <v>2.573744278772146E-2</v>
      </c>
      <c r="P99" s="61">
        <f t="shared" ref="P99:P104" si="44">P19/$P$155</f>
        <v>2.4625736300935803E-2</v>
      </c>
      <c r="Q99" s="117">
        <f t="shared" ref="Q99:Q104" si="45">Q19/$Q$155</f>
        <v>2.5760114718486583E-2</v>
      </c>
      <c r="R99" s="117">
        <f t="shared" ref="R99:R104" si="46">R19/$R$155</f>
        <v>2.4898891011286655E-2</v>
      </c>
      <c r="S99" s="117">
        <f t="shared" ref="S99:S104" si="47">S19/$S$155</f>
        <v>2.4359915298328962E-2</v>
      </c>
      <c r="T99" s="182">
        <f t="shared" ref="T99:T104" si="48">T19/$T$155</f>
        <v>2.6077670262549341E-2</v>
      </c>
    </row>
    <row r="100" spans="1:20" x14ac:dyDescent="0.25">
      <c r="A100" s="37" t="s">
        <v>194</v>
      </c>
      <c r="B100" s="59">
        <f t="shared" si="30"/>
        <v>1.793776475537339E-4</v>
      </c>
      <c r="C100" s="59">
        <f t="shared" si="31"/>
        <v>6.3938462241786474E-6</v>
      </c>
      <c r="D100" s="59">
        <f t="shared" si="32"/>
        <v>1.9923258531701745E-6</v>
      </c>
      <c r="E100" s="59">
        <f t="shared" si="33"/>
        <v>3.0682516636970988E-6</v>
      </c>
      <c r="F100" s="59">
        <f t="shared" si="34"/>
        <v>3.6852471280483535E-6</v>
      </c>
      <c r="G100" s="59">
        <f t="shared" si="35"/>
        <v>1.932492918525659E-6</v>
      </c>
      <c r="H100" s="59">
        <f t="shared" si="36"/>
        <v>1.502208739846377E-6</v>
      </c>
      <c r="I100" s="59">
        <f t="shared" si="37"/>
        <v>1.0151158645749452E-5</v>
      </c>
      <c r="J100" s="59">
        <f t="shared" si="38"/>
        <v>1.9627739709551976E-4</v>
      </c>
      <c r="K100" s="59">
        <f t="shared" si="39"/>
        <v>8.5380573057850439E-5</v>
      </c>
      <c r="L100" s="59">
        <f t="shared" si="40"/>
        <v>2.5126002342273473E-4</v>
      </c>
      <c r="M100" s="59">
        <f t="shared" si="41"/>
        <v>1.367526538092673E-4</v>
      </c>
      <c r="N100" s="59">
        <f t="shared" si="42"/>
        <v>1.9037066871928501E-4</v>
      </c>
      <c r="O100" s="59">
        <f t="shared" si="43"/>
        <v>1.8334872979966415E-4</v>
      </c>
      <c r="P100" s="59">
        <f t="shared" si="44"/>
        <v>1.969660355124958E-4</v>
      </c>
      <c r="Q100" s="116">
        <f t="shared" si="45"/>
        <v>2.886062003912077E-4</v>
      </c>
      <c r="R100" s="116">
        <f t="shared" si="46"/>
        <v>2.7941027391003887E-4</v>
      </c>
      <c r="S100" s="116">
        <f t="shared" si="47"/>
        <v>2.7120625032601238E-4</v>
      </c>
      <c r="T100" s="163">
        <f t="shared" si="48"/>
        <v>5.1643630351268645E-4</v>
      </c>
    </row>
    <row r="101" spans="1:20" x14ac:dyDescent="0.25">
      <c r="A101" s="37" t="s">
        <v>195</v>
      </c>
      <c r="B101" s="59">
        <f t="shared" si="30"/>
        <v>1.2752739081312948E-2</v>
      </c>
      <c r="C101" s="59">
        <f t="shared" si="31"/>
        <v>1.1864480481910078E-2</v>
      </c>
      <c r="D101" s="59">
        <f t="shared" si="32"/>
        <v>1.1630837613412111E-2</v>
      </c>
      <c r="E101" s="59">
        <f t="shared" si="33"/>
        <v>1.1572019488056093E-2</v>
      </c>
      <c r="F101" s="59">
        <f t="shared" si="34"/>
        <v>1.0966367807448968E-2</v>
      </c>
      <c r="G101" s="59">
        <f t="shared" si="35"/>
        <v>1.1103981267228157E-2</v>
      </c>
      <c r="H101" s="59">
        <f t="shared" si="36"/>
        <v>1.1496173809501454E-2</v>
      </c>
      <c r="I101" s="59">
        <f t="shared" si="37"/>
        <v>1.3586286630262501E-2</v>
      </c>
      <c r="J101" s="59">
        <f t="shared" si="38"/>
        <v>1.4448531612638291E-2</v>
      </c>
      <c r="K101" s="59">
        <f t="shared" si="39"/>
        <v>1.5054216367937535E-2</v>
      </c>
      <c r="L101" s="59">
        <f t="shared" si="40"/>
        <v>1.4879333366769072E-2</v>
      </c>
      <c r="M101" s="59">
        <f t="shared" si="41"/>
        <v>1.5805377618915976E-2</v>
      </c>
      <c r="N101" s="59">
        <f t="shared" si="42"/>
        <v>1.5871820275985021E-2</v>
      </c>
      <c r="O101" s="59">
        <f t="shared" si="43"/>
        <v>1.5985175867209069E-2</v>
      </c>
      <c r="P101" s="59">
        <f t="shared" si="44"/>
        <v>1.5194728627377389E-2</v>
      </c>
      <c r="Q101" s="116">
        <f t="shared" si="45"/>
        <v>1.5921849355459549E-2</v>
      </c>
      <c r="R101" s="116">
        <f t="shared" si="46"/>
        <v>1.5717034632632295E-2</v>
      </c>
      <c r="S101" s="116">
        <f t="shared" si="47"/>
        <v>1.5486809838851479E-2</v>
      </c>
      <c r="T101" s="163">
        <f t="shared" si="48"/>
        <v>1.6051655022967511E-2</v>
      </c>
    </row>
    <row r="102" spans="1:20" x14ac:dyDescent="0.25">
      <c r="A102" s="37" t="s">
        <v>196</v>
      </c>
      <c r="B102" s="59">
        <f t="shared" si="30"/>
        <v>3.1971344567651187E-4</v>
      </c>
      <c r="C102" s="59">
        <f t="shared" si="31"/>
        <v>9.6600685768474006E-5</v>
      </c>
      <c r="D102" s="59">
        <f t="shared" si="32"/>
        <v>1.8766905539196706E-4</v>
      </c>
      <c r="E102" s="59">
        <f t="shared" si="33"/>
        <v>2.6492150696294346E-4</v>
      </c>
      <c r="F102" s="59">
        <f t="shared" si="34"/>
        <v>2.2982605578286035E-4</v>
      </c>
      <c r="G102" s="59">
        <f t="shared" si="35"/>
        <v>5.9965182883839277E-5</v>
      </c>
      <c r="H102" s="59">
        <f t="shared" si="36"/>
        <v>1.1802891313817774E-4</v>
      </c>
      <c r="I102" s="59">
        <f t="shared" si="37"/>
        <v>8.2350939572625007E-5</v>
      </c>
      <c r="J102" s="59">
        <f t="shared" si="38"/>
        <v>1.934741490265859E-4</v>
      </c>
      <c r="K102" s="59">
        <f t="shared" si="39"/>
        <v>2.067886641986075E-4</v>
      </c>
      <c r="L102" s="59">
        <f t="shared" si="40"/>
        <v>1.2211503275522112E-4</v>
      </c>
      <c r="M102" s="59">
        <f t="shared" si="41"/>
        <v>1.9494835341843489E-4</v>
      </c>
      <c r="N102" s="59">
        <f t="shared" si="42"/>
        <v>3.5349253378005066E-4</v>
      </c>
      <c r="O102" s="59">
        <f t="shared" si="43"/>
        <v>3.3524213692429512E-4</v>
      </c>
      <c r="P102" s="59">
        <f t="shared" si="44"/>
        <v>9.2004101710066357E-4</v>
      </c>
      <c r="Q102" s="116">
        <f t="shared" si="45"/>
        <v>8.973174561036361E-4</v>
      </c>
      <c r="R102" s="116">
        <f t="shared" si="46"/>
        <v>3.6311440799369617E-4</v>
      </c>
      <c r="S102" s="116">
        <f t="shared" si="47"/>
        <v>1.3556100627408702E-4</v>
      </c>
      <c r="T102" s="163">
        <f t="shared" si="48"/>
        <v>4.4472493495298311E-4</v>
      </c>
    </row>
    <row r="103" spans="1:20" x14ac:dyDescent="0.25">
      <c r="A103" s="45" t="s">
        <v>197</v>
      </c>
      <c r="B103" s="59">
        <f t="shared" si="30"/>
        <v>0</v>
      </c>
      <c r="C103" s="59">
        <f t="shared" si="31"/>
        <v>0</v>
      </c>
      <c r="D103" s="59">
        <f t="shared" si="32"/>
        <v>0</v>
      </c>
      <c r="E103" s="59">
        <f t="shared" si="33"/>
        <v>0</v>
      </c>
      <c r="F103" s="59">
        <f t="shared" si="34"/>
        <v>0</v>
      </c>
      <c r="G103" s="59">
        <f t="shared" si="35"/>
        <v>0</v>
      </c>
      <c r="H103" s="59">
        <f t="shared" si="36"/>
        <v>0</v>
      </c>
      <c r="I103" s="59">
        <f t="shared" si="37"/>
        <v>0</v>
      </c>
      <c r="J103" s="59">
        <f t="shared" si="38"/>
        <v>8.4072758027956289E-4</v>
      </c>
      <c r="K103" s="59">
        <f t="shared" si="39"/>
        <v>8.2764378883199428E-4</v>
      </c>
      <c r="L103" s="59">
        <f t="shared" si="40"/>
        <v>9.4613477988781595E-4</v>
      </c>
      <c r="M103" s="59">
        <f t="shared" si="41"/>
        <v>1.0443690521512489E-3</v>
      </c>
      <c r="N103" s="59">
        <f t="shared" si="42"/>
        <v>1.2848036804682537E-3</v>
      </c>
      <c r="O103" s="59">
        <f t="shared" si="43"/>
        <v>1.0952000558139806E-3</v>
      </c>
      <c r="P103" s="59">
        <f t="shared" si="44"/>
        <v>1.0349669866020234E-3</v>
      </c>
      <c r="Q103" s="116">
        <f t="shared" si="45"/>
        <v>1.2087095898759732E-3</v>
      </c>
      <c r="R103" s="116">
        <f t="shared" si="46"/>
        <v>1.0996167397653864E-3</v>
      </c>
      <c r="S103" s="116">
        <f t="shared" si="47"/>
        <v>1.1041403308788445E-3</v>
      </c>
      <c r="T103" s="163">
        <f t="shared" si="48"/>
        <v>1.2541195785033116E-3</v>
      </c>
    </row>
    <row r="104" spans="1:20" x14ac:dyDescent="0.25">
      <c r="A104" s="37" t="s">
        <v>198</v>
      </c>
      <c r="B104" s="59">
        <f t="shared" si="30"/>
        <v>6.5320082080809229E-3</v>
      </c>
      <c r="C104" s="59">
        <f t="shared" si="31"/>
        <v>6.2668724462040552E-3</v>
      </c>
      <c r="D104" s="59">
        <f t="shared" si="32"/>
        <v>5.8419055988962083E-3</v>
      </c>
      <c r="E104" s="59">
        <f t="shared" si="33"/>
        <v>5.6448544250855505E-3</v>
      </c>
      <c r="F104" s="59">
        <f t="shared" si="34"/>
        <v>4.8923695950123256E-3</v>
      </c>
      <c r="G104" s="59">
        <f t="shared" si="35"/>
        <v>5.3330362908246449E-3</v>
      </c>
      <c r="H104" s="59">
        <f t="shared" si="36"/>
        <v>5.4081128577743798E-3</v>
      </c>
      <c r="I104" s="59">
        <f t="shared" si="37"/>
        <v>6.5398431061103541E-3</v>
      </c>
      <c r="J104" s="59">
        <f t="shared" si="38"/>
        <v>6.7198583869606384E-3</v>
      </c>
      <c r="K104" s="59">
        <f t="shared" si="39"/>
        <v>7.5594469373514639E-3</v>
      </c>
      <c r="L104" s="59">
        <f t="shared" si="40"/>
        <v>7.6950655249987251E-3</v>
      </c>
      <c r="M104" s="59">
        <f t="shared" si="41"/>
        <v>8.1405961117170297E-3</v>
      </c>
      <c r="N104" s="59">
        <f t="shared" si="42"/>
        <v>7.906824914084733E-3</v>
      </c>
      <c r="O104" s="59">
        <f t="shared" si="43"/>
        <v>8.1384759979744523E-3</v>
      </c>
      <c r="P104" s="59">
        <f t="shared" si="44"/>
        <v>7.2790336343432297E-3</v>
      </c>
      <c r="Q104" s="116">
        <f t="shared" si="45"/>
        <v>7.4436321166562172E-3</v>
      </c>
      <c r="R104" s="116">
        <f t="shared" si="46"/>
        <v>7.4397149569852385E-3</v>
      </c>
      <c r="S104" s="116">
        <f t="shared" si="47"/>
        <v>7.3621978719985411E-3</v>
      </c>
      <c r="T104" s="163">
        <f t="shared" si="48"/>
        <v>7.810734422612849E-3</v>
      </c>
    </row>
    <row r="105" spans="1:20" ht="9" customHeight="1" x14ac:dyDescent="0.25">
      <c r="B105" s="60"/>
      <c r="C105" s="60"/>
      <c r="D105" s="60"/>
      <c r="E105" s="60"/>
      <c r="F105" s="59"/>
      <c r="G105" s="59"/>
      <c r="H105" s="59"/>
      <c r="I105" s="59"/>
      <c r="J105" s="59"/>
      <c r="K105" s="59"/>
      <c r="L105" s="59"/>
      <c r="M105" s="59"/>
      <c r="N105" s="59"/>
      <c r="O105" s="59"/>
      <c r="P105" s="59"/>
      <c r="Q105" s="116"/>
      <c r="R105" s="116"/>
      <c r="S105" s="116"/>
      <c r="T105" s="163"/>
    </row>
    <row r="106" spans="1:20" ht="13" x14ac:dyDescent="0.3">
      <c r="A106" s="35" t="s">
        <v>35</v>
      </c>
      <c r="B106" s="61">
        <f t="shared" ref="B106:B114" si="49">B26/$B$155</f>
        <v>0.23762954175497064</v>
      </c>
      <c r="C106" s="61">
        <f t="shared" ref="C106:C114" si="50">C26/$C$155</f>
        <v>0.24174144809918036</v>
      </c>
      <c r="D106" s="61">
        <f t="shared" ref="D106:D114" si="51">D26/$D$155</f>
        <v>0.24011430232703163</v>
      </c>
      <c r="E106" s="61">
        <f t="shared" ref="E106:E114" si="52">E26/$E$155</f>
        <v>0.24842308589956497</v>
      </c>
      <c r="F106" s="61">
        <f t="shared" ref="F106:F114" si="53">F26/$F$155</f>
        <v>0.24719082011974336</v>
      </c>
      <c r="G106" s="61">
        <f t="shared" ref="G106:G114" si="54">G26/$G$155</f>
        <v>0.23968818235491643</v>
      </c>
      <c r="H106" s="61">
        <f t="shared" ref="H106:H114" si="55">H26/$H$155</f>
        <v>0.28924729464741428</v>
      </c>
      <c r="I106" s="61">
        <f t="shared" ref="I106:I114" si="56">I26/$I$155</f>
        <v>0.28604401036317617</v>
      </c>
      <c r="J106" s="61">
        <f t="shared" ref="J106:J114" si="57">J26/$J$155</f>
        <v>0.28642510261717086</v>
      </c>
      <c r="K106" s="61">
        <f t="shared" ref="K106:K114" si="58">K26/$K$155</f>
        <v>0.23986529309728738</v>
      </c>
      <c r="L106" s="61">
        <f t="shared" ref="L106:L114" si="59">L26/$L$155</f>
        <v>0.24127155457517757</v>
      </c>
      <c r="M106" s="61">
        <f t="shared" ref="M106:M114" si="60">M26/$M$155</f>
        <v>0.23943600932513059</v>
      </c>
      <c r="N106" s="61">
        <f t="shared" ref="N106:N114" si="61">N26/$N$155</f>
        <v>0.2255478789026584</v>
      </c>
      <c r="O106" s="61">
        <f t="shared" ref="O106:O114" si="62">O26/$O$155</f>
        <v>0.18894731287437022</v>
      </c>
      <c r="P106" s="61">
        <f t="shared" ref="P106:P114" si="63">P26/$P$155</f>
        <v>0.17831141473203999</v>
      </c>
      <c r="Q106" s="117">
        <f t="shared" ref="Q106:Q114" si="64">Q26/$Q$155</f>
        <v>0.17571817921556893</v>
      </c>
      <c r="R106" s="117">
        <f t="shared" ref="R106:R114" si="65">R26/$R$155</f>
        <v>0.17754072198547052</v>
      </c>
      <c r="S106" s="117">
        <f t="shared" ref="S106:S114" si="66">S26/$S$155</f>
        <v>0.17500415284670634</v>
      </c>
      <c r="T106" s="182">
        <f t="shared" ref="T106:T114" si="67">T26/$T$155</f>
        <v>0.1567007985451746</v>
      </c>
    </row>
    <row r="107" spans="1:20" x14ac:dyDescent="0.25">
      <c r="A107" s="37" t="s">
        <v>240</v>
      </c>
      <c r="B107" s="60">
        <f t="shared" si="49"/>
        <v>9.4211377327481194E-2</v>
      </c>
      <c r="C107" s="60">
        <f t="shared" si="50"/>
        <v>9.5114338943736887E-2</v>
      </c>
      <c r="D107" s="60">
        <f t="shared" si="51"/>
        <v>8.8622757027837618E-2</v>
      </c>
      <c r="E107" s="60">
        <f t="shared" si="52"/>
        <v>9.2151641380398081E-2</v>
      </c>
      <c r="F107" s="59">
        <f t="shared" si="53"/>
        <v>8.7658527519571677E-2</v>
      </c>
      <c r="G107" s="59">
        <f t="shared" si="54"/>
        <v>7.8534912654819128E-2</v>
      </c>
      <c r="H107" s="59">
        <f t="shared" si="55"/>
        <v>0.1018214713094408</v>
      </c>
      <c r="I107" s="59">
        <f t="shared" si="56"/>
        <v>0.11544764521221328</v>
      </c>
      <c r="J107" s="59">
        <f t="shared" si="57"/>
        <v>0.11736275571467975</v>
      </c>
      <c r="K107" s="59">
        <f t="shared" si="58"/>
        <v>6.5340395593202164E-2</v>
      </c>
      <c r="L107" s="59">
        <f t="shared" si="59"/>
        <v>7.2262841416529569E-2</v>
      </c>
      <c r="M107" s="59">
        <f t="shared" si="60"/>
        <v>7.4835534697444916E-2</v>
      </c>
      <c r="N107" s="59">
        <f t="shared" si="61"/>
        <v>7.0578636260659938E-2</v>
      </c>
      <c r="O107" s="59">
        <f t="shared" si="62"/>
        <v>6.5931434967871058E-2</v>
      </c>
      <c r="P107" s="59">
        <f t="shared" si="63"/>
        <v>6.4397867498583325E-2</v>
      </c>
      <c r="Q107" s="116">
        <f t="shared" si="64"/>
        <v>6.2771123298709319E-2</v>
      </c>
      <c r="R107" s="116">
        <f t="shared" si="65"/>
        <v>6.1363040634736667E-2</v>
      </c>
      <c r="S107" s="116">
        <f t="shared" si="66"/>
        <v>5.9175031329175121E-2</v>
      </c>
      <c r="T107" s="163">
        <f t="shared" si="67"/>
        <v>6.3035058902176644E-2</v>
      </c>
    </row>
    <row r="108" spans="1:20" x14ac:dyDescent="0.25">
      <c r="A108" s="37" t="s">
        <v>200</v>
      </c>
      <c r="B108" s="60">
        <f t="shared" si="49"/>
        <v>6.6711366825583113E-3</v>
      </c>
      <c r="C108" s="60">
        <f t="shared" si="50"/>
        <v>4.7554954888220091E-3</v>
      </c>
      <c r="D108" s="60">
        <f t="shared" si="51"/>
        <v>5.270152134993572E-3</v>
      </c>
      <c r="E108" s="60">
        <f t="shared" si="52"/>
        <v>4.6425580544997222E-3</v>
      </c>
      <c r="F108" s="59">
        <f t="shared" si="53"/>
        <v>3.2566541543791348E-3</v>
      </c>
      <c r="G108" s="59">
        <f t="shared" si="54"/>
        <v>4.0395760774283819E-3</v>
      </c>
      <c r="H108" s="59">
        <f t="shared" si="55"/>
        <v>4.8838792524127823E-3</v>
      </c>
      <c r="I108" s="59">
        <f t="shared" si="56"/>
        <v>7.0005134332441956E-3</v>
      </c>
      <c r="J108" s="59">
        <f t="shared" si="57"/>
        <v>5.7890586592796158E-3</v>
      </c>
      <c r="K108" s="59">
        <f t="shared" si="58"/>
        <v>5.4321543977281775E-3</v>
      </c>
      <c r="L108" s="59">
        <f t="shared" si="59"/>
        <v>5.6059999310064277E-3</v>
      </c>
      <c r="M108" s="59">
        <f t="shared" si="60"/>
        <v>6.6566701296590491E-3</v>
      </c>
      <c r="N108" s="59">
        <f t="shared" si="61"/>
        <v>5.4390176732457014E-3</v>
      </c>
      <c r="O108" s="59">
        <f t="shared" si="62"/>
        <v>5.5513149258545197E-3</v>
      </c>
      <c r="P108" s="59">
        <f t="shared" si="63"/>
        <v>5.0395978159442677E-3</v>
      </c>
      <c r="Q108" s="116">
        <f t="shared" si="64"/>
        <v>4.9871671622293175E-3</v>
      </c>
      <c r="R108" s="116">
        <f t="shared" si="65"/>
        <v>5.2108669456068799E-3</v>
      </c>
      <c r="S108" s="116">
        <f t="shared" si="66"/>
        <v>5.4547300027988372E-3</v>
      </c>
      <c r="T108" s="163">
        <f t="shared" si="67"/>
        <v>6.1507763761486549E-3</v>
      </c>
    </row>
    <row r="109" spans="1:20" x14ac:dyDescent="0.25">
      <c r="A109" s="37" t="s">
        <v>201</v>
      </c>
      <c r="B109" s="60">
        <f t="shared" si="49"/>
        <v>9.1417610205796973E-2</v>
      </c>
      <c r="C109" s="60">
        <f t="shared" si="50"/>
        <v>9.5265485924478088E-2</v>
      </c>
      <c r="D109" s="60">
        <f t="shared" si="51"/>
        <v>0.10428653436435056</v>
      </c>
      <c r="E109" s="60">
        <f t="shared" si="52"/>
        <v>0.11206226615576936</v>
      </c>
      <c r="F109" s="59">
        <f t="shared" si="53"/>
        <v>0.11966927504481138</v>
      </c>
      <c r="G109" s="59">
        <f t="shared" si="54"/>
        <v>0.11919628625728294</v>
      </c>
      <c r="H109" s="59">
        <f t="shared" si="55"/>
        <v>0.14258972186843358</v>
      </c>
      <c r="I109" s="59">
        <f t="shared" si="56"/>
        <v>0.11853131309757076</v>
      </c>
      <c r="J109" s="59">
        <f t="shared" si="57"/>
        <v>0.1224574613552622</v>
      </c>
      <c r="K109" s="59">
        <f t="shared" si="58"/>
        <v>0.12718174527734338</v>
      </c>
      <c r="L109" s="59">
        <f t="shared" si="59"/>
        <v>0.12085116527136144</v>
      </c>
      <c r="M109" s="59">
        <f t="shared" si="60"/>
        <v>0.11831779432870441</v>
      </c>
      <c r="N109" s="59">
        <f t="shared" si="61"/>
        <v>0.11113017437757859</v>
      </c>
      <c r="O109" s="59">
        <f t="shared" si="62"/>
        <v>8.2156714167977735E-2</v>
      </c>
      <c r="P109" s="59">
        <f t="shared" si="63"/>
        <v>7.2818218548459393E-2</v>
      </c>
      <c r="Q109" s="116">
        <f t="shared" si="64"/>
        <v>7.287064745417865E-2</v>
      </c>
      <c r="R109" s="116">
        <f t="shared" si="65"/>
        <v>7.8229770434365895E-2</v>
      </c>
      <c r="S109" s="116">
        <f t="shared" si="66"/>
        <v>7.7785822627336076E-2</v>
      </c>
      <c r="T109" s="163">
        <f t="shared" si="67"/>
        <v>5.8045419102189341E-2</v>
      </c>
    </row>
    <row r="110" spans="1:20" x14ac:dyDescent="0.25">
      <c r="A110" s="37" t="s">
        <v>202</v>
      </c>
      <c r="B110" s="60">
        <f t="shared" si="49"/>
        <v>3.7718339828060593E-6</v>
      </c>
      <c r="C110" s="60">
        <f t="shared" si="50"/>
        <v>6.7160969608747063E-6</v>
      </c>
      <c r="D110" s="60">
        <f t="shared" si="51"/>
        <v>4.6209783886932933E-6</v>
      </c>
      <c r="E110" s="60">
        <f t="shared" si="52"/>
        <v>5.5883384226649583E-6</v>
      </c>
      <c r="F110" s="59">
        <f t="shared" si="53"/>
        <v>6.4372305305279052E-6</v>
      </c>
      <c r="G110" s="59">
        <f t="shared" si="54"/>
        <v>7.1726609822431765E-6</v>
      </c>
      <c r="H110" s="59">
        <f t="shared" si="55"/>
        <v>8.057301422812387E-6</v>
      </c>
      <c r="I110" s="59">
        <f t="shared" si="56"/>
        <v>1.1833471749741833E-5</v>
      </c>
      <c r="J110" s="59">
        <f t="shared" si="57"/>
        <v>5.85795113774521E-6</v>
      </c>
      <c r="K110" s="59">
        <f t="shared" si="58"/>
        <v>4.3724948787422138E-6</v>
      </c>
      <c r="L110" s="59">
        <f t="shared" si="59"/>
        <v>5.0660195789131675E-6</v>
      </c>
      <c r="M110" s="59">
        <f t="shared" si="60"/>
        <v>4.7866244494684415E-6</v>
      </c>
      <c r="N110" s="59">
        <f t="shared" si="61"/>
        <v>5.0868840904501032E-6</v>
      </c>
      <c r="O110" s="59">
        <f t="shared" si="62"/>
        <v>0</v>
      </c>
      <c r="P110" s="59">
        <f t="shared" si="63"/>
        <v>0</v>
      </c>
      <c r="Q110" s="116">
        <f t="shared" si="64"/>
        <v>0</v>
      </c>
      <c r="R110" s="116">
        <f t="shared" si="65"/>
        <v>0</v>
      </c>
      <c r="S110" s="116">
        <f t="shared" si="66"/>
        <v>0</v>
      </c>
      <c r="T110" s="163">
        <f t="shared" si="67"/>
        <v>0</v>
      </c>
    </row>
    <row r="111" spans="1:20" x14ac:dyDescent="0.25">
      <c r="A111" s="37" t="s">
        <v>203</v>
      </c>
      <c r="B111" s="60">
        <f t="shared" si="49"/>
        <v>1.4122856091712793E-2</v>
      </c>
      <c r="C111" s="60">
        <f t="shared" si="50"/>
        <v>1.3466357190573749E-2</v>
      </c>
      <c r="D111" s="60">
        <f t="shared" si="51"/>
        <v>1.1560514095410333E-2</v>
      </c>
      <c r="E111" s="60">
        <f t="shared" si="52"/>
        <v>1.1060211595852038E-2</v>
      </c>
      <c r="F111" s="59">
        <f t="shared" si="53"/>
        <v>1.2086836159662176E-2</v>
      </c>
      <c r="G111" s="59">
        <f t="shared" si="54"/>
        <v>1.3267287665797949E-2</v>
      </c>
      <c r="H111" s="59">
        <f t="shared" si="55"/>
        <v>1.4510107347037947E-2</v>
      </c>
      <c r="I111" s="59">
        <f t="shared" si="56"/>
        <v>1.7253486018571559E-2</v>
      </c>
      <c r="J111" s="59">
        <f t="shared" si="57"/>
        <v>1.2619122926014296E-2</v>
      </c>
      <c r="K111" s="59">
        <f t="shared" si="58"/>
        <v>1.3121793215887724E-2</v>
      </c>
      <c r="L111" s="59">
        <f t="shared" si="59"/>
        <v>1.2927249690353694E-2</v>
      </c>
      <c r="M111" s="59">
        <f t="shared" si="60"/>
        <v>1.3537929482961855E-2</v>
      </c>
      <c r="N111" s="59">
        <f t="shared" si="61"/>
        <v>1.4715360333897049E-2</v>
      </c>
      <c r="O111" s="59">
        <f t="shared" si="62"/>
        <v>1.3618682237846146E-2</v>
      </c>
      <c r="P111" s="59">
        <f t="shared" si="63"/>
        <v>1.5340172790185983E-2</v>
      </c>
      <c r="Q111" s="116">
        <f t="shared" si="64"/>
        <v>1.4166345419405233E-2</v>
      </c>
      <c r="R111" s="116">
        <f t="shared" si="65"/>
        <v>1.3819184277944143E-2</v>
      </c>
      <c r="S111" s="116">
        <f t="shared" si="66"/>
        <v>1.4756247834439561E-2</v>
      </c>
      <c r="T111" s="163">
        <f t="shared" si="67"/>
        <v>1.2186289542246183E-2</v>
      </c>
    </row>
    <row r="112" spans="1:20" x14ac:dyDescent="0.25">
      <c r="A112" s="37" t="s">
        <v>204</v>
      </c>
      <c r="B112" s="60">
        <f t="shared" si="49"/>
        <v>2.8901157582224342E-2</v>
      </c>
      <c r="C112" s="60">
        <f t="shared" si="50"/>
        <v>3.1644954593075404E-2</v>
      </c>
      <c r="D112" s="60">
        <f t="shared" si="51"/>
        <v>2.8145345719487364E-2</v>
      </c>
      <c r="E112" s="60">
        <f t="shared" si="52"/>
        <v>2.6091654517427811E-2</v>
      </c>
      <c r="F112" s="59">
        <f t="shared" si="53"/>
        <v>2.1992555702952582E-2</v>
      </c>
      <c r="G112" s="59">
        <f t="shared" si="54"/>
        <v>2.2312461908080557E-2</v>
      </c>
      <c r="H112" s="59">
        <f t="shared" si="55"/>
        <v>2.3611158300233508E-2</v>
      </c>
      <c r="I112" s="59">
        <f t="shared" si="56"/>
        <v>2.5701863899415006E-2</v>
      </c>
      <c r="J112" s="59">
        <f t="shared" si="57"/>
        <v>2.6118999089221419E-2</v>
      </c>
      <c r="K112" s="59">
        <f t="shared" si="58"/>
        <v>2.6851585095511166E-2</v>
      </c>
      <c r="L112" s="59">
        <f t="shared" si="59"/>
        <v>2.7869239108056696E-2</v>
      </c>
      <c r="M112" s="59">
        <f t="shared" si="60"/>
        <v>2.4119012215668038E-2</v>
      </c>
      <c r="N112" s="59">
        <f t="shared" si="61"/>
        <v>2.1824029260726921E-2</v>
      </c>
      <c r="O112" s="59">
        <f t="shared" si="62"/>
        <v>1.9835321057731947E-2</v>
      </c>
      <c r="P112" s="59">
        <f t="shared" si="63"/>
        <v>1.8861385205539798E-2</v>
      </c>
      <c r="Q112" s="116">
        <f t="shared" si="64"/>
        <v>1.8493111063439024E-2</v>
      </c>
      <c r="R112" s="116">
        <f t="shared" si="65"/>
        <v>1.7101771929694955E-2</v>
      </c>
      <c r="S112" s="116">
        <f t="shared" si="66"/>
        <v>1.6141352882368322E-2</v>
      </c>
      <c r="T112" s="163">
        <f t="shared" si="67"/>
        <v>1.5542599289992841E-2</v>
      </c>
    </row>
    <row r="113" spans="1:20" x14ac:dyDescent="0.25">
      <c r="A113" s="37" t="s">
        <v>205</v>
      </c>
      <c r="B113" s="60">
        <f t="shared" si="49"/>
        <v>1.0259725204123805E-3</v>
      </c>
      <c r="C113" s="60">
        <f t="shared" si="50"/>
        <v>7.8951346045677702E-4</v>
      </c>
      <c r="D113" s="60">
        <f t="shared" si="51"/>
        <v>6.247301541767961E-4</v>
      </c>
      <c r="E113" s="60">
        <f t="shared" si="52"/>
        <v>5.8478562353906174E-4</v>
      </c>
      <c r="F113" s="59">
        <f t="shared" si="53"/>
        <v>8.0030843688041521E-4</v>
      </c>
      <c r="G113" s="59">
        <f t="shared" si="54"/>
        <v>6.4378794051318474E-4</v>
      </c>
      <c r="H113" s="59">
        <f t="shared" si="55"/>
        <v>7.56405552831572E-4</v>
      </c>
      <c r="I113" s="59">
        <f t="shared" si="56"/>
        <v>9.0721205043085731E-4</v>
      </c>
      <c r="J113" s="59">
        <f t="shared" si="57"/>
        <v>9.1256192611641402E-4</v>
      </c>
      <c r="K113" s="59">
        <f t="shared" si="58"/>
        <v>7.5691164399573768E-4</v>
      </c>
      <c r="L113" s="59">
        <f t="shared" si="59"/>
        <v>7.3566391579428666E-4</v>
      </c>
      <c r="M113" s="59">
        <f t="shared" si="60"/>
        <v>7.3801302026480777E-4</v>
      </c>
      <c r="N113" s="59">
        <f t="shared" si="61"/>
        <v>7.4227739191037943E-4</v>
      </c>
      <c r="O113" s="59">
        <f t="shared" si="62"/>
        <v>6.8376110552676838E-4</v>
      </c>
      <c r="P113" s="59">
        <f t="shared" si="63"/>
        <v>7.11900886890579E-4</v>
      </c>
      <c r="Q113" s="116">
        <f t="shared" si="64"/>
        <v>1.2856017127906988E-3</v>
      </c>
      <c r="R113" s="116">
        <f t="shared" si="65"/>
        <v>8.7187242349528603E-4</v>
      </c>
      <c r="S113" s="116">
        <f t="shared" si="66"/>
        <v>9.2318975392537703E-4</v>
      </c>
      <c r="T113" s="163">
        <f t="shared" si="67"/>
        <v>6.7300723570459429E-4</v>
      </c>
    </row>
    <row r="114" spans="1:20" x14ac:dyDescent="0.25">
      <c r="A114" s="37" t="s">
        <v>206</v>
      </c>
      <c r="B114" s="60">
        <f t="shared" si="49"/>
        <v>1.2756595108018584E-3</v>
      </c>
      <c r="C114" s="60">
        <f t="shared" si="50"/>
        <v>6.9858640107656189E-4</v>
      </c>
      <c r="D114" s="60">
        <f t="shared" si="51"/>
        <v>1.5996478523866921E-3</v>
      </c>
      <c r="E114" s="60">
        <f t="shared" si="52"/>
        <v>1.8243802336562311E-3</v>
      </c>
      <c r="F114" s="59">
        <f t="shared" si="53"/>
        <v>1.7202258709554845E-3</v>
      </c>
      <c r="G114" s="59">
        <f t="shared" si="54"/>
        <v>1.6866971900120584E-3</v>
      </c>
      <c r="H114" s="59">
        <f t="shared" si="55"/>
        <v>1.0664937156013485E-3</v>
      </c>
      <c r="I114" s="59">
        <f t="shared" si="56"/>
        <v>1.1901431799808404E-3</v>
      </c>
      <c r="J114" s="59">
        <f t="shared" si="57"/>
        <v>1.1592849954594239E-3</v>
      </c>
      <c r="K114" s="59">
        <f t="shared" si="58"/>
        <v>1.1763353787402288E-3</v>
      </c>
      <c r="L114" s="59">
        <f t="shared" si="59"/>
        <v>1.0143292224965305E-3</v>
      </c>
      <c r="M114" s="59">
        <f t="shared" si="60"/>
        <v>1.2262688259780236E-3</v>
      </c>
      <c r="N114" s="59">
        <f t="shared" si="61"/>
        <v>1.1132967205493671E-3</v>
      </c>
      <c r="O114" s="59">
        <f t="shared" si="62"/>
        <v>1.1700844115620766E-3</v>
      </c>
      <c r="P114" s="59">
        <f t="shared" si="63"/>
        <v>1.1422719864366581E-3</v>
      </c>
      <c r="Q114" s="116">
        <f t="shared" si="64"/>
        <v>1.1441831048166914E-3</v>
      </c>
      <c r="R114" s="116">
        <f t="shared" si="65"/>
        <v>9.4421533962668429E-4</v>
      </c>
      <c r="S114" s="116">
        <f t="shared" si="66"/>
        <v>7.6777841666304141E-4</v>
      </c>
      <c r="T114" s="163">
        <f t="shared" si="67"/>
        <v>1.0676480967163205E-3</v>
      </c>
    </row>
    <row r="115" spans="1:20" ht="9" customHeight="1" x14ac:dyDescent="0.25">
      <c r="B115" s="60"/>
      <c r="C115" s="60"/>
      <c r="D115" s="60"/>
      <c r="E115" s="60"/>
      <c r="F115" s="59"/>
      <c r="G115" s="59"/>
      <c r="H115" s="59"/>
      <c r="I115" s="59"/>
      <c r="J115" s="59"/>
      <c r="K115" s="59"/>
      <c r="L115" s="59"/>
      <c r="M115" s="59"/>
      <c r="N115" s="59"/>
      <c r="O115" s="59"/>
      <c r="P115" s="59"/>
      <c r="Q115" s="116"/>
      <c r="R115" s="116"/>
      <c r="S115" s="116"/>
      <c r="T115" s="163"/>
    </row>
    <row r="116" spans="1:20" ht="13" x14ac:dyDescent="0.3">
      <c r="A116" s="35" t="s">
        <v>207</v>
      </c>
      <c r="B116" s="61">
        <f>B36/$B$155</f>
        <v>1.3051909502618819E-3</v>
      </c>
      <c r="C116" s="61">
        <f>C36/$C$155</f>
        <v>1.2913550285144071E-3</v>
      </c>
      <c r="D116" s="61">
        <f>D36/$D$155</f>
        <v>1.2547958015894181E-3</v>
      </c>
      <c r="E116" s="61">
        <f>E36/$E$155</f>
        <v>1.0299930749270185E-3</v>
      </c>
      <c r="F116" s="61">
        <f>F36/$F$155</f>
        <v>9.3223863232863916E-4</v>
      </c>
      <c r="G116" s="61">
        <f>G36/$G$155</f>
        <v>9.0264066237892148E-4</v>
      </c>
      <c r="H116" s="61">
        <f>H36/$H$155</f>
        <v>1.0588398999970899E-3</v>
      </c>
      <c r="I116" s="61">
        <f>I36/$I$155</f>
        <v>1.339980825580021E-3</v>
      </c>
      <c r="J116" s="61">
        <f>J36/$J$155</f>
        <v>1.3643000407053839E-3</v>
      </c>
      <c r="K116" s="61">
        <f>K36/$K$155</f>
        <v>1.4086399516661467E-3</v>
      </c>
      <c r="L116" s="61">
        <f>L36/$L$155</f>
        <v>1.4417018860105372E-3</v>
      </c>
      <c r="M116" s="61">
        <f>M36/$M$155</f>
        <v>1.2530457662806383E-3</v>
      </c>
      <c r="N116" s="61">
        <f>N36/$N$155</f>
        <v>1.4144586229065058E-3</v>
      </c>
      <c r="O116" s="61">
        <f>O36/$O$155</f>
        <v>1.3703101836688785E-3</v>
      </c>
      <c r="P116" s="61">
        <f>P36/$P$155</f>
        <v>1.4225414906271028E-3</v>
      </c>
      <c r="Q116" s="117">
        <f>Q36/$Q$155</f>
        <v>1.2354744610539694E-3</v>
      </c>
      <c r="R116" s="117">
        <f>R36/$R$155</f>
        <v>1.1571341893016091E-3</v>
      </c>
      <c r="S116" s="117">
        <f>S36/$S$155</f>
        <v>1.1791491256315813E-3</v>
      </c>
      <c r="T116" s="182">
        <f>T36/$T$155</f>
        <v>1.2030262121010575E-3</v>
      </c>
    </row>
    <row r="117" spans="1:20" x14ac:dyDescent="0.25">
      <c r="A117" s="37" t="s">
        <v>208</v>
      </c>
      <c r="B117" s="60">
        <f>B37/$B$155</f>
        <v>3.6789020553457623E-4</v>
      </c>
      <c r="C117" s="60">
        <f>C37/$C$155</f>
        <v>3.031503618481527E-4</v>
      </c>
      <c r="D117" s="60">
        <f>D37/$D$155</f>
        <v>3.1678268812518855E-4</v>
      </c>
      <c r="E117" s="60">
        <f>E37/$E$155</f>
        <v>2.6794088239573871E-4</v>
      </c>
      <c r="F117" s="59">
        <f>F37/$F$155</f>
        <v>2.4818345694430452E-4</v>
      </c>
      <c r="G117" s="59">
        <f>G37/$G$155</f>
        <v>2.248422940599236E-4</v>
      </c>
      <c r="H117" s="59">
        <f>H37/$H$155</f>
        <v>8.0004409597669607E-4</v>
      </c>
      <c r="I117" s="59">
        <f>I37/$I$155</f>
        <v>1.0112604351521855E-3</v>
      </c>
      <c r="J117" s="59">
        <f>J37/$J$155</f>
        <v>9.6467462098159969E-4</v>
      </c>
      <c r="K117" s="59">
        <f>K37/$K$155</f>
        <v>9.9736793765678195E-4</v>
      </c>
      <c r="L117" s="59">
        <f>L37/$L$155</f>
        <v>1.040352475096995E-3</v>
      </c>
      <c r="M117" s="59">
        <f>M37/$M$155</f>
        <v>9.262922784418824E-4</v>
      </c>
      <c r="N117" s="59">
        <f>N37/$N$155</f>
        <v>1.0916747085345803E-3</v>
      </c>
      <c r="O117" s="59">
        <f>O37/$O$155</f>
        <v>9.7330326573514907E-4</v>
      </c>
      <c r="P117" s="59">
        <f>P37/$P$155</f>
        <v>9.977262433022425E-4</v>
      </c>
      <c r="Q117" s="116">
        <f>Q37/$Q$155</f>
        <v>7.8617272731703876E-4</v>
      </c>
      <c r="R117" s="116">
        <f>R37/$R$155</f>
        <v>7.8540498420025143E-4</v>
      </c>
      <c r="S117" s="116">
        <f>S37/$S$155</f>
        <v>8.2357756849527498E-4</v>
      </c>
      <c r="T117" s="163">
        <f>T37/$T$155</f>
        <v>8.4831763029995428E-4</v>
      </c>
    </row>
    <row r="118" spans="1:20" x14ac:dyDescent="0.25">
      <c r="A118" s="37" t="s">
        <v>209</v>
      </c>
      <c r="B118" s="60">
        <f>B38/$B$155</f>
        <v>9.3730074472730572E-4</v>
      </c>
      <c r="C118" s="60">
        <f>C38/$C$155</f>
        <v>9.8820466666625466E-4</v>
      </c>
      <c r="D118" s="60">
        <f>D38/$D$155</f>
        <v>9.3801311346422946E-4</v>
      </c>
      <c r="E118" s="60">
        <f>E38/$E$155</f>
        <v>7.620521925312797E-4</v>
      </c>
      <c r="F118" s="59">
        <f>F38/$F$155</f>
        <v>6.8405517538433459E-4</v>
      </c>
      <c r="G118" s="59">
        <f>G38/$G$155</f>
        <v>6.7779836831899788E-4</v>
      </c>
      <c r="H118" s="59">
        <f>H38/$H$155</f>
        <v>2.5879580402039386E-4</v>
      </c>
      <c r="I118" s="59">
        <f>I38/$I$155</f>
        <v>3.2872039042783553E-4</v>
      </c>
      <c r="J118" s="59">
        <f>J38/$J$155</f>
        <v>3.9962541972378424E-4</v>
      </c>
      <c r="K118" s="59">
        <f>K38/$K$155</f>
        <v>4.112720140093647E-4</v>
      </c>
      <c r="L118" s="59">
        <f>L38/$L$155</f>
        <v>4.0134941091354224E-4</v>
      </c>
      <c r="M118" s="59">
        <f>M38/$M$155</f>
        <v>3.2675348783875577E-4</v>
      </c>
      <c r="N118" s="59">
        <f>N38/$N$155</f>
        <v>3.227839143719255E-4</v>
      </c>
      <c r="O118" s="59">
        <f>O38/$O$155</f>
        <v>3.9700691793372956E-4</v>
      </c>
      <c r="P118" s="59">
        <f>P38/$P$155</f>
        <v>4.2481524732486029E-4</v>
      </c>
      <c r="Q118" s="116">
        <f>Q38/$Q$155</f>
        <v>4.4930173373693052E-4</v>
      </c>
      <c r="R118" s="116">
        <f>R38/$R$155</f>
        <v>3.7172920510135761E-4</v>
      </c>
      <c r="S118" s="116">
        <f>S38/$S$155</f>
        <v>3.5557155713630633E-4</v>
      </c>
      <c r="T118" s="163">
        <f>T38/$T$155</f>
        <v>3.5470858180110297E-4</v>
      </c>
    </row>
    <row r="119" spans="1:20" ht="9" customHeight="1" x14ac:dyDescent="0.25">
      <c r="B119" s="60"/>
      <c r="C119" s="60"/>
      <c r="D119" s="60"/>
      <c r="E119" s="60"/>
      <c r="F119" s="59"/>
      <c r="G119" s="59"/>
      <c r="H119" s="59"/>
      <c r="I119" s="59"/>
      <c r="J119" s="59"/>
      <c r="K119" s="59"/>
      <c r="L119" s="59"/>
      <c r="M119" s="59"/>
      <c r="N119" s="59"/>
      <c r="O119" s="59"/>
      <c r="P119" s="59"/>
      <c r="Q119" s="116"/>
      <c r="R119" s="116"/>
      <c r="S119" s="116"/>
      <c r="T119" s="163"/>
    </row>
    <row r="120" spans="1:20" ht="13" x14ac:dyDescent="0.3">
      <c r="A120" s="35" t="s">
        <v>210</v>
      </c>
      <c r="B120" s="61">
        <f>B40/$B$155</f>
        <v>1.7599469975768191E-2</v>
      </c>
      <c r="C120" s="61">
        <f>C40/$C$155</f>
        <v>1.7413953917862681E-2</v>
      </c>
      <c r="D120" s="61">
        <f>D40/$D$155</f>
        <v>1.8228070058368111E-2</v>
      </c>
      <c r="E120" s="61">
        <f>E40/$E$155</f>
        <v>1.6360654080962385E-2</v>
      </c>
      <c r="F120" s="61">
        <f>F40/$F$155</f>
        <v>1.6638085893557936E-2</v>
      </c>
      <c r="G120" s="61">
        <f>G40/$G$155</f>
        <v>1.6333632805812275E-2</v>
      </c>
      <c r="H120" s="61">
        <f>H40/$H$155</f>
        <v>1.9337871033301094E-2</v>
      </c>
      <c r="I120" s="61">
        <f>I40/$I$155</f>
        <v>2.1072907741454788E-2</v>
      </c>
      <c r="J120" s="61">
        <f>J40/$J$155</f>
        <v>2.0817832830287101E-2</v>
      </c>
      <c r="K120" s="61">
        <f>K40/$K$155</f>
        <v>2.0046738706092145E-2</v>
      </c>
      <c r="L120" s="61">
        <f>L40/$L$155</f>
        <v>2.0000157522015404E-2</v>
      </c>
      <c r="M120" s="61">
        <f>M40/$M$155</f>
        <v>2.0910018961009521E-2</v>
      </c>
      <c r="N120" s="61">
        <f>N40/$N$155</f>
        <v>2.1071328347481738E-2</v>
      </c>
      <c r="O120" s="61">
        <f>O40/$O$155</f>
        <v>2.2337868376777942E-2</v>
      </c>
      <c r="P120" s="61">
        <f>P40/$P$155</f>
        <v>2.1527373839869586E-2</v>
      </c>
      <c r="Q120" s="117">
        <f>Q40/$Q$155</f>
        <v>2.1728925548353591E-2</v>
      </c>
      <c r="R120" s="117">
        <f>R40/$R$155</f>
        <v>2.2871120920250582E-2</v>
      </c>
      <c r="S120" s="117">
        <f>S40/$S$155</f>
        <v>2.3589480107675247E-2</v>
      </c>
      <c r="T120" s="182">
        <f>T40/$T$155</f>
        <v>2.3627575605441074E-2</v>
      </c>
    </row>
    <row r="121" spans="1:20" x14ac:dyDescent="0.25">
      <c r="A121" s="37" t="s">
        <v>211</v>
      </c>
      <c r="B121" s="60">
        <f>B41/$B$155</f>
        <v>4.6376382673057109E-3</v>
      </c>
      <c r="C121" s="60">
        <f>C41/$C$155</f>
        <v>4.8492200898416762E-3</v>
      </c>
      <c r="D121" s="60">
        <f>D41/$D$155</f>
        <v>5.5647725930412766E-3</v>
      </c>
      <c r="E121" s="60">
        <f>E41/$E$155</f>
        <v>3.8249094700655139E-3</v>
      </c>
      <c r="F121" s="59">
        <f>F41/$F$155</f>
        <v>3.9915155362956504E-3</v>
      </c>
      <c r="G121" s="59">
        <f>G41/$G$155</f>
        <v>4.0008104142387809E-3</v>
      </c>
      <c r="H121" s="59">
        <f>H41/$H$155</f>
        <v>4.6430292561068344E-3</v>
      </c>
      <c r="I121" s="59">
        <f>I41/$I$155</f>
        <v>5.4902904602555196E-3</v>
      </c>
      <c r="J121" s="59">
        <f>J41/$J$155</f>
        <v>5.075199135930809E-3</v>
      </c>
      <c r="K121" s="59">
        <f>K41/$K$155</f>
        <v>4.5230240258363752E-3</v>
      </c>
      <c r="L121" s="59">
        <f>L41/$L$155</f>
        <v>3.7920397380663273E-3</v>
      </c>
      <c r="M121" s="59">
        <f>M41/$M$155</f>
        <v>4.0746241185437284E-3</v>
      </c>
      <c r="N121" s="59">
        <f>N41/$N$155</f>
        <v>3.6789925063549509E-3</v>
      </c>
      <c r="O121" s="59">
        <f>O41/$O$155</f>
        <v>4.5724809206342792E-3</v>
      </c>
      <c r="P121" s="59">
        <f>P41/$P$155</f>
        <v>3.8915672089571492E-3</v>
      </c>
      <c r="Q121" s="116">
        <f>Q41/$Q$155</f>
        <v>3.2240436158451138E-3</v>
      </c>
      <c r="R121" s="116">
        <f>R41/$R$155</f>
        <v>3.6198285363892063E-3</v>
      </c>
      <c r="S121" s="116">
        <f>S41/$S$155</f>
        <v>4.1973043591273787E-3</v>
      </c>
      <c r="T121" s="163">
        <f>T41/$T$155</f>
        <v>4.0937091303274026E-3</v>
      </c>
    </row>
    <row r="122" spans="1:20" x14ac:dyDescent="0.25">
      <c r="A122" s="37" t="s">
        <v>212</v>
      </c>
      <c r="B122" s="60">
        <f>B42/$B$155</f>
        <v>8.1167762491915641E-3</v>
      </c>
      <c r="C122" s="60">
        <f>C42/$C$155</f>
        <v>8.2001936067518811E-3</v>
      </c>
      <c r="D122" s="60">
        <f>D42/$D$155</f>
        <v>8.6093379844796765E-3</v>
      </c>
      <c r="E122" s="60">
        <f>E42/$E$155</f>
        <v>9.0159056169090285E-3</v>
      </c>
      <c r="F122" s="59">
        <f>F42/$F$155</f>
        <v>8.8523312254880533E-3</v>
      </c>
      <c r="G122" s="59">
        <f>G42/$G$155</f>
        <v>9.0449860594515926E-3</v>
      </c>
      <c r="H122" s="59">
        <f>H42/$H$155</f>
        <v>1.1305567108816649E-2</v>
      </c>
      <c r="I122" s="59">
        <f>I42/$I$155</f>
        <v>1.1701845829783569E-2</v>
      </c>
      <c r="J122" s="59">
        <f>J42/$J$155</f>
        <v>1.1436807140318989E-2</v>
      </c>
      <c r="K122" s="59">
        <f>K42/$K$155</f>
        <v>1.1294579807398701E-2</v>
      </c>
      <c r="L122" s="59">
        <f>L42/$L$155</f>
        <v>1.1918748101866015E-2</v>
      </c>
      <c r="M122" s="59">
        <f>M42/$M$155</f>
        <v>1.2145162551238582E-2</v>
      </c>
      <c r="N122" s="59">
        <f>N42/$N$155</f>
        <v>1.2577484355040065E-2</v>
      </c>
      <c r="O122" s="59">
        <f>O42/$O$155</f>
        <v>1.2798824955856151E-2</v>
      </c>
      <c r="P122" s="59">
        <f>P42/$P$155</f>
        <v>1.3006197018156333E-2</v>
      </c>
      <c r="Q122" s="116">
        <f>Q42/$Q$155</f>
        <v>1.3675258039391127E-2</v>
      </c>
      <c r="R122" s="116">
        <f>R42/$R$155</f>
        <v>1.4715089162446241E-2</v>
      </c>
      <c r="S122" s="116">
        <f>S42/$S$155</f>
        <v>1.4694116928335117E-2</v>
      </c>
      <c r="T122" s="163">
        <f>T42/$T$155</f>
        <v>1.4551151776776098E-2</v>
      </c>
    </row>
    <row r="123" spans="1:20" x14ac:dyDescent="0.25">
      <c r="A123" s="37" t="s">
        <v>213</v>
      </c>
      <c r="B123" s="60">
        <f>B43/$B$155</f>
        <v>4.7554575636347025E-3</v>
      </c>
      <c r="C123" s="60">
        <f>C43/$C$155</f>
        <v>4.2999776136277493E-3</v>
      </c>
      <c r="D123" s="60">
        <f>D43/$D$155</f>
        <v>3.9921556633625574E-3</v>
      </c>
      <c r="E123" s="60">
        <f>E43/$E$155</f>
        <v>3.4601020128585741E-3</v>
      </c>
      <c r="F123" s="59">
        <f>F43/$F$155</f>
        <v>3.7397534347610906E-3</v>
      </c>
      <c r="G123" s="59">
        <f>G43/$G$155</f>
        <v>3.2125993887208736E-3</v>
      </c>
      <c r="H123" s="59">
        <f>H43/$H$155</f>
        <v>3.28767693926577E-3</v>
      </c>
      <c r="I123" s="59">
        <f>I43/$I$155</f>
        <v>3.775736447071618E-3</v>
      </c>
      <c r="J123" s="59">
        <f>J43/$J$155</f>
        <v>4.0440055148222931E-3</v>
      </c>
      <c r="K123" s="59">
        <f>K43/$K$155</f>
        <v>4.1314871505885743E-3</v>
      </c>
      <c r="L123" s="59">
        <f>L43/$L$155</f>
        <v>4.1942748466596291E-3</v>
      </c>
      <c r="M123" s="59">
        <f>M43/$M$155</f>
        <v>4.5938924238413149E-3</v>
      </c>
      <c r="N123" s="59">
        <f>N43/$N$155</f>
        <v>4.7204815223177545E-3</v>
      </c>
      <c r="O123" s="59">
        <f>O43/$O$155</f>
        <v>4.8715563487590928E-3</v>
      </c>
      <c r="P123" s="59">
        <f>P43/$P$155</f>
        <v>4.5408313991886313E-3</v>
      </c>
      <c r="Q123" s="116">
        <f>Q43/$Q$155</f>
        <v>4.7442339955300322E-3</v>
      </c>
      <c r="R123" s="116">
        <f>R43/$R$155</f>
        <v>4.4533800565267224E-3</v>
      </c>
      <c r="S123" s="116">
        <f>S43/$S$155</f>
        <v>4.6221970182619655E-3</v>
      </c>
      <c r="T123" s="163">
        <f>T43/$T$155</f>
        <v>4.9025087869709327E-3</v>
      </c>
    </row>
    <row r="124" spans="1:20" x14ac:dyDescent="0.25">
      <c r="A124" s="37" t="s">
        <v>214</v>
      </c>
      <c r="B124" s="60">
        <f>B44/$B$155</f>
        <v>8.9597895636210016E-5</v>
      </c>
      <c r="C124" s="60">
        <f>C44/$C$155</f>
        <v>6.4562607641373426E-5</v>
      </c>
      <c r="D124" s="60">
        <f>D44/$D$155</f>
        <v>6.1803817484603493E-5</v>
      </c>
      <c r="E124" s="60">
        <f>E44/$E$155</f>
        <v>5.9736981129271338E-5</v>
      </c>
      <c r="F124" s="59">
        <f>F44/$F$155</f>
        <v>5.4485697013141714E-5</v>
      </c>
      <c r="G124" s="59">
        <f>G44/$G$155</f>
        <v>7.5236943401027067E-5</v>
      </c>
      <c r="H124" s="59">
        <f>H44/$H$155</f>
        <v>1.0159772911184155E-4</v>
      </c>
      <c r="I124" s="59">
        <f>I44/$I$155</f>
        <v>1.0503500434408165E-4</v>
      </c>
      <c r="J124" s="59">
        <f>J44/$J$155</f>
        <v>2.6182103921501136E-4</v>
      </c>
      <c r="K124" s="59">
        <f>K44/$K$155</f>
        <v>9.7647722268493829E-5</v>
      </c>
      <c r="L124" s="59">
        <f>L44/$L$155</f>
        <v>9.5094835423433402E-5</v>
      </c>
      <c r="M124" s="59">
        <f>M44/$M$155</f>
        <v>9.6339867385898011E-5</v>
      </c>
      <c r="N124" s="59">
        <f>N44/$N$155</f>
        <v>9.4369963768971087E-5</v>
      </c>
      <c r="O124" s="59">
        <f>O44/$O$155</f>
        <v>9.5006151528418927E-5</v>
      </c>
      <c r="P124" s="59">
        <f>P44/$P$155</f>
        <v>8.8778213567470982E-5</v>
      </c>
      <c r="Q124" s="116">
        <f>Q44/$Q$155</f>
        <v>8.5389897587319458E-5</v>
      </c>
      <c r="R124" s="116">
        <f>R44/$R$155</f>
        <v>8.2823164888415465E-5</v>
      </c>
      <c r="S124" s="116">
        <f>S44/$S$155</f>
        <v>7.5861801950784206E-5</v>
      </c>
      <c r="T124" s="163">
        <f>T44/$T$155</f>
        <v>8.0205911366642508E-5</v>
      </c>
    </row>
    <row r="125" spans="1:20" ht="8.25" customHeight="1" x14ac:dyDescent="0.25">
      <c r="B125" s="60"/>
      <c r="C125" s="60"/>
      <c r="D125" s="60"/>
      <c r="E125" s="60"/>
      <c r="F125" s="59"/>
      <c r="G125" s="59"/>
      <c r="H125" s="59"/>
      <c r="I125" s="59"/>
      <c r="J125" s="59"/>
      <c r="K125" s="59"/>
      <c r="L125" s="59"/>
      <c r="M125" s="59"/>
      <c r="N125" s="59"/>
      <c r="O125" s="59"/>
      <c r="P125" s="59"/>
      <c r="Q125" s="116"/>
      <c r="R125" s="116"/>
      <c r="S125" s="116"/>
      <c r="T125" s="163"/>
    </row>
    <row r="126" spans="1:20" ht="13" x14ac:dyDescent="0.3">
      <c r="A126" s="35" t="s">
        <v>37</v>
      </c>
      <c r="B126" s="61">
        <f>B46/$B$155</f>
        <v>5.7723882907714255E-2</v>
      </c>
      <c r="C126" s="61">
        <f>C46/$C$155</f>
        <v>5.8173142950443901E-2</v>
      </c>
      <c r="D126" s="61">
        <f>D46/$D$155</f>
        <v>5.0868788589131027E-2</v>
      </c>
      <c r="E126" s="61">
        <f>E46/$E$155</f>
        <v>4.8794838266453693E-2</v>
      </c>
      <c r="F126" s="61">
        <f>F46/$F$155</f>
        <v>4.8502621082844838E-2</v>
      </c>
      <c r="G126" s="61">
        <f>G46/$G$155</f>
        <v>4.976408112642941E-2</v>
      </c>
      <c r="H126" s="61">
        <f>H46/$H$155</f>
        <v>5.6753148232637808E-2</v>
      </c>
      <c r="I126" s="61">
        <f>I46/$I$155</f>
        <v>6.3567774873119057E-2</v>
      </c>
      <c r="J126" s="61">
        <f>J46/$J$155</f>
        <v>6.3100602247492268E-2</v>
      </c>
      <c r="K126" s="61">
        <f>K46/$K$155</f>
        <v>6.3416892207842135E-2</v>
      </c>
      <c r="L126" s="61">
        <f>L46/$L$155</f>
        <v>6.5790048958557307E-2</v>
      </c>
      <c r="M126" s="61">
        <f>M46/$M$155</f>
        <v>6.5251791426080591E-2</v>
      </c>
      <c r="N126" s="61">
        <f>N46/$N$155</f>
        <v>6.3160464410700792E-2</v>
      </c>
      <c r="O126" s="61">
        <f>O46/$O$155</f>
        <v>6.4945466762003537E-2</v>
      </c>
      <c r="P126" s="61">
        <f>P46/$P$155</f>
        <v>6.3289797850020577E-2</v>
      </c>
      <c r="Q126" s="117">
        <f>Q46/$Q$155</f>
        <v>6.2111261579113758E-2</v>
      </c>
      <c r="R126" s="117">
        <f>R46/$R$155</f>
        <v>6.3632689369691506E-2</v>
      </c>
      <c r="S126" s="117">
        <f>S46/$S$155</f>
        <v>6.3731940522119127E-2</v>
      </c>
      <c r="T126" s="182">
        <f>T46/$T$155</f>
        <v>6.8604605868092958E-2</v>
      </c>
    </row>
    <row r="127" spans="1:20" ht="13" x14ac:dyDescent="0.3">
      <c r="A127" s="37" t="s">
        <v>215</v>
      </c>
      <c r="B127" s="61"/>
      <c r="C127" s="61"/>
      <c r="D127" s="61"/>
      <c r="E127" s="61"/>
      <c r="F127" s="61"/>
      <c r="G127" s="61"/>
      <c r="H127" s="61"/>
      <c r="I127" s="61"/>
      <c r="J127" s="61"/>
      <c r="K127" s="61"/>
      <c r="L127" s="59">
        <f>L47/$L$155</f>
        <v>2.0893052030264355E-5</v>
      </c>
      <c r="M127" s="59">
        <f>M47/$M$155</f>
        <v>1.4219090276362136E-4</v>
      </c>
      <c r="N127" s="59">
        <f>N47/$N$155</f>
        <v>4.5996083415114636E-4</v>
      </c>
      <c r="O127" s="59">
        <f>O47/$O$155</f>
        <v>6.7444196553103611E-4</v>
      </c>
      <c r="P127" s="59">
        <f>P47/$P$155</f>
        <v>6.8072759590425693E-4</v>
      </c>
      <c r="Q127" s="116">
        <f>Q47/$Q$155</f>
        <v>8.7944590043908416E-4</v>
      </c>
      <c r="R127" s="116">
        <f>R47/$R$155</f>
        <v>9.3303576796228038E-4</v>
      </c>
      <c r="S127" s="116">
        <f>S47/$S$155</f>
        <v>1.0200532982400064E-3</v>
      </c>
      <c r="T127" s="163">
        <f>T47/$T$155</f>
        <v>8.735177890131495E-4</v>
      </c>
    </row>
    <row r="128" spans="1:20" x14ac:dyDescent="0.25">
      <c r="A128" s="37" t="s">
        <v>216</v>
      </c>
      <c r="B128" s="60">
        <f>B48/$B$155</f>
        <v>6.013367564609436E-3</v>
      </c>
      <c r="C128" s="60">
        <f>C48/$C$155</f>
        <v>6.0741738860009796E-3</v>
      </c>
      <c r="D128" s="60">
        <f>D48/$D$155</f>
        <v>4.8302393954750876E-3</v>
      </c>
      <c r="E128" s="60">
        <f>E48/$E$155</f>
        <v>4.64811657161037E-3</v>
      </c>
      <c r="F128" s="59">
        <f>F48/$F$155</f>
        <v>4.4647435219507051E-3</v>
      </c>
      <c r="G128" s="59">
        <f>G48/$G$155</f>
        <v>4.3197151726026726E-3</v>
      </c>
      <c r="H128" s="59">
        <f>H48/$H$155</f>
        <v>6.3708424357919588E-3</v>
      </c>
      <c r="I128" s="59">
        <f>I48/$I$155</f>
        <v>8.4614847162038063E-3</v>
      </c>
      <c r="J128" s="59">
        <f>J48/$J$155</f>
        <v>6.5864747323746394E-3</v>
      </c>
      <c r="K128" s="59">
        <f>K48/$K$155</f>
        <v>6.5793092587085426E-3</v>
      </c>
      <c r="L128" s="59">
        <f>L48/$L$155</f>
        <v>1.0347333865224987E-2</v>
      </c>
      <c r="M128" s="59">
        <f>M48/$M$155</f>
        <v>9.0721697665472768E-3</v>
      </c>
      <c r="N128" s="59">
        <f>N48/$N$155</f>
        <v>8.7172518614451484E-3</v>
      </c>
      <c r="O128" s="59">
        <f>O48/$O$155</f>
        <v>9.0325965985436872E-3</v>
      </c>
      <c r="P128" s="59">
        <f>P48/$P$155</f>
        <v>9.064053148860822E-3</v>
      </c>
      <c r="Q128" s="116">
        <f>Q48/$Q$155</f>
        <v>9.0043121907365832E-3</v>
      </c>
      <c r="R128" s="116">
        <f>R48/$R$155</f>
        <v>9.263283150941562E-3</v>
      </c>
      <c r="S128" s="116">
        <f>S48/$S$155</f>
        <v>8.9976023806265688E-3</v>
      </c>
      <c r="T128" s="163">
        <f>T48/$T$155</f>
        <v>8.0366988836838484E-3</v>
      </c>
    </row>
    <row r="129" spans="1:20" x14ac:dyDescent="0.25">
      <c r="A129" s="37" t="s">
        <v>217</v>
      </c>
      <c r="B129" s="60">
        <f>B49/$B$155</f>
        <v>1.4218467031613556E-4</v>
      </c>
      <c r="C129" s="60">
        <f>C49/$C$155</f>
        <v>1.4284510491037418E-4</v>
      </c>
      <c r="D129" s="60">
        <f>D49/$D$155</f>
        <v>1.3331356884052338E-4</v>
      </c>
      <c r="E129" s="60">
        <f>E49/$E$155</f>
        <v>1.0986545433591922E-4</v>
      </c>
      <c r="F129" s="59">
        <f>F49/$F$155</f>
        <v>1.0379751065971767E-4</v>
      </c>
      <c r="G129" s="59">
        <f>G49/$G$155</f>
        <v>1.0426052618487686E-4</v>
      </c>
      <c r="H129" s="59">
        <f>H49/$H$155</f>
        <v>1.1737712835436011E-4</v>
      </c>
      <c r="I129" s="59">
        <f>I49/$I$155</f>
        <v>1.3873507906378017E-4</v>
      </c>
      <c r="J129" s="59">
        <f>J49/$J$155</f>
        <v>1.4942552456462412E-4</v>
      </c>
      <c r="K129" s="59">
        <f>K49/$K$155</f>
        <v>1.5335674480644441E-4</v>
      </c>
      <c r="L129" s="59">
        <f>L49/$L$155</f>
        <v>1.4508754890318125E-4</v>
      </c>
      <c r="M129" s="59">
        <f>M49/$M$155</f>
        <v>1.4482957977105941E-4</v>
      </c>
      <c r="N129" s="59">
        <f>N49/$N$155</f>
        <v>1.3970016120170407E-4</v>
      </c>
      <c r="O129" s="59">
        <f>O49/$O$155</f>
        <v>1.4838766645552105E-4</v>
      </c>
      <c r="P129" s="59">
        <f>P49/$P$155</f>
        <v>1.6940825981218876E-4</v>
      </c>
      <c r="Q129" s="116">
        <f>Q49/$Q$155</f>
        <v>1.7176660982692651E-4</v>
      </c>
      <c r="R129" s="116">
        <f>R49/$R$155</f>
        <v>1.6356960116809129E-4</v>
      </c>
      <c r="S129" s="116">
        <f>S49/$S$155</f>
        <v>1.4813083306436899E-4</v>
      </c>
      <c r="T129" s="163">
        <f>T49/$T$155</f>
        <v>1.747667450887992E-4</v>
      </c>
    </row>
    <row r="130" spans="1:20" x14ac:dyDescent="0.25">
      <c r="A130" s="37" t="s">
        <v>218</v>
      </c>
      <c r="B130" s="60">
        <f>B50/$B$155</f>
        <v>5.1568330672788681E-2</v>
      </c>
      <c r="C130" s="60">
        <f>C50/$C$155</f>
        <v>5.1956123959532544E-2</v>
      </c>
      <c r="D130" s="60">
        <f>D50/$D$155</f>
        <v>4.590523562481541E-2</v>
      </c>
      <c r="E130" s="60">
        <f>E50/$E$155</f>
        <v>4.4036856240507398E-2</v>
      </c>
      <c r="F130" s="59">
        <f>F50/$F$155</f>
        <v>4.3934080050234407E-2</v>
      </c>
      <c r="G130" s="59">
        <f>G50/$G$155</f>
        <v>4.5340105427641865E-2</v>
      </c>
      <c r="H130" s="59">
        <f>H50/$H$155</f>
        <v>5.0264928668491492E-2</v>
      </c>
      <c r="I130" s="59">
        <f>I50/$I$155</f>
        <v>5.4967555077851463E-2</v>
      </c>
      <c r="J130" s="59">
        <f>J50/$J$155</f>
        <v>5.6364701990553011E-2</v>
      </c>
      <c r="K130" s="59">
        <f>K50/$K$155</f>
        <v>5.668422620432715E-2</v>
      </c>
      <c r="L130" s="59">
        <f>L50/$L$155</f>
        <v>5.5276734492398873E-2</v>
      </c>
      <c r="M130" s="59">
        <f>M50/$M$155</f>
        <v>5.5892601176998631E-2</v>
      </c>
      <c r="N130" s="59">
        <f>N50/$N$155</f>
        <v>5.3843551553902795E-2</v>
      </c>
      <c r="O130" s="59">
        <f>O50/$O$155</f>
        <v>5.5090040531473296E-2</v>
      </c>
      <c r="P130" s="59">
        <f>P50/$P$155</f>
        <v>5.3375608845443311E-2</v>
      </c>
      <c r="Q130" s="116">
        <f>Q50/$Q$155</f>
        <v>5.2055736878111158E-2</v>
      </c>
      <c r="R130" s="116">
        <f>R50/$R$155</f>
        <v>5.3272800849619571E-2</v>
      </c>
      <c r="S130" s="116">
        <f>S50/$S$155</f>
        <v>5.3566154010188181E-2</v>
      </c>
      <c r="T130" s="163">
        <f>T50/$T$155</f>
        <v>5.9519622450307154E-2</v>
      </c>
    </row>
    <row r="131" spans="1:20" ht="9.75" customHeight="1" x14ac:dyDescent="0.25">
      <c r="B131" s="60"/>
      <c r="C131" s="60"/>
      <c r="D131" s="60"/>
      <c r="E131" s="60"/>
      <c r="F131" s="59"/>
      <c r="G131" s="59"/>
      <c r="H131" s="59"/>
      <c r="I131" s="59"/>
      <c r="J131" s="59"/>
      <c r="K131" s="59"/>
      <c r="L131" s="59"/>
      <c r="M131" s="59"/>
      <c r="N131" s="59"/>
      <c r="O131" s="59"/>
      <c r="P131" s="59"/>
      <c r="Q131" s="116"/>
      <c r="R131" s="116"/>
      <c r="S131" s="116"/>
      <c r="T131" s="163"/>
    </row>
    <row r="132" spans="1:20" ht="13" x14ac:dyDescent="0.3">
      <c r="A132" s="35" t="s">
        <v>219</v>
      </c>
      <c r="B132" s="61">
        <f>B52/$B$155</f>
        <v>1.7153725075577803E-3</v>
      </c>
      <c r="C132" s="61">
        <f>C52/$C$155</f>
        <v>1.5334827830478699E-3</v>
      </c>
      <c r="D132" s="61">
        <f>D52/$D$155</f>
        <v>1.3797113502520709E-3</v>
      </c>
      <c r="E132" s="61">
        <f>E52/$E$155</f>
        <v>1.4013973955045488E-3</v>
      </c>
      <c r="F132" s="61">
        <f>F52/$F$155</f>
        <v>1.2827043741015251E-3</v>
      </c>
      <c r="G132" s="61">
        <f>G52/$G$155</f>
        <v>1.3247347523511286E-3</v>
      </c>
      <c r="H132" s="61">
        <f>H52/$H$155</f>
        <v>1.3666623347088338E-3</v>
      </c>
      <c r="I132" s="61">
        <f>I52/$I$155</f>
        <v>2.0265664055985674E-3</v>
      </c>
      <c r="J132" s="61">
        <f>J52/$J$155</f>
        <v>1.8356264006647797E-3</v>
      </c>
      <c r="K132" s="61">
        <f>K52/$K$155</f>
        <v>1.8995248867169688E-3</v>
      </c>
      <c r="L132" s="61">
        <f>L52/$L$155</f>
        <v>1.8385603390270969E-3</v>
      </c>
      <c r="M132" s="61">
        <f>M52/$M$155</f>
        <v>2.2054231367853801E-3</v>
      </c>
      <c r="N132" s="61">
        <f>N52/$N$155</f>
        <v>2.0922152257793853E-3</v>
      </c>
      <c r="O132" s="61">
        <f t="shared" ref="O132:O137" si="68">O52/$O$155</f>
        <v>1.9745101584968216E-3</v>
      </c>
      <c r="P132" s="61">
        <f t="shared" ref="P132:P137" si="69">P52/$P$155</f>
        <v>1.7793451208115854E-3</v>
      </c>
      <c r="Q132" s="117">
        <f t="shared" ref="Q132:Q137" si="70">Q52/$Q$155</f>
        <v>1.9718071125963748E-3</v>
      </c>
      <c r="R132" s="117">
        <f t="shared" ref="R132:R137" si="71">R52/$R$155</f>
        <v>1.7429018298077113E-3</v>
      </c>
      <c r="S132" s="117">
        <f t="shared" ref="S132:S137" si="72">S52/$S$155</f>
        <v>1.6838963716404613E-3</v>
      </c>
      <c r="T132" s="182">
        <f t="shared" ref="T132:T137" si="73">T52/$T$155</f>
        <v>1.5194982904126303E-3</v>
      </c>
    </row>
    <row r="133" spans="1:20" x14ac:dyDescent="0.25">
      <c r="A133" s="37" t="s">
        <v>220</v>
      </c>
      <c r="B133" s="60">
        <f>B53/$B$155</f>
        <v>2.2588233993638468E-4</v>
      </c>
      <c r="C133" s="60">
        <f>C53/$C$155</f>
        <v>2.9377678583125498E-4</v>
      </c>
      <c r="D133" s="60">
        <f>D53/$D$155</f>
        <v>1.7971157536013076E-4</v>
      </c>
      <c r="E133" s="60">
        <f>E53/$E$155</f>
        <v>2.0116965650810624E-4</v>
      </c>
      <c r="F133" s="59">
        <f>F53/$F$155</f>
        <v>2.4594183945346237E-4</v>
      </c>
      <c r="G133" s="59">
        <f>G53/$G$155</f>
        <v>1.7789067772106237E-4</v>
      </c>
      <c r="H133" s="59">
        <f>H53/$H$155</f>
        <v>2.2019152239599458E-4</v>
      </c>
      <c r="I133" s="59">
        <f>I53/$I$155</f>
        <v>3.9414802564978935E-4</v>
      </c>
      <c r="J133" s="59">
        <f>J53/$J$155</f>
        <v>2.9554701454346301E-4</v>
      </c>
      <c r="K133" s="59">
        <f>K53/$K$155</f>
        <v>3.1166279491412848E-4</v>
      </c>
      <c r="L133" s="59">
        <f>L53/$L$155</f>
        <v>2.7120747551470534E-4</v>
      </c>
      <c r="M133" s="59">
        <f>M53/$M$155</f>
        <v>4.964574252531033E-4</v>
      </c>
      <c r="N133" s="59">
        <f>N53/$N$155</f>
        <v>4.5588765403828776E-4</v>
      </c>
      <c r="O133" s="59">
        <f t="shared" si="68"/>
        <v>3.7697035276108447E-4</v>
      </c>
      <c r="P133" s="59">
        <f t="shared" si="69"/>
        <v>2.9577972162104534E-4</v>
      </c>
      <c r="Q133" s="116">
        <f t="shared" si="70"/>
        <v>3.1492079218155262E-4</v>
      </c>
      <c r="R133" s="116">
        <f t="shared" si="71"/>
        <v>2.9344709939467051E-4</v>
      </c>
      <c r="S133" s="116">
        <f t="shared" si="72"/>
        <v>2.9365461725069616E-4</v>
      </c>
      <c r="T133" s="163">
        <f t="shared" si="73"/>
        <v>2.3477580460629964E-4</v>
      </c>
    </row>
    <row r="134" spans="1:20" x14ac:dyDescent="0.25">
      <c r="A134" s="37" t="s">
        <v>221</v>
      </c>
      <c r="B134" s="60">
        <f>B54/$B$155</f>
        <v>1.1297026697320257E-3</v>
      </c>
      <c r="C134" s="60">
        <f>C54/$C$155</f>
        <v>9.5456575273697485E-4</v>
      </c>
      <c r="D134" s="60">
        <f>D54/$D$155</f>
        <v>1.0380160185584875E-3</v>
      </c>
      <c r="E134" s="60">
        <f>E54/$E$155</f>
        <v>8.5140652677732909E-4</v>
      </c>
      <c r="F134" s="59">
        <f>F54/$F$155</f>
        <v>7.6600337367706208E-4</v>
      </c>
      <c r="G134" s="59">
        <f>G54/$G$155</f>
        <v>8.4463692361837965E-4</v>
      </c>
      <c r="H134" s="59">
        <f>H54/$H$155</f>
        <v>9.0465865751649364E-4</v>
      </c>
      <c r="I134" s="59">
        <f>I54/$I$155</f>
        <v>1.2454907840052968E-3</v>
      </c>
      <c r="J134" s="59">
        <f>J54/$J$155</f>
        <v>1.3175352284194653E-3</v>
      </c>
      <c r="K134" s="59">
        <f>K54/$K$155</f>
        <v>1.3001803988275597E-3</v>
      </c>
      <c r="L134" s="59">
        <f>L54/$L$155</f>
        <v>1.3046130001148056E-3</v>
      </c>
      <c r="M134" s="59">
        <f>M54/$M$155</f>
        <v>1.3974972429439245E-3</v>
      </c>
      <c r="N134" s="59">
        <f>N54/$N$155</f>
        <v>1.3769809584596084E-3</v>
      </c>
      <c r="O134" s="59">
        <f t="shared" si="68"/>
        <v>1.3098756080562656E-3</v>
      </c>
      <c r="P134" s="59">
        <f t="shared" si="69"/>
        <v>1.1908708756867242E-3</v>
      </c>
      <c r="Q134" s="116">
        <f t="shared" si="70"/>
        <v>1.3697624040081562E-3</v>
      </c>
      <c r="R134" s="116">
        <f t="shared" si="71"/>
        <v>1.2000785532777186E-3</v>
      </c>
      <c r="S134" s="116">
        <f t="shared" si="72"/>
        <v>1.1019255146684369E-3</v>
      </c>
      <c r="T134" s="163">
        <f t="shared" si="73"/>
        <v>1.0325957412130992E-3</v>
      </c>
    </row>
    <row r="135" spans="1:20" x14ac:dyDescent="0.25">
      <c r="A135" s="37" t="s">
        <v>222</v>
      </c>
      <c r="B135" s="60">
        <f>B55/$B$155</f>
        <v>3.245629465115482E-4</v>
      </c>
      <c r="C135" s="60">
        <f>C55/$C$155</f>
        <v>2.4768876982517288E-4</v>
      </c>
      <c r="D135" s="60">
        <f>D55/$D$155</f>
        <v>1.3509296556905168E-4</v>
      </c>
      <c r="E135" s="60">
        <f>E55/$E$155</f>
        <v>3.2348349617091171E-4</v>
      </c>
      <c r="F135" s="59">
        <f>F55/$F$155</f>
        <v>2.5103927611130964E-4</v>
      </c>
      <c r="G135" s="59">
        <f>G55/$G$155</f>
        <v>2.8377970917435976E-4</v>
      </c>
      <c r="H135" s="59">
        <f>H55/$H$155</f>
        <v>2.2505197464103472E-4</v>
      </c>
      <c r="I135" s="59">
        <f>I55/$I$155</f>
        <v>3.6858341053735006E-4</v>
      </c>
      <c r="J135" s="59">
        <f>J55/$J$155</f>
        <v>1.9848544228139207E-4</v>
      </c>
      <c r="K135" s="59">
        <f>K55/$K$155</f>
        <v>2.5534650720844234E-4</v>
      </c>
      <c r="L135" s="59">
        <f>L55/$L$155</f>
        <v>2.4058030647259346E-4</v>
      </c>
      <c r="M135" s="59">
        <f>M55/$M$155</f>
        <v>2.7860165482649805E-4</v>
      </c>
      <c r="N135" s="59">
        <f>N55/$N$155</f>
        <v>2.3023567949022035E-4</v>
      </c>
      <c r="O135" s="59">
        <f t="shared" si="68"/>
        <v>2.4873738722109732E-4</v>
      </c>
      <c r="P135" s="59">
        <f t="shared" si="69"/>
        <v>2.6628472849829195E-4</v>
      </c>
      <c r="Q135" s="116">
        <f t="shared" si="70"/>
        <v>2.5387368790865907E-4</v>
      </c>
      <c r="R135" s="116">
        <f t="shared" si="71"/>
        <v>2.1702235412128875E-4</v>
      </c>
      <c r="S135" s="116">
        <f t="shared" si="72"/>
        <v>2.4885451682024162E-4</v>
      </c>
      <c r="T135" s="163">
        <f t="shared" si="73"/>
        <v>2.1974554833365008E-4</v>
      </c>
    </row>
    <row r="136" spans="1:20" x14ac:dyDescent="0.25">
      <c r="A136" s="37" t="s">
        <v>223</v>
      </c>
      <c r="B136" s="60">
        <f>B56/$B$155</f>
        <v>3.5224551377821412E-5</v>
      </c>
      <c r="C136" s="60">
        <f>C56/$C$155</f>
        <v>3.7451474654467353E-5</v>
      </c>
      <c r="D136" s="60">
        <f>D56/$D$155</f>
        <v>2.6890790764400952E-5</v>
      </c>
      <c r="E136" s="60">
        <f>E56/$E$155</f>
        <v>2.5337716048201762E-5</v>
      </c>
      <c r="F136" s="59">
        <f>F56/$F$155</f>
        <v>1.9719884859691096E-5</v>
      </c>
      <c r="G136" s="59">
        <f>G56/$G$155</f>
        <v>1.8427441837327072E-5</v>
      </c>
      <c r="H136" s="59">
        <f>H56/$H$155</f>
        <v>1.6760180155310817E-5</v>
      </c>
      <c r="I136" s="59">
        <f>I56/$I$155</f>
        <v>1.8344185406131097E-5</v>
      </c>
      <c r="J136" s="59">
        <f>J56/$J$155</f>
        <v>2.405871542045911E-5</v>
      </c>
      <c r="K136" s="59">
        <f>K56/$K$155</f>
        <v>3.2335185766838145E-5</v>
      </c>
      <c r="L136" s="59">
        <f>L56/$L$155</f>
        <v>2.2159556924992643E-5</v>
      </c>
      <c r="M136" s="59">
        <f>M56/$M$155</f>
        <v>3.2866813761854315E-5</v>
      </c>
      <c r="N136" s="59">
        <f>N56/$N$155</f>
        <v>2.9110933791268967E-5</v>
      </c>
      <c r="O136" s="59">
        <f t="shared" si="68"/>
        <v>3.8926810458374233E-5</v>
      </c>
      <c r="P136" s="59">
        <f t="shared" si="69"/>
        <v>2.6409795005524066E-5</v>
      </c>
      <c r="Q136" s="116">
        <f t="shared" si="70"/>
        <v>3.32502284980068E-5</v>
      </c>
      <c r="R136" s="116">
        <f t="shared" si="71"/>
        <v>3.2353823014033423E-5</v>
      </c>
      <c r="S136" s="116">
        <f t="shared" si="72"/>
        <v>3.9461722901086635E-5</v>
      </c>
      <c r="T136" s="163">
        <f t="shared" si="73"/>
        <v>2.9963100305990128E-5</v>
      </c>
    </row>
    <row r="137" spans="1:20" ht="25" x14ac:dyDescent="0.25">
      <c r="A137" s="37" t="s">
        <v>646</v>
      </c>
      <c r="B137" s="60"/>
      <c r="C137" s="60"/>
      <c r="D137" s="60"/>
      <c r="E137" s="60"/>
      <c r="F137" s="59"/>
      <c r="G137" s="59"/>
      <c r="H137" s="59"/>
      <c r="I137" s="59"/>
      <c r="J137" s="59"/>
      <c r="K137" s="59"/>
      <c r="L137" s="59"/>
      <c r="M137" s="59"/>
      <c r="N137" s="59"/>
      <c r="O137" s="59">
        <f t="shared" si="68"/>
        <v>0</v>
      </c>
      <c r="P137" s="59">
        <f t="shared" si="69"/>
        <v>0</v>
      </c>
      <c r="Q137" s="116">
        <f t="shared" si="70"/>
        <v>0</v>
      </c>
      <c r="R137" s="116">
        <f t="shared" si="71"/>
        <v>0</v>
      </c>
      <c r="S137" s="116">
        <f t="shared" si="72"/>
        <v>0</v>
      </c>
      <c r="T137" s="163">
        <f t="shared" si="73"/>
        <v>2.4180959535911043E-6</v>
      </c>
    </row>
    <row r="138" spans="1:20" ht="8.25" customHeight="1" x14ac:dyDescent="0.25">
      <c r="B138" s="60"/>
      <c r="C138" s="60"/>
      <c r="D138" s="60"/>
      <c r="E138" s="60"/>
      <c r="F138" s="59"/>
      <c r="G138" s="59"/>
      <c r="H138" s="59"/>
      <c r="I138" s="59"/>
      <c r="J138" s="59"/>
      <c r="K138" s="59"/>
      <c r="L138" s="59"/>
      <c r="M138" s="59"/>
      <c r="N138" s="59"/>
      <c r="O138" s="59"/>
      <c r="P138" s="59"/>
      <c r="Q138" s="116"/>
      <c r="R138" s="116"/>
      <c r="S138" s="116"/>
      <c r="T138" s="163"/>
    </row>
    <row r="139" spans="1:20" ht="13" x14ac:dyDescent="0.3">
      <c r="A139" s="35" t="s">
        <v>38</v>
      </c>
      <c r="B139" s="61">
        <f t="shared" ref="B139:B144" si="74">B59/$B$155</f>
        <v>5.6055009704204857E-2</v>
      </c>
      <c r="C139" s="61">
        <f t="shared" ref="C139:C144" si="75">C59/$C$155</f>
        <v>5.5961178588736574E-2</v>
      </c>
      <c r="D139" s="61">
        <f t="shared" ref="D139:D144" si="76">D59/$D$155</f>
        <v>5.4244081117334475E-2</v>
      </c>
      <c r="E139" s="61">
        <f t="shared" ref="E139:E144" si="77">E59/$E$155</f>
        <v>5.2482198347945548E-2</v>
      </c>
      <c r="F139" s="61">
        <f t="shared" ref="F139:F144" si="78">F59/$F$155</f>
        <v>4.9953682942699272E-2</v>
      </c>
      <c r="G139" s="61">
        <f t="shared" ref="G139:G144" si="79">G59/$G$155</f>
        <v>5.0880606051862086E-2</v>
      </c>
      <c r="H139" s="61">
        <f t="shared" ref="H139:H144" si="80">H59/$H$155</f>
        <v>5.5730137873328298E-2</v>
      </c>
      <c r="I139" s="61">
        <f t="shared" ref="I139:I144" si="81">I59/$I$155</f>
        <v>6.5115542535333915E-2</v>
      </c>
      <c r="J139" s="61">
        <f t="shared" ref="J139:J144" si="82">J59/$J$155</f>
        <v>6.9961122592601455E-2</v>
      </c>
      <c r="K139" s="61">
        <f t="shared" ref="K139:K144" si="83">K59/$K$155</f>
        <v>6.8236342271607714E-2</v>
      </c>
      <c r="L139" s="61">
        <f t="shared" ref="L139:L144" si="84">L59/$L$155</f>
        <v>7.0137546219331673E-2</v>
      </c>
      <c r="M139" s="61">
        <f t="shared" ref="M139:M144" si="85">M59/$M$155</f>
        <v>7.2877628313178899E-2</v>
      </c>
      <c r="N139" s="61">
        <f t="shared" ref="N139:N144" si="86">N59/$N$155</f>
        <v>7.2703767482987056E-2</v>
      </c>
      <c r="O139" s="61">
        <f t="shared" ref="O139:O144" si="87">O59/$O$155</f>
        <v>7.4441826973441677E-2</v>
      </c>
      <c r="P139" s="61">
        <f t="shared" ref="P139:P144" si="88">P59/$P$155</f>
        <v>7.2996093165895601E-2</v>
      </c>
      <c r="Q139" s="117">
        <f t="shared" ref="Q139:Q144" si="89">Q59/$Q$155</f>
        <v>7.3615892164557009E-2</v>
      </c>
      <c r="R139" s="117">
        <f t="shared" ref="R139:R144" si="90">R59/$R$155</f>
        <v>7.120492665054251E-2</v>
      </c>
      <c r="S139" s="117">
        <f t="shared" ref="S139:S144" si="91">S59/$S$155</f>
        <v>7.0046381165611737E-2</v>
      </c>
      <c r="T139" s="182">
        <f t="shared" ref="T139:T144" si="92">T59/$T$155</f>
        <v>6.9085326592618249E-2</v>
      </c>
    </row>
    <row r="140" spans="1:20" x14ac:dyDescent="0.25">
      <c r="A140" s="37" t="s">
        <v>224</v>
      </c>
      <c r="B140" s="60">
        <f t="shared" si="74"/>
        <v>3.7613940851750791E-4</v>
      </c>
      <c r="C140" s="60">
        <f t="shared" si="75"/>
        <v>3.1468801053939204E-4</v>
      </c>
      <c r="D140" s="60">
        <f t="shared" si="76"/>
        <v>5.1299017081038987E-4</v>
      </c>
      <c r="E140" s="60">
        <f t="shared" si="77"/>
        <v>1.9281045840348343E-4</v>
      </c>
      <c r="F140" s="59">
        <f t="shared" si="78"/>
        <v>2.9338798017004504E-5</v>
      </c>
      <c r="G140" s="59">
        <f t="shared" si="79"/>
        <v>2.6186364716201629E-5</v>
      </c>
      <c r="H140" s="59">
        <f t="shared" si="80"/>
        <v>4.8405883278190282E-5</v>
      </c>
      <c r="I140" s="59">
        <f t="shared" si="81"/>
        <v>8.5338028886014933E-5</v>
      </c>
      <c r="J140" s="59">
        <f t="shared" si="82"/>
        <v>6.177133762700009E-5</v>
      </c>
      <c r="K140" s="59">
        <f t="shared" si="83"/>
        <v>2.2756846633430891E-4</v>
      </c>
      <c r="L140" s="59">
        <f t="shared" si="84"/>
        <v>7.2572580463611296E-5</v>
      </c>
      <c r="M140" s="59">
        <f t="shared" si="85"/>
        <v>2.3497901436054405E-4</v>
      </c>
      <c r="N140" s="59">
        <f t="shared" si="86"/>
        <v>1.2987164002766474E-5</v>
      </c>
      <c r="O140" s="59">
        <f t="shared" si="87"/>
        <v>0</v>
      </c>
      <c r="P140" s="59">
        <f t="shared" si="88"/>
        <v>0</v>
      </c>
      <c r="Q140" s="116">
        <f t="shared" si="89"/>
        <v>0</v>
      </c>
      <c r="R140" s="116">
        <f t="shared" si="90"/>
        <v>0</v>
      </c>
      <c r="S140" s="116">
        <f t="shared" si="91"/>
        <v>0</v>
      </c>
      <c r="T140" s="163">
        <f t="shared" si="92"/>
        <v>0</v>
      </c>
    </row>
    <row r="141" spans="1:20" x14ac:dyDescent="0.25">
      <c r="A141" s="37" t="s">
        <v>225</v>
      </c>
      <c r="B141" s="60">
        <f t="shared" si="74"/>
        <v>4.8356595514030299E-4</v>
      </c>
      <c r="C141" s="60">
        <f t="shared" si="75"/>
        <v>4.753402949606021E-4</v>
      </c>
      <c r="D141" s="60">
        <f t="shared" si="76"/>
        <v>4.3537409819151767E-4</v>
      </c>
      <c r="E141" s="60">
        <f t="shared" si="77"/>
        <v>4.6956099682937664E-4</v>
      </c>
      <c r="F141" s="59">
        <f t="shared" si="78"/>
        <v>4.4546547217629918E-4</v>
      </c>
      <c r="G141" s="59">
        <f t="shared" si="79"/>
        <v>4.0973192553459762E-4</v>
      </c>
      <c r="H141" s="59">
        <f t="shared" si="80"/>
        <v>4.2898612228637782E-4</v>
      </c>
      <c r="I141" s="59">
        <f t="shared" si="81"/>
        <v>5.0351697954580414E-4</v>
      </c>
      <c r="J141" s="59">
        <f t="shared" si="82"/>
        <v>2.057440304926665E-4</v>
      </c>
      <c r="K141" s="59">
        <f t="shared" si="83"/>
        <v>1.9383745299863731E-4</v>
      </c>
      <c r="L141" s="59">
        <f t="shared" si="84"/>
        <v>1.9806681784414649E-4</v>
      </c>
      <c r="M141" s="59">
        <f t="shared" si="85"/>
        <v>1.977237911244292E-4</v>
      </c>
      <c r="N141" s="59">
        <f t="shared" si="86"/>
        <v>2.001918442123273E-4</v>
      </c>
      <c r="O141" s="59">
        <f t="shared" si="87"/>
        <v>2.0252182193352932E-4</v>
      </c>
      <c r="P141" s="59">
        <f t="shared" si="88"/>
        <v>2.0675194703296932E-4</v>
      </c>
      <c r="Q141" s="116">
        <f t="shared" si="89"/>
        <v>2.0396246416080294E-4</v>
      </c>
      <c r="R141" s="116">
        <f t="shared" si="90"/>
        <v>1.8772671883009873E-4</v>
      </c>
      <c r="S141" s="116">
        <f t="shared" si="91"/>
        <v>1.927731997159728E-4</v>
      </c>
      <c r="T141" s="163">
        <f t="shared" si="92"/>
        <v>1.9362353404425297E-4</v>
      </c>
    </row>
    <row r="142" spans="1:20" x14ac:dyDescent="0.25">
      <c r="A142" s="37" t="s">
        <v>226</v>
      </c>
      <c r="B142" s="60">
        <f t="shared" si="74"/>
        <v>1.0308299353633629E-2</v>
      </c>
      <c r="C142" s="60">
        <f t="shared" si="75"/>
        <v>1.1742660497966417E-2</v>
      </c>
      <c r="D142" s="60">
        <f t="shared" si="76"/>
        <v>1.1226851383908065E-2</v>
      </c>
      <c r="E142" s="60">
        <f t="shared" si="77"/>
        <v>1.10321789964553E-2</v>
      </c>
      <c r="F142" s="59">
        <f t="shared" si="78"/>
        <v>1.0328556749746238E-2</v>
      </c>
      <c r="G142" s="59">
        <f t="shared" si="79"/>
        <v>1.0693540037176649E-2</v>
      </c>
      <c r="H142" s="59">
        <f t="shared" si="80"/>
        <v>1.2506229170298326E-2</v>
      </c>
      <c r="I142" s="59">
        <f t="shared" si="81"/>
        <v>1.3480373772566589E-2</v>
      </c>
      <c r="J142" s="59">
        <f t="shared" si="82"/>
        <v>1.4078085370962166E-2</v>
      </c>
      <c r="K142" s="59">
        <f t="shared" si="83"/>
        <v>1.4392839098749064E-2</v>
      </c>
      <c r="L142" s="59">
        <f t="shared" si="84"/>
        <v>1.505801324651182E-2</v>
      </c>
      <c r="M142" s="59">
        <f t="shared" si="85"/>
        <v>1.5978371857842649E-2</v>
      </c>
      <c r="N142" s="59">
        <f t="shared" si="86"/>
        <v>1.6514706931164955E-2</v>
      </c>
      <c r="O142" s="59">
        <f t="shared" si="87"/>
        <v>1.6939527688621454E-2</v>
      </c>
      <c r="P142" s="59">
        <f t="shared" si="88"/>
        <v>1.7523214056953729E-2</v>
      </c>
      <c r="Q142" s="116">
        <f t="shared" si="89"/>
        <v>1.7574520281587038E-2</v>
      </c>
      <c r="R142" s="116">
        <f t="shared" si="90"/>
        <v>1.7086899814762399E-2</v>
      </c>
      <c r="S142" s="116">
        <f t="shared" si="91"/>
        <v>1.6552709729061501E-2</v>
      </c>
      <c r="T142" s="163">
        <f t="shared" si="92"/>
        <v>1.6464898635233149E-2</v>
      </c>
    </row>
    <row r="143" spans="1:20" x14ac:dyDescent="0.25">
      <c r="A143" s="37" t="s">
        <v>227</v>
      </c>
      <c r="B143" s="60">
        <f t="shared" si="74"/>
        <v>3.7914778288968701E-3</v>
      </c>
      <c r="C143" s="60">
        <f t="shared" si="75"/>
        <v>3.2754442415667893E-3</v>
      </c>
      <c r="D143" s="60">
        <f t="shared" si="76"/>
        <v>2.5270445948200066E-3</v>
      </c>
      <c r="E143" s="60">
        <f t="shared" si="77"/>
        <v>2.6370621823876418E-3</v>
      </c>
      <c r="F143" s="59">
        <f t="shared" si="78"/>
        <v>2.3273497313293606E-3</v>
      </c>
      <c r="G143" s="59">
        <f t="shared" si="79"/>
        <v>2.6440701050122945E-3</v>
      </c>
      <c r="H143" s="59">
        <f t="shared" si="80"/>
        <v>3.365562117194913E-3</v>
      </c>
      <c r="I143" s="59">
        <f t="shared" si="81"/>
        <v>3.4191469271861287E-3</v>
      </c>
      <c r="J143" s="59">
        <f t="shared" si="82"/>
        <v>3.0875969542480198E-3</v>
      </c>
      <c r="K143" s="59">
        <f t="shared" si="83"/>
        <v>2.8101172091636348E-3</v>
      </c>
      <c r="L143" s="59">
        <f t="shared" si="84"/>
        <v>2.9301018612814277E-3</v>
      </c>
      <c r="M143" s="59">
        <f t="shared" si="85"/>
        <v>3.0471289231702274E-3</v>
      </c>
      <c r="N143" s="59">
        <f t="shared" si="86"/>
        <v>2.8070822090493107E-3</v>
      </c>
      <c r="O143" s="59">
        <f t="shared" si="87"/>
        <v>2.8587325752238539E-3</v>
      </c>
      <c r="P143" s="59">
        <f t="shared" si="88"/>
        <v>2.8306801908525394E-3</v>
      </c>
      <c r="Q143" s="116">
        <f t="shared" si="89"/>
        <v>2.7650915651868369E-3</v>
      </c>
      <c r="R143" s="116">
        <f t="shared" si="90"/>
        <v>2.8019402883743749E-3</v>
      </c>
      <c r="S143" s="116">
        <f t="shared" si="91"/>
        <v>2.8265881919298176E-3</v>
      </c>
      <c r="T143" s="163">
        <f t="shared" si="92"/>
        <v>3.0614804685389165E-3</v>
      </c>
    </row>
    <row r="144" spans="1:20" x14ac:dyDescent="0.25">
      <c r="A144" s="37" t="s">
        <v>228</v>
      </c>
      <c r="B144" s="60">
        <f t="shared" si="74"/>
        <v>4.1095527158016551E-2</v>
      </c>
      <c r="C144" s="60">
        <f t="shared" si="75"/>
        <v>4.0153045543703372E-2</v>
      </c>
      <c r="D144" s="60">
        <f t="shared" si="76"/>
        <v>3.9541820869604505E-2</v>
      </c>
      <c r="E144" s="60">
        <f t="shared" si="77"/>
        <v>3.8150585713869742E-2</v>
      </c>
      <c r="F144" s="59">
        <f t="shared" si="78"/>
        <v>3.682297219143036E-2</v>
      </c>
      <c r="G144" s="59">
        <f t="shared" si="79"/>
        <v>3.7107077619422342E-2</v>
      </c>
      <c r="H144" s="59">
        <f t="shared" si="80"/>
        <v>3.9380954580270487E-2</v>
      </c>
      <c r="I144" s="59">
        <f t="shared" si="81"/>
        <v>4.7627166827149368E-2</v>
      </c>
      <c r="J144" s="59">
        <f t="shared" si="82"/>
        <v>5.2527924899271598E-2</v>
      </c>
      <c r="K144" s="59">
        <f t="shared" si="83"/>
        <v>5.061198004436207E-2</v>
      </c>
      <c r="L144" s="59">
        <f t="shared" si="84"/>
        <v>5.1878791713230669E-2</v>
      </c>
      <c r="M144" s="59">
        <f t="shared" si="85"/>
        <v>5.3419424726681049E-2</v>
      </c>
      <c r="N144" s="59">
        <f t="shared" si="86"/>
        <v>5.3168799334557697E-2</v>
      </c>
      <c r="O144" s="59">
        <f t="shared" si="87"/>
        <v>5.4441044887662833E-2</v>
      </c>
      <c r="P144" s="59">
        <f t="shared" si="88"/>
        <v>5.2435446971056371E-2</v>
      </c>
      <c r="Q144" s="116">
        <f t="shared" si="89"/>
        <v>5.3072317853622326E-2</v>
      </c>
      <c r="R144" s="116">
        <f t="shared" si="90"/>
        <v>5.1128359828575637E-2</v>
      </c>
      <c r="S144" s="116">
        <f t="shared" si="91"/>
        <v>5.0474310044904457E-2</v>
      </c>
      <c r="T144" s="163">
        <f t="shared" si="92"/>
        <v>4.9365323954801928E-2</v>
      </c>
    </row>
    <row r="145" spans="1:22" ht="9" customHeight="1" x14ac:dyDescent="0.25">
      <c r="B145" s="60"/>
      <c r="C145" s="60"/>
      <c r="D145" s="60"/>
      <c r="E145" s="60"/>
      <c r="F145" s="59"/>
      <c r="G145" s="59"/>
      <c r="H145" s="59"/>
      <c r="I145" s="59"/>
      <c r="J145" s="59"/>
      <c r="K145" s="59"/>
      <c r="L145" s="59"/>
      <c r="M145" s="59"/>
      <c r="N145" s="59"/>
      <c r="O145" s="59"/>
      <c r="P145" s="59"/>
      <c r="Q145" s="116"/>
      <c r="R145" s="116"/>
      <c r="S145" s="116"/>
      <c r="T145" s="163"/>
    </row>
    <row r="146" spans="1:22" ht="13" x14ac:dyDescent="0.3">
      <c r="A146" s="35" t="s">
        <v>155</v>
      </c>
      <c r="B146" s="61">
        <f>B66/$B$155</f>
        <v>5.7062929620987933E-2</v>
      </c>
      <c r="C146" s="61">
        <f>C66/$C$155</f>
        <v>5.5012906026974159E-2</v>
      </c>
      <c r="D146" s="61">
        <f>D66/$D$155</f>
        <v>5.3437136955978529E-2</v>
      </c>
      <c r="E146" s="61">
        <f>E66/$E$155</f>
        <v>5.2685194886425479E-2</v>
      </c>
      <c r="F146" s="61">
        <f>F66/$F$155</f>
        <v>5.133531271427081E-2</v>
      </c>
      <c r="G146" s="61">
        <f>G66/$G$155</f>
        <v>5.2076761266019921E-2</v>
      </c>
      <c r="H146" s="61">
        <f>H66/$H$155</f>
        <v>5.3992659656420278E-2</v>
      </c>
      <c r="I146" s="61">
        <f>I66/$I$155</f>
        <v>6.1558573561200799E-2</v>
      </c>
      <c r="J146" s="61">
        <f>J66/$J$155</f>
        <v>6.3102748598946615E-2</v>
      </c>
      <c r="K146" s="61">
        <f>K66/$K$155</f>
        <v>6.3924683953811332E-2</v>
      </c>
      <c r="L146" s="61">
        <f>L66/$L$155</f>
        <v>6.4794503372844092E-2</v>
      </c>
      <c r="M146" s="61">
        <f>M66/$M$155</f>
        <v>6.7772532442881325E-2</v>
      </c>
      <c r="N146" s="61">
        <f>N66/$N$155</f>
        <v>6.7773676953418779E-2</v>
      </c>
      <c r="O146" s="61">
        <f>O66/$O$155</f>
        <v>6.9024741476547621E-2</v>
      </c>
      <c r="P146" s="61">
        <f>P66/$P$155</f>
        <v>6.7277062351841485E-2</v>
      </c>
      <c r="Q146" s="117">
        <f>Q66/$Q$155</f>
        <v>6.7816623502102366E-2</v>
      </c>
      <c r="R146" s="117">
        <f>R66/$R$155</f>
        <v>7.0325708473708767E-2</v>
      </c>
      <c r="S146" s="117">
        <f>S66/$S$155</f>
        <v>7.4674122204849952E-2</v>
      </c>
      <c r="T146" s="182">
        <f>T66/$T$155</f>
        <v>8.0131913556646686E-2</v>
      </c>
    </row>
    <row r="147" spans="1:22" x14ac:dyDescent="0.25">
      <c r="A147" s="37" t="s">
        <v>229</v>
      </c>
      <c r="B147" s="60">
        <f>B67/$B$155</f>
        <v>4.6654117627130343E-2</v>
      </c>
      <c r="C147" s="60">
        <f>C67/$C$155</f>
        <v>4.573391358843764E-2</v>
      </c>
      <c r="D147" s="60">
        <f>D67/$D$155</f>
        <v>4.4881588423518901E-2</v>
      </c>
      <c r="E147" s="60">
        <f>E67/$E$155</f>
        <v>4.3120375837028088E-2</v>
      </c>
      <c r="F147" s="59">
        <f>F67/$F$155</f>
        <v>4.2154854798345374E-2</v>
      </c>
      <c r="G147" s="59">
        <f>G67/$G$155</f>
        <v>4.2635686536282497E-2</v>
      </c>
      <c r="H147" s="59">
        <f>H67/$H$155</f>
        <v>4.4112732094036759E-2</v>
      </c>
      <c r="I147" s="59">
        <f>I67/$I$155</f>
        <v>4.9094019178623161E-2</v>
      </c>
      <c r="J147" s="59">
        <f>J67/$J$155</f>
        <v>5.0249721213732619E-2</v>
      </c>
      <c r="K147" s="59">
        <f>K67/$K$155</f>
        <v>5.0899288284417157E-2</v>
      </c>
      <c r="L147" s="59">
        <f>L67/$L$155</f>
        <v>5.1357707956465375E-2</v>
      </c>
      <c r="M147" s="59">
        <f>M67/$M$155</f>
        <v>5.3676422213509149E-2</v>
      </c>
      <c r="N147" s="59">
        <f>N67/$N$155</f>
        <v>5.3521836436115938E-2</v>
      </c>
      <c r="O147" s="59">
        <f>O67/$O$155</f>
        <v>5.478964554821273E-2</v>
      </c>
      <c r="P147" s="59">
        <f>P67/$P$155</f>
        <v>5.3463513595438668E-2</v>
      </c>
      <c r="Q147" s="116">
        <f>Q67/$Q$155</f>
        <v>5.3280712005255117E-2</v>
      </c>
      <c r="R147" s="116">
        <f>R67/$R$155</f>
        <v>5.5159187687705023E-2</v>
      </c>
      <c r="S147" s="116">
        <f>S67/$S$155</f>
        <v>5.8352514612105666E-2</v>
      </c>
      <c r="T147" s="163">
        <f>T67/$T$155</f>
        <v>6.2402936834843853E-2</v>
      </c>
    </row>
    <row r="148" spans="1:22" x14ac:dyDescent="0.25">
      <c r="A148" s="37" t="s">
        <v>230</v>
      </c>
      <c r="B148" s="60">
        <f>B68/$B$155</f>
        <v>3.3321795841852282E-3</v>
      </c>
      <c r="C148" s="60">
        <f>C68/$C$155</f>
        <v>3.2795731705728246E-3</v>
      </c>
      <c r="D148" s="60">
        <f>D68/$D$155</f>
        <v>3.4159181284674775E-3</v>
      </c>
      <c r="E148" s="60">
        <f>E68/$E$155</f>
        <v>4.0338020187888277E-3</v>
      </c>
      <c r="F148" s="59">
        <f>F68/$F$155</f>
        <v>3.8339973903251685E-3</v>
      </c>
      <c r="G148" s="59">
        <f>G68/$G$155</f>
        <v>4.1552216648898166E-3</v>
      </c>
      <c r="H148" s="59">
        <f>H68/$H$155</f>
        <v>4.4686302703796279E-3</v>
      </c>
      <c r="I148" s="59">
        <f>I68/$I$155</f>
        <v>6.6727972638624912E-3</v>
      </c>
      <c r="J148" s="59">
        <f>J68/$J$155</f>
        <v>7.0073794351633778E-3</v>
      </c>
      <c r="K148" s="59">
        <f>K68/$K$155</f>
        <v>6.8082162965699654E-3</v>
      </c>
      <c r="L148" s="59">
        <f>L68/$L$155</f>
        <v>7.3740792726418956E-3</v>
      </c>
      <c r="M148" s="59">
        <f>M68/$M$155</f>
        <v>8.0757433839869636E-3</v>
      </c>
      <c r="N148" s="59">
        <f>N68/$N$155</f>
        <v>8.6446655146728991E-3</v>
      </c>
      <c r="O148" s="59">
        <f>O68/$O$155</f>
        <v>8.6171210244300259E-3</v>
      </c>
      <c r="P148" s="59">
        <f>P68/$P$155</f>
        <v>8.8781613836376744E-3</v>
      </c>
      <c r="Q148" s="116">
        <f>Q68/$Q$155</f>
        <v>9.1143555260467315E-3</v>
      </c>
      <c r="R148" s="116">
        <f>R68/$R$155</f>
        <v>9.4094424534839696E-3</v>
      </c>
      <c r="S148" s="116">
        <f>S68/$S$155</f>
        <v>1.0258327710457153E-2</v>
      </c>
      <c r="T148" s="163">
        <f>T68/$T$155</f>
        <v>1.227509090458179E-2</v>
      </c>
    </row>
    <row r="149" spans="1:22" x14ac:dyDescent="0.25">
      <c r="A149" s="37" t="s">
        <v>231</v>
      </c>
      <c r="B149" s="60">
        <f>B69/$B$155</f>
        <v>1.6747448039995888E-4</v>
      </c>
      <c r="C149" s="60">
        <f>C69/$C$155</f>
        <v>1.7004275250628875E-4</v>
      </c>
      <c r="D149" s="60">
        <f>D69/$D$155</f>
        <v>1.6165013687300371E-4</v>
      </c>
      <c r="E149" s="60">
        <f>E69/$E$155</f>
        <v>2.7139714811157529E-4</v>
      </c>
      <c r="F149" s="59">
        <f>F69/$F$155</f>
        <v>1.7655508462175481E-4</v>
      </c>
      <c r="G149" s="59">
        <f>G69/$G$155</f>
        <v>1.6714978075068004E-4</v>
      </c>
      <c r="H149" s="59">
        <f>H69/$H$155</f>
        <v>2.3659166905167281E-4</v>
      </c>
      <c r="I149" s="59">
        <f>I69/$I$155</f>
        <v>2.276754008965137E-4</v>
      </c>
      <c r="J149" s="59">
        <f>J69/$J$155</f>
        <v>2.9331431793120028E-4</v>
      </c>
      <c r="K149" s="59">
        <f>K69/$K$155</f>
        <v>2.5127107038479198E-4</v>
      </c>
      <c r="L149" s="59">
        <f>L69/$L$155</f>
        <v>3.1329309086790627E-4</v>
      </c>
      <c r="M149" s="59">
        <f>M69/$M$155</f>
        <v>3.3026501989286166E-4</v>
      </c>
      <c r="N149" s="59">
        <f>N69/$N$155</f>
        <v>3.3500345471050135E-4</v>
      </c>
      <c r="O149" s="59">
        <f>O69/$O$155</f>
        <v>4.0792182945668059E-4</v>
      </c>
      <c r="P149" s="59">
        <f>P69/$P$155</f>
        <v>3.5907775498474591E-4</v>
      </c>
      <c r="Q149" s="116">
        <f>Q69/$Q$155</f>
        <v>3.3419408621812813E-4</v>
      </c>
      <c r="R149" s="116">
        <f>R69/$R$155</f>
        <v>3.4286106986697074E-4</v>
      </c>
      <c r="S149" s="116">
        <f>S69/$S$155</f>
        <v>3.1389058438280977E-4</v>
      </c>
      <c r="T149" s="163">
        <f>T69/$T$155</f>
        <v>3.1023171914352306E-4</v>
      </c>
    </row>
    <row r="150" spans="1:22" x14ac:dyDescent="0.25">
      <c r="A150" s="37" t="s">
        <v>232</v>
      </c>
      <c r="B150" s="60">
        <f>B70/$B$155</f>
        <v>6.9091579292723969E-3</v>
      </c>
      <c r="C150" s="60">
        <f>C70/$C$155</f>
        <v>5.8293765154574066E-3</v>
      </c>
      <c r="D150" s="60">
        <f>D70/$D$155</f>
        <v>4.9779802671191453E-3</v>
      </c>
      <c r="E150" s="60">
        <f>E70/$E$155</f>
        <v>5.2596198824969914E-3</v>
      </c>
      <c r="F150" s="59">
        <f>F70/$F$155</f>
        <v>5.1699054409785096E-3</v>
      </c>
      <c r="G150" s="59">
        <f>G70/$G$155</f>
        <v>5.1187032840969279E-3</v>
      </c>
      <c r="H150" s="59">
        <f>H70/$H$155</f>
        <v>5.1747056229522149E-3</v>
      </c>
      <c r="I150" s="59">
        <f>I70/$I$155</f>
        <v>5.564081717818645E-3</v>
      </c>
      <c r="J150" s="59">
        <f>J70/$J$155</f>
        <v>5.552333632119425E-3</v>
      </c>
      <c r="K150" s="59">
        <f>K70/$K$155</f>
        <v>5.965908302439411E-3</v>
      </c>
      <c r="L150" s="59">
        <f>L70/$L$155</f>
        <v>5.749423052868902E-3</v>
      </c>
      <c r="M150" s="59">
        <f>M70/$M$155</f>
        <v>5.6901018254923528E-3</v>
      </c>
      <c r="N150" s="59">
        <f>N70/$N$155</f>
        <v>5.2721715479194364E-3</v>
      </c>
      <c r="O150" s="59">
        <f>O70/$O$155</f>
        <v>5.2100530744481855E-3</v>
      </c>
      <c r="P150" s="59">
        <f>P70/$P$155</f>
        <v>4.5763096177803891E-3</v>
      </c>
      <c r="Q150" s="116">
        <f>Q70/$Q$155</f>
        <v>5.0873618845823816E-3</v>
      </c>
      <c r="R150" s="116">
        <f>R70/$R$155</f>
        <v>5.4142172626528099E-3</v>
      </c>
      <c r="S150" s="116">
        <f>S70/$S$155</f>
        <v>5.749389297904319E-3</v>
      </c>
      <c r="T150" s="163">
        <f>T70/$T$155</f>
        <v>5.1436540980775332E-3</v>
      </c>
    </row>
    <row r="151" spans="1:22" ht="8.25" customHeight="1" x14ac:dyDescent="0.25">
      <c r="B151" s="60"/>
      <c r="C151" s="60"/>
      <c r="D151" s="60"/>
      <c r="E151" s="60"/>
      <c r="F151" s="60"/>
      <c r="G151" s="60"/>
      <c r="H151" s="60"/>
      <c r="I151" s="60"/>
      <c r="J151" s="60"/>
      <c r="K151" s="60"/>
      <c r="L151" s="60"/>
      <c r="M151" s="60"/>
      <c r="N151" s="60"/>
      <c r="O151" s="60"/>
      <c r="P151" s="60"/>
      <c r="Q151" s="60"/>
      <c r="R151" s="60"/>
      <c r="S151" s="60"/>
      <c r="T151" s="163"/>
    </row>
    <row r="152" spans="1:22" x14ac:dyDescent="0.25">
      <c r="A152" s="45"/>
      <c r="B152" s="60"/>
      <c r="C152" s="60"/>
      <c r="D152" s="60"/>
      <c r="E152" s="60"/>
      <c r="F152" s="60"/>
      <c r="G152" s="60"/>
      <c r="H152" s="60"/>
      <c r="I152" s="60"/>
      <c r="J152" s="60"/>
      <c r="K152" s="60"/>
      <c r="L152" s="60"/>
      <c r="M152" s="60"/>
      <c r="N152" s="60"/>
      <c r="O152" s="60"/>
      <c r="P152" s="60"/>
      <c r="Q152" s="60"/>
      <c r="R152" s="60"/>
      <c r="S152" s="60"/>
      <c r="T152" s="163"/>
    </row>
    <row r="153" spans="1:22" ht="13" x14ac:dyDescent="0.3">
      <c r="A153" s="50" t="s">
        <v>233</v>
      </c>
      <c r="B153" s="58">
        <f>B73/$B$155</f>
        <v>0.5054680517831911</v>
      </c>
      <c r="C153" s="58">
        <f>C73/$C$155</f>
        <v>0.50235287397119166</v>
      </c>
      <c r="D153" s="58">
        <f>D73/$D$155</f>
        <v>0.48766373694860338</v>
      </c>
      <c r="E153" s="58">
        <f>E73/$E$155</f>
        <v>0.4883877791794905</v>
      </c>
      <c r="F153" s="58">
        <f>F73/$F$155</f>
        <v>0.4789632225683948</v>
      </c>
      <c r="G153" s="58">
        <f>G73/$G$155</f>
        <v>0.46654940315521232</v>
      </c>
      <c r="H153" s="58">
        <f>H73/$H$155</f>
        <v>0.52846029312022258</v>
      </c>
      <c r="I153" s="58">
        <f>I73/$I$155</f>
        <v>0.55248141311196797</v>
      </c>
      <c r="J153" s="58">
        <f>J73/$J$155</f>
        <v>0.56152140944226159</v>
      </c>
      <c r="K153" s="58">
        <f>K73/$K$155</f>
        <v>0.51450148056555534</v>
      </c>
      <c r="L153" s="58">
        <f>L73/$L$155</f>
        <v>0.518769906373161</v>
      </c>
      <c r="M153" s="58">
        <f>M73/$M$155</f>
        <v>0.53093580295250342</v>
      </c>
      <c r="N153" s="58">
        <f>N73/$N$155</f>
        <v>0.5153899729853032</v>
      </c>
      <c r="O153" s="58">
        <f>O73/$O$155</f>
        <v>0.48548871538427385</v>
      </c>
      <c r="P153" s="58">
        <f>P73/$P$155</f>
        <v>0.46746555834416276</v>
      </c>
      <c r="Q153" s="58">
        <f>Q73/$Q$155</f>
        <v>0.46829447734563856</v>
      </c>
      <c r="R153" s="58">
        <f>R73/$R$155</f>
        <v>0.47633922717417826</v>
      </c>
      <c r="S153" s="58">
        <f>S73/$S$155</f>
        <v>0.48278528386288161</v>
      </c>
      <c r="T153" s="182">
        <f>T73/$T$155</f>
        <v>0.48177534746480921</v>
      </c>
    </row>
    <row r="154" spans="1:22" ht="6" customHeight="1" thickBot="1" x14ac:dyDescent="0.3">
      <c r="A154" s="52"/>
      <c r="B154" s="52"/>
      <c r="C154" s="52"/>
      <c r="D154" s="52"/>
      <c r="E154" s="52"/>
      <c r="F154" s="52"/>
      <c r="G154" s="52"/>
      <c r="H154" s="52"/>
      <c r="I154" s="52"/>
      <c r="J154" s="52"/>
      <c r="K154" s="52"/>
      <c r="L154" s="52"/>
      <c r="M154" s="52"/>
      <c r="N154" s="52"/>
      <c r="O154" s="52"/>
      <c r="P154" s="52"/>
      <c r="Q154" s="52"/>
      <c r="R154" s="145"/>
      <c r="S154" s="145"/>
      <c r="T154" s="145"/>
    </row>
    <row r="155" spans="1:22" ht="13.5" thickTop="1" x14ac:dyDescent="0.3">
      <c r="A155" s="62" t="s">
        <v>241</v>
      </c>
      <c r="B155" s="99">
        <v>5938755.5502470704</v>
      </c>
      <c r="C155" s="100">
        <v>6855361.2713184496</v>
      </c>
      <c r="D155" s="99">
        <v>8114385.4928529803</v>
      </c>
      <c r="E155" s="100">
        <v>9532875.0069855805</v>
      </c>
      <c r="F155" s="99">
        <v>11555641.5025422</v>
      </c>
      <c r="G155" s="100">
        <v>13816350.7581544</v>
      </c>
      <c r="H155" s="99">
        <v>16109612.0386537</v>
      </c>
      <c r="I155" s="100">
        <v>17521034.883488301</v>
      </c>
      <c r="J155" s="99">
        <v>19596936.678134698</v>
      </c>
      <c r="K155" s="100">
        <v>21370733.293318301</v>
      </c>
      <c r="L155" s="99">
        <v>23371405.924451798</v>
      </c>
      <c r="M155" s="100">
        <v>24860943.501263201</v>
      </c>
      <c r="N155" s="183">
        <v>27226883.399999999</v>
      </c>
      <c r="O155" s="183">
        <v>29281373.300000001</v>
      </c>
      <c r="P155" s="183">
        <v>32056288.199999999</v>
      </c>
      <c r="Q155" s="183">
        <v>34343647.5</v>
      </c>
      <c r="R155" s="183">
        <v>36014718.700000003</v>
      </c>
      <c r="S155" s="183">
        <v>37832149.799999997</v>
      </c>
      <c r="T155" s="183">
        <v>36356271.399999999</v>
      </c>
    </row>
    <row r="156" spans="1:22" ht="13" x14ac:dyDescent="0.3">
      <c r="A156" s="55"/>
      <c r="F156" s="49"/>
      <c r="G156" s="34"/>
      <c r="H156" s="34"/>
      <c r="I156" s="34"/>
      <c r="J156" s="34"/>
      <c r="K156" s="34"/>
      <c r="L156" s="34"/>
      <c r="N156" s="156"/>
      <c r="O156" s="156"/>
      <c r="P156" s="156"/>
      <c r="Q156" s="156"/>
      <c r="R156" s="156"/>
      <c r="S156" s="156"/>
    </row>
    <row r="157" spans="1:22" ht="12.75" customHeight="1" x14ac:dyDescent="0.3">
      <c r="A157" s="30" t="s">
        <v>0</v>
      </c>
      <c r="G157" s="34"/>
      <c r="H157" s="34"/>
      <c r="I157" s="34"/>
      <c r="J157" s="34"/>
      <c r="K157" s="34"/>
      <c r="L157" s="34"/>
      <c r="M157" s="135"/>
      <c r="N157" s="135"/>
      <c r="O157" s="135"/>
      <c r="P157" s="135"/>
      <c r="Q157" s="135"/>
    </row>
    <row r="158" spans="1:22" ht="13" x14ac:dyDescent="0.3">
      <c r="A158" s="30" t="s">
        <v>182</v>
      </c>
      <c r="G158" s="34"/>
      <c r="H158" s="34"/>
      <c r="I158" s="34"/>
      <c r="J158" s="34"/>
      <c r="K158" s="34"/>
      <c r="L158" s="34"/>
      <c r="P158" s="156"/>
      <c r="Q158" s="156"/>
      <c r="R158" s="156"/>
      <c r="S158" s="156"/>
      <c r="T158" s="156"/>
      <c r="U158" s="156"/>
      <c r="V158" s="156"/>
    </row>
    <row r="159" spans="1:22" ht="13" x14ac:dyDescent="0.3">
      <c r="A159" s="30" t="s">
        <v>183</v>
      </c>
      <c r="G159" s="34"/>
      <c r="H159" s="34"/>
      <c r="I159" s="34"/>
      <c r="J159" s="34"/>
      <c r="K159" s="34"/>
      <c r="L159" s="34"/>
    </row>
    <row r="160" spans="1:22" x14ac:dyDescent="0.25">
      <c r="G160" s="34"/>
      <c r="H160" s="34"/>
      <c r="I160" s="34"/>
      <c r="J160" s="34"/>
      <c r="K160" s="34"/>
      <c r="L160" s="34"/>
    </row>
    <row r="161" spans="1:20" ht="13" x14ac:dyDescent="0.3">
      <c r="A161" s="57"/>
      <c r="B161" s="231" t="s">
        <v>562</v>
      </c>
      <c r="C161" s="231"/>
      <c r="D161" s="231"/>
      <c r="E161" s="231"/>
      <c r="F161" s="231"/>
      <c r="G161" s="231"/>
      <c r="H161" s="231"/>
      <c r="I161" s="231"/>
      <c r="J161" s="231" t="s">
        <v>562</v>
      </c>
      <c r="K161" s="231"/>
      <c r="L161" s="231"/>
      <c r="M161" s="231"/>
      <c r="N161" s="231"/>
      <c r="O161" s="231"/>
      <c r="P161" s="231"/>
      <c r="Q161" s="231"/>
    </row>
    <row r="162" spans="1:20" ht="13" x14ac:dyDescent="0.3">
      <c r="A162" s="57"/>
      <c r="B162" s="231" t="s">
        <v>242</v>
      </c>
      <c r="C162" s="231"/>
      <c r="D162" s="231"/>
      <c r="E162" s="231"/>
      <c r="F162" s="231"/>
      <c r="G162" s="231"/>
      <c r="H162" s="231"/>
      <c r="I162" s="231"/>
      <c r="J162" s="231" t="s">
        <v>242</v>
      </c>
      <c r="K162" s="231"/>
      <c r="L162" s="231"/>
      <c r="M162" s="231"/>
      <c r="N162" s="231"/>
      <c r="O162" s="231"/>
      <c r="P162" s="231"/>
      <c r="Q162" s="231"/>
    </row>
    <row r="163" spans="1:20" ht="13" x14ac:dyDescent="0.3">
      <c r="A163" s="57"/>
      <c r="B163" s="231" t="s">
        <v>602</v>
      </c>
      <c r="C163" s="231"/>
      <c r="D163" s="231"/>
      <c r="E163" s="231"/>
      <c r="F163" s="231"/>
      <c r="G163" s="231"/>
      <c r="H163" s="231"/>
      <c r="I163" s="231"/>
      <c r="J163" s="231" t="s">
        <v>593</v>
      </c>
      <c r="K163" s="231"/>
      <c r="L163" s="231"/>
      <c r="M163" s="231"/>
      <c r="N163" s="231"/>
      <c r="O163" s="231"/>
      <c r="P163" s="231"/>
      <c r="Q163" s="231"/>
    </row>
    <row r="164" spans="1:20" ht="13" x14ac:dyDescent="0.3">
      <c r="A164" s="57"/>
      <c r="B164" s="231" t="s">
        <v>186</v>
      </c>
      <c r="C164" s="231"/>
      <c r="D164" s="231"/>
      <c r="E164" s="231"/>
      <c r="F164" s="231"/>
      <c r="G164" s="231"/>
      <c r="H164" s="231"/>
      <c r="I164" s="231"/>
      <c r="J164" s="231" t="s">
        <v>186</v>
      </c>
      <c r="K164" s="231"/>
      <c r="L164" s="231"/>
      <c r="M164" s="231"/>
      <c r="N164" s="231"/>
      <c r="O164" s="231"/>
      <c r="P164" s="231"/>
      <c r="Q164" s="231"/>
    </row>
    <row r="165" spans="1:20" ht="13" thickBot="1" x14ac:dyDescent="0.3">
      <c r="G165" s="34"/>
      <c r="H165" s="34"/>
      <c r="I165" s="34"/>
      <c r="J165" s="34"/>
      <c r="K165" s="34"/>
      <c r="L165" s="34"/>
    </row>
    <row r="166" spans="1:20" ht="14" thickTop="1" thickBot="1" x14ac:dyDescent="0.35">
      <c r="A166" s="32"/>
      <c r="B166" s="33">
        <v>2002</v>
      </c>
      <c r="C166" s="33">
        <v>2003</v>
      </c>
      <c r="D166" s="33">
        <v>2004</v>
      </c>
      <c r="E166" s="33">
        <v>2005</v>
      </c>
      <c r="F166" s="33">
        <v>2006</v>
      </c>
      <c r="G166" s="33">
        <v>2007</v>
      </c>
      <c r="H166" s="33">
        <v>2008</v>
      </c>
      <c r="I166" s="33">
        <v>2009</v>
      </c>
      <c r="J166" s="33">
        <v>2010</v>
      </c>
      <c r="K166" s="33">
        <v>2011</v>
      </c>
      <c r="L166" s="33">
        <v>2012</v>
      </c>
      <c r="M166" s="33">
        <v>2013</v>
      </c>
      <c r="N166" s="33">
        <v>2014</v>
      </c>
      <c r="O166" s="33">
        <v>2015</v>
      </c>
      <c r="P166" s="33">
        <v>2016</v>
      </c>
      <c r="Q166" s="33">
        <v>2017</v>
      </c>
      <c r="R166" s="33">
        <v>2018</v>
      </c>
      <c r="S166" s="33">
        <v>2019</v>
      </c>
      <c r="T166" s="33">
        <v>2020</v>
      </c>
    </row>
    <row r="167" spans="1:20" ht="13" thickTop="1" x14ac:dyDescent="0.25">
      <c r="H167" s="34"/>
      <c r="I167" s="34"/>
      <c r="J167" s="34"/>
      <c r="K167" s="34"/>
      <c r="L167" s="34"/>
    </row>
    <row r="168" spans="1:20" ht="13" x14ac:dyDescent="0.3">
      <c r="A168" s="35" t="s">
        <v>5</v>
      </c>
      <c r="B168" s="58">
        <f t="shared" ref="B168:B174" si="93">B11/$B$73</f>
        <v>0.11196121254242131</v>
      </c>
      <c r="C168" s="58">
        <f t="shared" ref="C168:C174" si="94">C11/$C$73</f>
        <v>0.10548572898054871</v>
      </c>
      <c r="D168" s="58">
        <f t="shared" ref="D168:D174" si="95">D11/$D$73</f>
        <v>0.10350256197270694</v>
      </c>
      <c r="E168" s="58">
        <f t="shared" ref="E168:E174" si="96">E11/$E$73</f>
        <v>0.10181572036769504</v>
      </c>
      <c r="F168" s="58">
        <f t="shared" ref="F168:F174" si="97">F11/$F$73</f>
        <v>9.8202755216262316E-2</v>
      </c>
      <c r="G168" s="58">
        <f t="shared" ref="G168:G174" si="98">G11/$G$73</f>
        <v>8.3763581385583291E-2</v>
      </c>
      <c r="H168" s="58">
        <f t="shared" ref="H168:H174" si="99">H11/$H$73</f>
        <v>6.4242940241330662E-2</v>
      </c>
      <c r="I168" s="58">
        <f t="shared" ref="I168:I174" si="100">I11/$I$73</f>
        <v>5.7083232527719303E-2</v>
      </c>
      <c r="J168" s="58">
        <f t="shared" ref="J168:J174" si="101">J11/$J$73</f>
        <v>5.7905548108466223E-2</v>
      </c>
      <c r="K168" s="58">
        <f t="shared" ref="K168:K174" si="102">K11/$K$73</f>
        <v>6.2137603810220002E-2</v>
      </c>
      <c r="L168" s="58">
        <f t="shared" ref="L168:L174" si="103">L11/$L$73</f>
        <v>5.7061761695695941E-2</v>
      </c>
      <c r="M168" s="58">
        <f t="shared" ref="M168:M174" si="104">M11/$M$73</f>
        <v>6.7630228723446567E-2</v>
      </c>
      <c r="N168" s="58">
        <f t="shared" ref="N168:N174" si="105">N11/$N$73</f>
        <v>6.9886635080811596E-2</v>
      </c>
      <c r="O168" s="58">
        <f t="shared" ref="O168:O174" si="106">O11/$O$73</f>
        <v>7.5612953768018437E-2</v>
      </c>
      <c r="P168" s="58">
        <f t="shared" ref="P168:P174" si="107">P11/$P$73</f>
        <v>7.751628509376271E-2</v>
      </c>
      <c r="Q168" s="115">
        <f t="shared" ref="Q168:Q174" si="108">Q11/$Q$73</f>
        <v>8.1863444687840778E-2</v>
      </c>
      <c r="R168" s="115">
        <f t="shared" ref="R168:R174" si="109">R11/$R$73</f>
        <v>9.0198602787772655E-2</v>
      </c>
      <c r="S168" s="115">
        <f t="shared" ref="S168:S174" si="110">S11/$S$73</f>
        <v>0.10049238831831815</v>
      </c>
      <c r="T168" s="182">
        <f t="shared" ref="T168:T174" si="111">T11/$T$73</f>
        <v>0.11379771260665682</v>
      </c>
    </row>
    <row r="169" spans="1:20" x14ac:dyDescent="0.25">
      <c r="A169" s="37" t="s">
        <v>187</v>
      </c>
      <c r="B169" s="60">
        <f t="shared" si="93"/>
        <v>1.3323511847171846E-2</v>
      </c>
      <c r="C169" s="60">
        <f t="shared" si="94"/>
        <v>9.2405492649477328E-3</v>
      </c>
      <c r="D169" s="60">
        <f t="shared" si="95"/>
        <v>9.597806746760194E-3</v>
      </c>
      <c r="E169" s="60">
        <f t="shared" si="96"/>
        <v>7.959924197693426E-3</v>
      </c>
      <c r="F169" s="60">
        <f t="shared" si="97"/>
        <v>7.6779663814860099E-3</v>
      </c>
      <c r="G169" s="60">
        <f t="shared" si="98"/>
        <v>9.3638542489430134E-3</v>
      </c>
      <c r="H169" s="60">
        <f t="shared" si="99"/>
        <v>1.559294882731768E-2</v>
      </c>
      <c r="I169" s="60">
        <f t="shared" si="100"/>
        <v>8.8951277219841574E-3</v>
      </c>
      <c r="J169" s="60">
        <f t="shared" si="101"/>
        <v>1.1790461779822023E-2</v>
      </c>
      <c r="K169" s="60">
        <f t="shared" si="102"/>
        <v>1.1261453732234923E-2</v>
      </c>
      <c r="L169" s="60">
        <f t="shared" si="103"/>
        <v>8.8959915183672196E-3</v>
      </c>
      <c r="M169" s="60">
        <f t="shared" si="104"/>
        <v>8.5480847285497666E-3</v>
      </c>
      <c r="N169" s="60">
        <f t="shared" si="105"/>
        <v>9.8723226964287612E-3</v>
      </c>
      <c r="O169" s="60">
        <f t="shared" si="106"/>
        <v>9.1916552327435935E-3</v>
      </c>
      <c r="P169" s="60">
        <f t="shared" si="107"/>
        <v>9.0278343796909178E-3</v>
      </c>
      <c r="Q169" s="118">
        <f t="shared" si="108"/>
        <v>8.8349569106821995E-3</v>
      </c>
      <c r="R169" s="118">
        <f t="shared" si="109"/>
        <v>8.3495161137483141E-3</v>
      </c>
      <c r="S169" s="118">
        <f t="shared" si="110"/>
        <v>9.3900608850537096E-3</v>
      </c>
      <c r="T169" s="163">
        <f t="shared" si="111"/>
        <v>7.8376622535107944E-3</v>
      </c>
    </row>
    <row r="170" spans="1:20" x14ac:dyDescent="0.25">
      <c r="A170" s="37" t="s">
        <v>188</v>
      </c>
      <c r="B170" s="60">
        <f t="shared" si="93"/>
        <v>2.1133692450267818E-3</v>
      </c>
      <c r="C170" s="60">
        <f t="shared" si="94"/>
        <v>1.7440031042634018E-3</v>
      </c>
      <c r="D170" s="60">
        <f t="shared" si="95"/>
        <v>1.9124593975403999E-3</v>
      </c>
      <c r="E170" s="60">
        <f t="shared" si="96"/>
        <v>1.9853929959789802E-3</v>
      </c>
      <c r="F170" s="60">
        <f t="shared" si="97"/>
        <v>1.7882560139090846E-3</v>
      </c>
      <c r="G170" s="60">
        <f t="shared" si="98"/>
        <v>2.0831800731559501E-3</v>
      </c>
      <c r="H170" s="60">
        <f t="shared" si="99"/>
        <v>2.4023848922431318E-3</v>
      </c>
      <c r="I170" s="60">
        <f t="shared" si="100"/>
        <v>2.3264600163744246E-3</v>
      </c>
      <c r="J170" s="60">
        <f t="shared" si="101"/>
        <v>2.8352013400606475E-3</v>
      </c>
      <c r="K170" s="60">
        <f t="shared" si="102"/>
        <v>3.0881727110634973E-3</v>
      </c>
      <c r="L170" s="60">
        <f t="shared" si="103"/>
        <v>2.690916520927377E-3</v>
      </c>
      <c r="M170" s="60">
        <f t="shared" si="104"/>
        <v>2.8020620376504831E-3</v>
      </c>
      <c r="N170" s="60">
        <f t="shared" si="105"/>
        <v>3.2229552977896033E-3</v>
      </c>
      <c r="O170" s="60">
        <f t="shared" si="106"/>
        <v>2.8762369263589144E-3</v>
      </c>
      <c r="P170" s="60">
        <f t="shared" si="107"/>
        <v>2.9676100562002292E-3</v>
      </c>
      <c r="Q170" s="118">
        <f t="shared" si="108"/>
        <v>2.9030759513444917E-3</v>
      </c>
      <c r="R170" s="118">
        <f t="shared" si="109"/>
        <v>3.3480612190531856E-3</v>
      </c>
      <c r="S170" s="118">
        <f t="shared" si="110"/>
        <v>3.0728111445899012E-3</v>
      </c>
      <c r="T170" s="163">
        <f t="shared" si="111"/>
        <v>2.6233827749055564E-3</v>
      </c>
    </row>
    <row r="171" spans="1:20" ht="15" customHeight="1" x14ac:dyDescent="0.25">
      <c r="A171" s="37" t="s">
        <v>189</v>
      </c>
      <c r="B171" s="60">
        <f t="shared" si="93"/>
        <v>4.3988855972600414E-4</v>
      </c>
      <c r="C171" s="60">
        <f t="shared" si="94"/>
        <v>3.4346788875918839E-4</v>
      </c>
      <c r="D171" s="60">
        <f t="shared" si="95"/>
        <v>1.7892856584405899E-4</v>
      </c>
      <c r="E171" s="60">
        <f t="shared" si="96"/>
        <v>1.8278036606599141E-4</v>
      </c>
      <c r="F171" s="60">
        <f t="shared" si="97"/>
        <v>1.5904682540344908E-4</v>
      </c>
      <c r="G171" s="60">
        <f t="shared" si="98"/>
        <v>1.7935125203494092E-4</v>
      </c>
      <c r="H171" s="60">
        <f t="shared" si="99"/>
        <v>2.796803487366101E-4</v>
      </c>
      <c r="I171" s="60">
        <f t="shared" si="100"/>
        <v>2.9163859162540523E-4</v>
      </c>
      <c r="J171" s="60">
        <f t="shared" si="101"/>
        <v>4.9944737006820761E-4</v>
      </c>
      <c r="K171" s="60">
        <f t="shared" si="102"/>
        <v>4.1889823438550369E-4</v>
      </c>
      <c r="L171" s="60">
        <f t="shared" si="103"/>
        <v>3.7607689828793127E-4</v>
      </c>
      <c r="M171" s="60">
        <f t="shared" si="104"/>
        <v>8.2528477264212868E-4</v>
      </c>
      <c r="N171" s="60">
        <f t="shared" si="105"/>
        <v>5.6201111441400806E-4</v>
      </c>
      <c r="O171" s="60">
        <f t="shared" si="106"/>
        <v>5.1914144128398264E-4</v>
      </c>
      <c r="P171" s="60">
        <f t="shared" si="107"/>
        <v>7.133166320584264E-4</v>
      </c>
      <c r="Q171" s="118">
        <f t="shared" si="108"/>
        <v>5.3372305744343851E-4</v>
      </c>
      <c r="R171" s="118">
        <f t="shared" si="109"/>
        <v>2.6854007364097432E-3</v>
      </c>
      <c r="S171" s="118">
        <f t="shared" si="110"/>
        <v>2.3496242158500039E-3</v>
      </c>
      <c r="T171" s="163">
        <f t="shared" si="111"/>
        <v>5.0643035284474842E-4</v>
      </c>
    </row>
    <row r="172" spans="1:20" ht="12.75" customHeight="1" x14ac:dyDescent="0.25">
      <c r="A172" s="37" t="s">
        <v>190</v>
      </c>
      <c r="B172" s="60">
        <f t="shared" si="93"/>
        <v>4.1544031257474742E-3</v>
      </c>
      <c r="C172" s="60">
        <f t="shared" si="94"/>
        <v>1.6169879562949701E-3</v>
      </c>
      <c r="D172" s="60">
        <f t="shared" si="95"/>
        <v>1.6789856670932149E-3</v>
      </c>
      <c r="E172" s="60">
        <f t="shared" si="96"/>
        <v>1.7348149772954331E-3</v>
      </c>
      <c r="F172" s="60">
        <f t="shared" si="97"/>
        <v>4.5019163858626698E-3</v>
      </c>
      <c r="G172" s="60">
        <f t="shared" si="98"/>
        <v>1.9940396619291729E-3</v>
      </c>
      <c r="H172" s="60">
        <f t="shared" si="99"/>
        <v>1.5794950631484986E-3</v>
      </c>
      <c r="I172" s="60">
        <f t="shared" si="100"/>
        <v>4.0775901605307517E-3</v>
      </c>
      <c r="J172" s="60">
        <f t="shared" si="101"/>
        <v>2.1160060216187863E-3</v>
      </c>
      <c r="K172" s="60">
        <f t="shared" si="102"/>
        <v>1.8508704398661924E-3</v>
      </c>
      <c r="L172" s="60">
        <f t="shared" si="103"/>
        <v>1.7911345820953203E-3</v>
      </c>
      <c r="M172" s="60">
        <f t="shared" si="104"/>
        <v>3.3187911874368588E-3</v>
      </c>
      <c r="N172" s="60">
        <f t="shared" si="105"/>
        <v>2.2024929380357449E-3</v>
      </c>
      <c r="O172" s="60">
        <f t="shared" si="106"/>
        <v>2.1181818995585529E-3</v>
      </c>
      <c r="P172" s="60">
        <f t="shared" si="107"/>
        <v>2.4916433170369266E-3</v>
      </c>
      <c r="Q172" s="118">
        <f t="shared" si="108"/>
        <v>2.3017614910668814E-3</v>
      </c>
      <c r="R172" s="118">
        <f t="shared" si="109"/>
        <v>4.8898459075317601E-4</v>
      </c>
      <c r="S172" s="118">
        <f t="shared" si="110"/>
        <v>4.4232967652772695E-4</v>
      </c>
      <c r="T172" s="163">
        <f t="shared" si="111"/>
        <v>2.7283655547996242E-3</v>
      </c>
    </row>
    <row r="173" spans="1:20" x14ac:dyDescent="0.25">
      <c r="A173" s="37" t="s">
        <v>191</v>
      </c>
      <c r="B173" s="60">
        <f t="shared" si="93"/>
        <v>8.6355013257389313E-2</v>
      </c>
      <c r="C173" s="60">
        <f t="shared" si="94"/>
        <v>8.7475662651057204E-2</v>
      </c>
      <c r="D173" s="60">
        <f t="shared" si="95"/>
        <v>8.5307553672319444E-2</v>
      </c>
      <c r="E173" s="60">
        <f t="shared" si="96"/>
        <v>8.5550219974021138E-2</v>
      </c>
      <c r="F173" s="60">
        <f t="shared" si="97"/>
        <v>7.9746886585972829E-2</v>
      </c>
      <c r="G173" s="60">
        <f t="shared" si="98"/>
        <v>6.5930689963847711E-2</v>
      </c>
      <c r="H173" s="60">
        <f t="shared" si="99"/>
        <v>4.0569249705956809E-2</v>
      </c>
      <c r="I173" s="60">
        <f t="shared" si="100"/>
        <v>3.7699805270758543E-2</v>
      </c>
      <c r="J173" s="60">
        <f t="shared" si="101"/>
        <v>3.6957962210317337E-2</v>
      </c>
      <c r="K173" s="60">
        <f t="shared" si="102"/>
        <v>4.1354716478459133E-2</v>
      </c>
      <c r="L173" s="60">
        <f t="shared" si="103"/>
        <v>3.9449367192929123E-2</v>
      </c>
      <c r="M173" s="60">
        <f t="shared" si="104"/>
        <v>4.8263098064216511E-2</v>
      </c>
      <c r="N173" s="60">
        <f t="shared" si="105"/>
        <v>5.0244017395464025E-2</v>
      </c>
      <c r="O173" s="60">
        <f t="shared" si="106"/>
        <v>5.7034019919768641E-2</v>
      </c>
      <c r="P173" s="60">
        <f t="shared" si="107"/>
        <v>5.8577294627860405E-2</v>
      </c>
      <c r="Q173" s="118">
        <f t="shared" si="108"/>
        <v>6.3762037351467196E-2</v>
      </c>
      <c r="R173" s="118">
        <f t="shared" si="109"/>
        <v>7.1929823076335025E-2</v>
      </c>
      <c r="S173" s="118">
        <f t="shared" si="110"/>
        <v>8.3317293839544837E-2</v>
      </c>
      <c r="T173" s="163">
        <f t="shared" si="111"/>
        <v>9.6425832461526945E-2</v>
      </c>
    </row>
    <row r="174" spans="1:20" x14ac:dyDescent="0.25">
      <c r="A174" s="37" t="s">
        <v>192</v>
      </c>
      <c r="B174" s="60">
        <f t="shared" si="93"/>
        <v>5.5750265073598766E-3</v>
      </c>
      <c r="C174" s="60">
        <f t="shared" si="94"/>
        <v>5.0650581152262304E-3</v>
      </c>
      <c r="D174" s="60">
        <f t="shared" si="95"/>
        <v>4.8268279231496302E-3</v>
      </c>
      <c r="E174" s="60">
        <f t="shared" si="96"/>
        <v>4.4025878566400596E-3</v>
      </c>
      <c r="F174" s="60">
        <f t="shared" si="97"/>
        <v>4.3286830236282754E-3</v>
      </c>
      <c r="G174" s="60">
        <f t="shared" si="98"/>
        <v>4.2124661856724954E-3</v>
      </c>
      <c r="H174" s="60">
        <f t="shared" si="99"/>
        <v>3.8191814039279263E-3</v>
      </c>
      <c r="I174" s="60">
        <f t="shared" si="100"/>
        <v>3.7926107664460139E-3</v>
      </c>
      <c r="J174" s="60">
        <f t="shared" si="101"/>
        <v>3.7064693865792248E-3</v>
      </c>
      <c r="K174" s="60">
        <f t="shared" si="102"/>
        <v>4.1634922142107442E-3</v>
      </c>
      <c r="L174" s="60">
        <f t="shared" si="103"/>
        <v>3.858274983088974E-3</v>
      </c>
      <c r="M174" s="60">
        <f t="shared" si="104"/>
        <v>3.8729079329508204E-3</v>
      </c>
      <c r="N174" s="60">
        <f t="shared" si="105"/>
        <v>3.7828356386794462E-3</v>
      </c>
      <c r="O174" s="60">
        <f t="shared" si="106"/>
        <v>3.8737183483047587E-3</v>
      </c>
      <c r="P174" s="60">
        <f t="shared" si="107"/>
        <v>3.7385860809158074E-3</v>
      </c>
      <c r="Q174" s="118">
        <f t="shared" si="108"/>
        <v>3.5278899258365786E-3</v>
      </c>
      <c r="R174" s="118">
        <f t="shared" si="109"/>
        <v>3.3968170514732192E-3</v>
      </c>
      <c r="S174" s="118">
        <f t="shared" si="110"/>
        <v>1.9202685567519793E-3</v>
      </c>
      <c r="T174" s="163">
        <f t="shared" si="111"/>
        <v>3.6760392090691599E-3</v>
      </c>
    </row>
    <row r="175" spans="1:20" ht="10.5" customHeight="1" x14ac:dyDescent="0.25">
      <c r="F175" s="43"/>
      <c r="G175" s="43"/>
      <c r="H175" s="43"/>
      <c r="I175" s="43"/>
      <c r="J175" s="43"/>
      <c r="K175" s="43"/>
      <c r="L175" s="43"/>
      <c r="M175" s="43"/>
      <c r="N175" s="43"/>
      <c r="O175" s="43"/>
      <c r="P175" s="43"/>
      <c r="Q175" s="116"/>
      <c r="R175" s="116"/>
      <c r="S175" s="116"/>
      <c r="T175" s="163"/>
    </row>
    <row r="176" spans="1:20" ht="13" x14ac:dyDescent="0.3">
      <c r="A176" s="35" t="s">
        <v>193</v>
      </c>
      <c r="B176" s="61">
        <f t="shared" ref="B176:B181" si="112">B19/$B$73</f>
        <v>3.913964159125518E-2</v>
      </c>
      <c r="C176" s="61">
        <f t="shared" ref="C176:C181" si="113">C19/$C$73</f>
        <v>3.6297886216835835E-2</v>
      </c>
      <c r="D176" s="61">
        <f t="shared" ref="D176:D181" si="114">D19/$D$73</f>
        <v>3.6218408824224224E-2</v>
      </c>
      <c r="E176" s="61">
        <f t="shared" ref="E176:E181" si="115">E19/$E$73</f>
        <v>3.5801189991165418E-2</v>
      </c>
      <c r="F176" s="61">
        <f t="shared" ref="F176:F181" si="116">F19/$F$73</f>
        <v>3.3598088427497716E-2</v>
      </c>
      <c r="G176" s="61">
        <f t="shared" ref="G176:G181" si="117">G19/$G$73</f>
        <v>3.5363704512909398E-2</v>
      </c>
      <c r="H176" s="61">
        <f t="shared" ref="H176:H181" si="118">H19/$H$73</f>
        <v>3.2213996038640898E-2</v>
      </c>
      <c r="I176" s="61">
        <f t="shared" ref="I176:I181" si="119">I19/$I$73</f>
        <v>3.6596039893370395E-2</v>
      </c>
      <c r="J176" s="61">
        <f t="shared" ref="J176:J181" si="120">J19/$J$73</f>
        <v>3.9889608391331988E-2</v>
      </c>
      <c r="K176" s="61">
        <f t="shared" ref="K176:K181" si="121">K19/$K$73</f>
        <v>4.6129072952888116E-2</v>
      </c>
      <c r="L176" s="61">
        <f t="shared" ref="L176:L181" si="122">L19/$L$73</f>
        <v>4.6058779497988513E-2</v>
      </c>
      <c r="M176" s="61">
        <f t="shared" ref="M176:M181" si="123">M19/$M$73</f>
        <v>4.7693230799651348E-2</v>
      </c>
      <c r="N176" s="61">
        <f t="shared" ref="N176:N181" si="124">N19/$N$73</f>
        <v>4.9685312899495543E-2</v>
      </c>
      <c r="O176" s="61">
        <f t="shared" ref="O176:O181" si="125">O19/$O$73</f>
        <v>5.3013472758784451E-2</v>
      </c>
      <c r="P176" s="61">
        <f t="shared" ref="P176:P181" si="126">P19/$P$73</f>
        <v>5.2679252752147278E-2</v>
      </c>
      <c r="Q176" s="117">
        <f t="shared" ref="Q176:Q181" si="127">Q19/$Q$73</f>
        <v>5.5008367522287833E-2</v>
      </c>
      <c r="R176" s="117">
        <f t="shared" ref="R176:R181" si="128">R19/$R$73</f>
        <v>5.2271342755028073E-2</v>
      </c>
      <c r="S176" s="117">
        <f t="shared" ref="S176:S181" si="129">S19/$S$73</f>
        <v>5.0457037761009196E-2</v>
      </c>
      <c r="T176" s="182">
        <f t="shared" ref="T176:T181" si="130">T19/$T$73</f>
        <v>5.4128278667173096E-2</v>
      </c>
    </row>
    <row r="177" spans="1:20" x14ac:dyDescent="0.25">
      <c r="A177" s="37" t="s">
        <v>194</v>
      </c>
      <c r="B177" s="60">
        <f t="shared" si="112"/>
        <v>3.5487435243617294E-4</v>
      </c>
      <c r="C177" s="60">
        <f t="shared" si="113"/>
        <v>1.272779863611433E-5</v>
      </c>
      <c r="D177" s="60">
        <f t="shared" si="114"/>
        <v>4.085450080082852E-6</v>
      </c>
      <c r="E177" s="60">
        <f t="shared" si="115"/>
        <v>6.2824087630773128E-6</v>
      </c>
      <c r="F177" s="60">
        <f t="shared" si="116"/>
        <v>7.6942173311064799E-6</v>
      </c>
      <c r="G177" s="60">
        <f t="shared" si="117"/>
        <v>4.1420970758004692E-6</v>
      </c>
      <c r="H177" s="60">
        <f t="shared" si="118"/>
        <v>2.8426142122746593E-6</v>
      </c>
      <c r="I177" s="60">
        <f t="shared" si="119"/>
        <v>1.8373755939717343E-5</v>
      </c>
      <c r="J177" s="60">
        <f t="shared" si="120"/>
        <v>3.4954570528392646E-4</v>
      </c>
      <c r="K177" s="60">
        <f t="shared" si="121"/>
        <v>1.6594815813551707E-4</v>
      </c>
      <c r="L177" s="60">
        <f t="shared" si="122"/>
        <v>4.8433808579867514E-4</v>
      </c>
      <c r="M177" s="60">
        <f t="shared" si="123"/>
        <v>2.5756909413302638E-4</v>
      </c>
      <c r="N177" s="60">
        <f t="shared" si="124"/>
        <v>3.6937208463059021E-4</v>
      </c>
      <c r="O177" s="60">
        <f t="shared" si="125"/>
        <v>3.7765806699449243E-4</v>
      </c>
      <c r="P177" s="60">
        <f t="shared" si="126"/>
        <v>4.2134876462381694E-4</v>
      </c>
      <c r="Q177" s="118">
        <f t="shared" si="127"/>
        <v>6.1629212889092728E-4</v>
      </c>
      <c r="R177" s="118">
        <f t="shared" si="128"/>
        <v>5.86578341589889E-4</v>
      </c>
      <c r="S177" s="118">
        <f t="shared" si="129"/>
        <v>5.6175334955536698E-4</v>
      </c>
      <c r="T177" s="163">
        <f t="shared" si="130"/>
        <v>1.0719442292559584E-3</v>
      </c>
    </row>
    <row r="178" spans="1:20" x14ac:dyDescent="0.25">
      <c r="A178" s="37" t="s">
        <v>195</v>
      </c>
      <c r="B178" s="60">
        <f t="shared" si="112"/>
        <v>2.5229565026560652E-2</v>
      </c>
      <c r="C178" s="60">
        <f t="shared" si="113"/>
        <v>2.3617821449132326E-2</v>
      </c>
      <c r="D178" s="60">
        <f t="shared" si="114"/>
        <v>2.3850117882843372E-2</v>
      </c>
      <c r="E178" s="60">
        <f t="shared" si="115"/>
        <v>2.3694326478638578E-2</v>
      </c>
      <c r="F178" s="60">
        <f t="shared" si="116"/>
        <v>2.2896053998974829E-2</v>
      </c>
      <c r="G178" s="60">
        <f t="shared" si="117"/>
        <v>2.3800226068522199E-2</v>
      </c>
      <c r="H178" s="60">
        <f t="shared" si="118"/>
        <v>2.175409195196832E-2</v>
      </c>
      <c r="I178" s="60">
        <f t="shared" si="119"/>
        <v>2.4591391326153178E-2</v>
      </c>
      <c r="J178" s="60">
        <f t="shared" si="120"/>
        <v>2.5731043143999592E-2</v>
      </c>
      <c r="K178" s="60">
        <f t="shared" si="121"/>
        <v>2.9259811558539135E-2</v>
      </c>
      <c r="L178" s="60">
        <f t="shared" si="122"/>
        <v>2.8681951639781676E-2</v>
      </c>
      <c r="M178" s="60">
        <f t="shared" si="123"/>
        <v>2.9768905263165869E-2</v>
      </c>
      <c r="N178" s="60">
        <f t="shared" si="124"/>
        <v>3.0795749059785497E-2</v>
      </c>
      <c r="O178" s="60">
        <f t="shared" si="125"/>
        <v>3.2925947320024712E-2</v>
      </c>
      <c r="P178" s="60">
        <f t="shared" si="126"/>
        <v>3.2504487990943187E-2</v>
      </c>
      <c r="Q178" s="118">
        <f t="shared" si="127"/>
        <v>3.399965219685467E-2</v>
      </c>
      <c r="R178" s="118">
        <f t="shared" si="128"/>
        <v>3.2995465701768048E-2</v>
      </c>
      <c r="S178" s="118">
        <f t="shared" si="129"/>
        <v>3.2078048682299874E-2</v>
      </c>
      <c r="T178" s="163">
        <f t="shared" si="130"/>
        <v>3.3317717702730704E-2</v>
      </c>
    </row>
    <row r="179" spans="1:20" x14ac:dyDescent="0.25">
      <c r="A179" s="37" t="s">
        <v>196</v>
      </c>
      <c r="B179" s="60">
        <f t="shared" si="112"/>
        <v>6.3250969976960203E-4</v>
      </c>
      <c r="C179" s="60">
        <f t="shared" si="113"/>
        <v>1.9229647280571497E-4</v>
      </c>
      <c r="D179" s="60">
        <f t="shared" si="114"/>
        <v>3.8483291082138873E-4</v>
      </c>
      <c r="E179" s="60">
        <f t="shared" si="115"/>
        <v>5.4244090097426551E-4</v>
      </c>
      <c r="F179" s="60">
        <f t="shared" si="116"/>
        <v>4.7984071626719051E-4</v>
      </c>
      <c r="G179" s="60">
        <f t="shared" si="117"/>
        <v>1.2852911712736662E-4</v>
      </c>
      <c r="H179" s="60">
        <f t="shared" si="118"/>
        <v>2.233449034388032E-4</v>
      </c>
      <c r="I179" s="60">
        <f t="shared" si="119"/>
        <v>1.4905648881247604E-4</v>
      </c>
      <c r="J179" s="60">
        <f t="shared" si="120"/>
        <v>3.4455346808371317E-4</v>
      </c>
      <c r="K179" s="60">
        <f t="shared" si="121"/>
        <v>4.0192044534312951E-4</v>
      </c>
      <c r="L179" s="60">
        <f t="shared" si="122"/>
        <v>2.3539343985651598E-4</v>
      </c>
      <c r="M179" s="60">
        <f t="shared" si="123"/>
        <v>3.6717876687602965E-4</v>
      </c>
      <c r="N179" s="60">
        <f t="shared" si="124"/>
        <v>6.8587390579702022E-4</v>
      </c>
      <c r="O179" s="60">
        <f t="shared" si="125"/>
        <v>6.9052508596197625E-4</v>
      </c>
      <c r="P179" s="60">
        <f t="shared" si="126"/>
        <v>1.9681471729373922E-3</v>
      </c>
      <c r="Q179" s="118">
        <f t="shared" si="127"/>
        <v>1.916139308731041E-3</v>
      </c>
      <c r="R179" s="118">
        <f t="shared" si="128"/>
        <v>7.6230213108382041E-4</v>
      </c>
      <c r="S179" s="118">
        <f t="shared" si="129"/>
        <v>2.8078943332619978E-4</v>
      </c>
      <c r="T179" s="163">
        <f t="shared" si="130"/>
        <v>9.230960805554037E-4</v>
      </c>
    </row>
    <row r="180" spans="1:20" x14ac:dyDescent="0.25">
      <c r="A180" s="45" t="s">
        <v>197</v>
      </c>
      <c r="B180" s="60">
        <f t="shared" si="112"/>
        <v>0</v>
      </c>
      <c r="C180" s="60">
        <f t="shared" si="113"/>
        <v>0</v>
      </c>
      <c r="D180" s="60">
        <f t="shared" si="114"/>
        <v>0</v>
      </c>
      <c r="E180" s="60">
        <f t="shared" si="115"/>
        <v>0</v>
      </c>
      <c r="F180" s="60">
        <f t="shared" si="116"/>
        <v>0</v>
      </c>
      <c r="G180" s="60">
        <f t="shared" si="117"/>
        <v>0</v>
      </c>
      <c r="H180" s="60">
        <f t="shared" si="118"/>
        <v>0</v>
      </c>
      <c r="I180" s="60">
        <f t="shared" si="119"/>
        <v>0</v>
      </c>
      <c r="J180" s="60">
        <f t="shared" si="120"/>
        <v>1.4972315679194254E-3</v>
      </c>
      <c r="K180" s="60">
        <f t="shared" si="121"/>
        <v>1.6086324725872966E-3</v>
      </c>
      <c r="L180" s="60">
        <f t="shared" si="122"/>
        <v>1.8238042883066607E-3</v>
      </c>
      <c r="M180" s="60">
        <f t="shared" si="123"/>
        <v>1.9670345196981871E-3</v>
      </c>
      <c r="N180" s="60">
        <f t="shared" si="124"/>
        <v>2.4928767492822198E-3</v>
      </c>
      <c r="O180" s="60">
        <f t="shared" si="125"/>
        <v>2.2558712923885535E-3</v>
      </c>
      <c r="P180" s="60">
        <f t="shared" si="126"/>
        <v>2.2139962359324196E-3</v>
      </c>
      <c r="Q180" s="118">
        <f t="shared" si="127"/>
        <v>2.5810887130830918E-3</v>
      </c>
      <c r="R180" s="118">
        <f t="shared" si="128"/>
        <v>2.3084740391605425E-3</v>
      </c>
      <c r="S180" s="118">
        <f t="shared" si="129"/>
        <v>2.287021514086658E-3</v>
      </c>
      <c r="T180" s="163">
        <f t="shared" si="130"/>
        <v>2.6031211125739835E-3</v>
      </c>
    </row>
    <row r="181" spans="1:20" x14ac:dyDescent="0.25">
      <c r="A181" s="37" t="s">
        <v>198</v>
      </c>
      <c r="B181" s="60">
        <f t="shared" si="112"/>
        <v>1.2922692512488756E-2</v>
      </c>
      <c r="C181" s="60">
        <f t="shared" si="113"/>
        <v>1.2475040496261681E-2</v>
      </c>
      <c r="D181" s="60">
        <f t="shared" si="114"/>
        <v>1.197937258047938E-2</v>
      </c>
      <c r="E181" s="60">
        <f t="shared" si="115"/>
        <v>1.15581402027895E-2</v>
      </c>
      <c r="F181" s="60">
        <f t="shared" si="116"/>
        <v>1.0214499494924596E-2</v>
      </c>
      <c r="G181" s="60">
        <f t="shared" si="117"/>
        <v>1.1430807230184029E-2</v>
      </c>
      <c r="H181" s="60">
        <f t="shared" si="118"/>
        <v>1.0233716569021499E-2</v>
      </c>
      <c r="I181" s="60">
        <f t="shared" si="119"/>
        <v>1.1837218322465022E-2</v>
      </c>
      <c r="J181" s="60">
        <f t="shared" si="120"/>
        <v>1.1967234506045326E-2</v>
      </c>
      <c r="K181" s="60">
        <f t="shared" si="121"/>
        <v>1.469276031828304E-2</v>
      </c>
      <c r="L181" s="60">
        <f t="shared" si="122"/>
        <v>1.4833292044244986E-2</v>
      </c>
      <c r="M181" s="60">
        <f t="shared" si="123"/>
        <v>1.533254315577824E-2</v>
      </c>
      <c r="N181" s="60">
        <f t="shared" si="124"/>
        <v>1.5341441100000217E-2</v>
      </c>
      <c r="O181" s="60">
        <f t="shared" si="125"/>
        <v>1.6763470993414728E-2</v>
      </c>
      <c r="P181" s="60">
        <f t="shared" si="126"/>
        <v>1.5571272587710468E-2</v>
      </c>
      <c r="Q181" s="118">
        <f t="shared" si="127"/>
        <v>1.5895195174728111E-2</v>
      </c>
      <c r="R181" s="118">
        <f t="shared" si="128"/>
        <v>1.561852254142578E-2</v>
      </c>
      <c r="S181" s="118">
        <f t="shared" si="129"/>
        <v>1.5249424781741105E-2</v>
      </c>
      <c r="T181" s="163">
        <f t="shared" si="130"/>
        <v>1.6212399542057051E-2</v>
      </c>
    </row>
    <row r="182" spans="1:20" ht="9.75" customHeight="1" x14ac:dyDescent="0.25">
      <c r="F182" s="43"/>
      <c r="G182" s="43"/>
      <c r="H182" s="43"/>
      <c r="I182" s="43"/>
      <c r="J182" s="43"/>
      <c r="K182" s="43"/>
      <c r="L182" s="43"/>
      <c r="M182" s="43"/>
      <c r="N182" s="43"/>
      <c r="O182" s="43"/>
      <c r="P182" s="43"/>
      <c r="Q182" s="116"/>
      <c r="R182" s="116"/>
      <c r="S182" s="116"/>
      <c r="T182" s="163"/>
    </row>
    <row r="183" spans="1:20" ht="13" x14ac:dyDescent="0.3">
      <c r="A183" s="35" t="s">
        <v>35</v>
      </c>
      <c r="B183" s="61">
        <f t="shared" ref="B183:B191" si="131">B26/$B$73</f>
        <v>0.4701178262734127</v>
      </c>
      <c r="C183" s="61">
        <f t="shared" ref="C183:C191" si="132">C26/$C$73</f>
        <v>0.48121840368538127</v>
      </c>
      <c r="D183" s="61">
        <f t="shared" ref="D183:D191" si="133">D26/$D$73</f>
        <v>0.49237678370236931</v>
      </c>
      <c r="E183" s="61">
        <f t="shared" ref="E183:E191" si="134">E26/$E$73</f>
        <v>0.50865950478311506</v>
      </c>
      <c r="F183" s="61">
        <f t="shared" ref="F183:F191" si="135">F26/$F$73</f>
        <v>0.51609561751778366</v>
      </c>
      <c r="G183" s="61">
        <f t="shared" ref="G183:G191" si="136">G26/$G$73</f>
        <v>0.51374662733236121</v>
      </c>
      <c r="H183" s="61">
        <f t="shared" ref="H183:H191" si="137">H26/$H$73</f>
        <v>0.54733969309140074</v>
      </c>
      <c r="I183" s="61">
        <f t="shared" ref="I183:I191" si="138">I26/$I$73</f>
        <v>0.51774413324056101</v>
      </c>
      <c r="J183" s="61">
        <f t="shared" ref="J183:J191" si="139">J26/$J$73</f>
        <v>0.51008759025175243</v>
      </c>
      <c r="K183" s="61">
        <f t="shared" ref="K183:K191" si="140">K26/$K$73</f>
        <v>0.46620914061048047</v>
      </c>
      <c r="L183" s="61">
        <f t="shared" ref="L183:L191" si="141">L26/$L$73</f>
        <v>0.46508394494577016</v>
      </c>
      <c r="M183" s="61">
        <f t="shared" ref="M183:M191" si="142">M26/$M$73</f>
        <v>0.45096979332273457</v>
      </c>
      <c r="N183" s="61">
        <f t="shared" ref="N183:N191" si="143">N26/$N$73</f>
        <v>0.43762566352661675</v>
      </c>
      <c r="O183" s="61">
        <f t="shared" ref="O183:O191" si="144">O26/$O$73</f>
        <v>0.38918991706082134</v>
      </c>
      <c r="P183" s="61">
        <f t="shared" ref="P183:P191" si="145">P26/$P$73</f>
        <v>0.38144289252805563</v>
      </c>
      <c r="Q183" s="117">
        <f t="shared" ref="Q183:Q191" si="146">Q26/$Q$73</f>
        <v>0.37523009071464009</v>
      </c>
      <c r="R183" s="117">
        <f t="shared" ref="R183:R191" si="147">R26/$R$73</f>
        <v>0.37271908727464714</v>
      </c>
      <c r="S183" s="117">
        <f t="shared" ref="S183:S191" si="148">S26/$S$73</f>
        <v>0.36248858176963444</v>
      </c>
      <c r="T183" s="182">
        <f t="shared" ref="T183:T191" si="149">T26/$T$73</f>
        <v>0.32525698828253274</v>
      </c>
    </row>
    <row r="184" spans="1:20" x14ac:dyDescent="0.25">
      <c r="A184" s="37" t="s">
        <v>199</v>
      </c>
      <c r="B184" s="60">
        <f t="shared" si="131"/>
        <v>0.1863844351687948</v>
      </c>
      <c r="C184" s="60">
        <f t="shared" si="132"/>
        <v>0.18933770238406439</v>
      </c>
      <c r="D184" s="60">
        <f t="shared" si="133"/>
        <v>0.18172923330811019</v>
      </c>
      <c r="E184" s="60">
        <f t="shared" si="134"/>
        <v>0.18868539572226037</v>
      </c>
      <c r="F184" s="60">
        <f t="shared" si="135"/>
        <v>0.18301724096792057</v>
      </c>
      <c r="G184" s="60">
        <f t="shared" si="136"/>
        <v>0.16833139668317618</v>
      </c>
      <c r="H184" s="60">
        <f t="shared" si="137"/>
        <v>0.19267572726845691</v>
      </c>
      <c r="I184" s="60">
        <f t="shared" si="138"/>
        <v>0.20896204373995153</v>
      </c>
      <c r="J184" s="60">
        <f t="shared" si="139"/>
        <v>0.20900851461968625</v>
      </c>
      <c r="K184" s="60">
        <f t="shared" si="140"/>
        <v>0.12699748797880631</v>
      </c>
      <c r="L184" s="60">
        <f t="shared" si="141"/>
        <v>0.13929651764447096</v>
      </c>
      <c r="M184" s="60">
        <f t="shared" si="142"/>
        <v>0.14095025101205988</v>
      </c>
      <c r="N184" s="60">
        <f t="shared" si="143"/>
        <v>0.1369421990339586</v>
      </c>
      <c r="O184" s="60">
        <f t="shared" si="144"/>
        <v>0.13580425842789165</v>
      </c>
      <c r="P184" s="60">
        <f t="shared" si="145"/>
        <v>0.13775959821872397</v>
      </c>
      <c r="Q184" s="118">
        <f t="shared" si="146"/>
        <v>0.1340419892510909</v>
      </c>
      <c r="R184" s="118">
        <f t="shared" si="147"/>
        <v>0.12882214424951957</v>
      </c>
      <c r="S184" s="118">
        <f t="shared" si="148"/>
        <v>0.12257008095959639</v>
      </c>
      <c r="T184" s="163">
        <f t="shared" si="149"/>
        <v>0.13083911253217656</v>
      </c>
    </row>
    <row r="185" spans="1:20" x14ac:dyDescent="0.25">
      <c r="A185" s="37" t="s">
        <v>200</v>
      </c>
      <c r="B185" s="60">
        <f t="shared" si="131"/>
        <v>1.3197939333700445E-2</v>
      </c>
      <c r="C185" s="60">
        <f t="shared" si="132"/>
        <v>9.4664442769659997E-3</v>
      </c>
      <c r="D185" s="60">
        <f t="shared" si="133"/>
        <v>1.0806938748347024E-2</v>
      </c>
      <c r="E185" s="60">
        <f t="shared" si="134"/>
        <v>9.5058849799628288E-3</v>
      </c>
      <c r="F185" s="60">
        <f t="shared" si="135"/>
        <v>6.7993825014698124E-3</v>
      </c>
      <c r="G185" s="60">
        <f t="shared" si="136"/>
        <v>8.6584101278648299E-3</v>
      </c>
      <c r="H185" s="60">
        <f t="shared" si="137"/>
        <v>9.2417146869759621E-3</v>
      </c>
      <c r="I185" s="60">
        <f t="shared" si="138"/>
        <v>1.2671038820676932E-2</v>
      </c>
      <c r="J185" s="60">
        <f t="shared" si="139"/>
        <v>1.0309595612800719E-2</v>
      </c>
      <c r="K185" s="60">
        <f t="shared" si="140"/>
        <v>1.0558092839221749E-2</v>
      </c>
      <c r="L185" s="60">
        <f t="shared" si="141"/>
        <v>1.0806332175663879E-2</v>
      </c>
      <c r="M185" s="60">
        <f t="shared" si="142"/>
        <v>1.253761771694749E-2</v>
      </c>
      <c r="N185" s="60">
        <f t="shared" si="143"/>
        <v>1.0553208169226062E-2</v>
      </c>
      <c r="O185" s="60">
        <f t="shared" si="144"/>
        <v>1.1434488073446866E-2</v>
      </c>
      <c r="P185" s="60">
        <f t="shared" si="145"/>
        <v>1.0780682610704676E-2</v>
      </c>
      <c r="Q185" s="118">
        <f t="shared" si="146"/>
        <v>1.0649639070051196E-2</v>
      </c>
      <c r="R185" s="118">
        <f t="shared" si="147"/>
        <v>1.0939403367049327E-2</v>
      </c>
      <c r="S185" s="118">
        <f t="shared" si="148"/>
        <v>1.1298459553601604E-2</v>
      </c>
      <c r="T185" s="163">
        <f t="shared" si="149"/>
        <v>1.2766897286287427E-2</v>
      </c>
    </row>
    <row r="186" spans="1:20" x14ac:dyDescent="0.25">
      <c r="A186" s="37" t="s">
        <v>201</v>
      </c>
      <c r="B186" s="60">
        <f t="shared" si="131"/>
        <v>0.18085734574775547</v>
      </c>
      <c r="C186" s="60">
        <f t="shared" si="132"/>
        <v>0.18963858048902349</v>
      </c>
      <c r="D186" s="60">
        <f t="shared" si="133"/>
        <v>0.21384927043558644</v>
      </c>
      <c r="E186" s="60">
        <f t="shared" si="134"/>
        <v>0.22945346082172266</v>
      </c>
      <c r="F186" s="60">
        <f t="shared" si="135"/>
        <v>0.24985065534488485</v>
      </c>
      <c r="G186" s="60">
        <f t="shared" si="136"/>
        <v>0.25548481136440027</v>
      </c>
      <c r="H186" s="60">
        <f t="shared" si="137"/>
        <v>0.2698210702388476</v>
      </c>
      <c r="I186" s="60">
        <f t="shared" si="138"/>
        <v>0.21454353084915229</v>
      </c>
      <c r="J186" s="60">
        <f t="shared" si="139"/>
        <v>0.218081553607893</v>
      </c>
      <c r="K186" s="60">
        <f t="shared" si="140"/>
        <v>0.24719412884398587</v>
      </c>
      <c r="L186" s="60">
        <f t="shared" si="141"/>
        <v>0.23295716229235339</v>
      </c>
      <c r="M186" s="60">
        <f t="shared" si="142"/>
        <v>0.22284764687321135</v>
      </c>
      <c r="N186" s="60">
        <f t="shared" si="143"/>
        <v>0.21562346999860543</v>
      </c>
      <c r="O186" s="60">
        <f t="shared" si="144"/>
        <v>0.16922476581757226</v>
      </c>
      <c r="P186" s="60">
        <f t="shared" si="145"/>
        <v>0.1557723713515774</v>
      </c>
      <c r="Q186" s="118">
        <f t="shared" si="146"/>
        <v>0.15560859881846165</v>
      </c>
      <c r="R186" s="118">
        <f t="shared" si="147"/>
        <v>0.1642312158468536</v>
      </c>
      <c r="S186" s="118">
        <f t="shared" si="148"/>
        <v>0.1611188767084053</v>
      </c>
      <c r="T186" s="163">
        <f t="shared" si="149"/>
        <v>0.12048233561064312</v>
      </c>
    </row>
    <row r="187" spans="1:20" x14ac:dyDescent="0.25">
      <c r="A187" s="37" t="s">
        <v>202</v>
      </c>
      <c r="B187" s="60">
        <f t="shared" si="131"/>
        <v>7.4620620818660574E-6</v>
      </c>
      <c r="C187" s="60">
        <f t="shared" si="132"/>
        <v>1.3369281453060531E-5</v>
      </c>
      <c r="D187" s="60">
        <f t="shared" si="133"/>
        <v>9.4757474025187047E-6</v>
      </c>
      <c r="E187" s="60">
        <f t="shared" si="134"/>
        <v>1.1442420676564784E-5</v>
      </c>
      <c r="F187" s="60">
        <f t="shared" si="135"/>
        <v>1.3439926548031951E-5</v>
      </c>
      <c r="G187" s="60">
        <f t="shared" si="136"/>
        <v>1.5373850944263163E-5</v>
      </c>
      <c r="H187" s="60">
        <f t="shared" si="137"/>
        <v>1.5246748956745902E-5</v>
      </c>
      <c r="I187" s="60">
        <f t="shared" si="138"/>
        <v>2.1418768973760238E-5</v>
      </c>
      <c r="J187" s="60">
        <f t="shared" si="139"/>
        <v>1.0432284574088985E-5</v>
      </c>
      <c r="K187" s="60">
        <f t="shared" si="140"/>
        <v>8.4985078642258467E-6</v>
      </c>
      <c r="L187" s="60">
        <f t="shared" si="141"/>
        <v>9.76544613840627E-6</v>
      </c>
      <c r="M187" s="60">
        <f t="shared" si="142"/>
        <v>9.0154486151626972E-6</v>
      </c>
      <c r="N187" s="60">
        <f t="shared" si="143"/>
        <v>9.8699710065860363E-6</v>
      </c>
      <c r="O187" s="60">
        <f t="shared" si="144"/>
        <v>0</v>
      </c>
      <c r="P187" s="60">
        <f t="shared" si="145"/>
        <v>0</v>
      </c>
      <c r="Q187" s="118">
        <f t="shared" si="146"/>
        <v>0</v>
      </c>
      <c r="R187" s="118">
        <f t="shared" si="147"/>
        <v>0</v>
      </c>
      <c r="S187" s="118">
        <f t="shared" si="148"/>
        <v>0</v>
      </c>
      <c r="T187" s="163">
        <f t="shared" si="149"/>
        <v>0</v>
      </c>
    </row>
    <row r="188" spans="1:20" x14ac:dyDescent="0.25">
      <c r="A188" s="37" t="s">
        <v>203</v>
      </c>
      <c r="B188" s="60">
        <f t="shared" si="131"/>
        <v>2.7940155746520787E-2</v>
      </c>
      <c r="C188" s="60">
        <f t="shared" si="132"/>
        <v>2.6806569422246407E-2</v>
      </c>
      <c r="D188" s="60">
        <f t="shared" si="133"/>
        <v>2.3705912946790909E-2</v>
      </c>
      <c r="E188" s="60">
        <f t="shared" si="134"/>
        <v>2.2646372549357401E-2</v>
      </c>
      <c r="F188" s="60">
        <f t="shared" si="135"/>
        <v>2.523541597796938E-2</v>
      </c>
      <c r="G188" s="60">
        <f t="shared" si="136"/>
        <v>2.8437047772589624E-2</v>
      </c>
      <c r="H188" s="60">
        <f t="shared" si="137"/>
        <v>2.7457327515308622E-2</v>
      </c>
      <c r="I188" s="60">
        <f t="shared" si="138"/>
        <v>3.1229079583669002E-2</v>
      </c>
      <c r="J188" s="60">
        <f t="shared" si="139"/>
        <v>2.2473093124887978E-2</v>
      </c>
      <c r="K188" s="60">
        <f t="shared" si="140"/>
        <v>2.5503897873070957E-2</v>
      </c>
      <c r="L188" s="60">
        <f t="shared" si="141"/>
        <v>2.4919043166422378E-2</v>
      </c>
      <c r="M188" s="60">
        <f t="shared" si="142"/>
        <v>2.5498241798119863E-2</v>
      </c>
      <c r="N188" s="60">
        <f t="shared" si="143"/>
        <v>2.8551894885849229E-2</v>
      </c>
      <c r="O188" s="60">
        <f t="shared" si="144"/>
        <v>2.8051490809764119E-2</v>
      </c>
      <c r="P188" s="60">
        <f t="shared" si="145"/>
        <v>3.2815621421443994E-2</v>
      </c>
      <c r="Q188" s="118">
        <f t="shared" si="146"/>
        <v>3.0250934197862307E-2</v>
      </c>
      <c r="R188" s="118">
        <f t="shared" si="147"/>
        <v>2.90112245424856E-2</v>
      </c>
      <c r="S188" s="118">
        <f t="shared" si="148"/>
        <v>3.0564825249790671E-2</v>
      </c>
      <c r="T188" s="163">
        <f t="shared" si="149"/>
        <v>2.5294547772883542E-2</v>
      </c>
    </row>
    <row r="189" spans="1:20" x14ac:dyDescent="0.25">
      <c r="A189" s="37" t="s">
        <v>204</v>
      </c>
      <c r="B189" s="60">
        <f t="shared" si="131"/>
        <v>5.7177021337484701E-2</v>
      </c>
      <c r="C189" s="60">
        <f t="shared" si="132"/>
        <v>6.2993477757808433E-2</v>
      </c>
      <c r="D189" s="60">
        <f t="shared" si="133"/>
        <v>5.7714657841072367E-2</v>
      </c>
      <c r="E189" s="60">
        <f t="shared" si="134"/>
        <v>5.3424052832081008E-2</v>
      </c>
      <c r="F189" s="60">
        <f t="shared" si="135"/>
        <v>4.5917002948618037E-2</v>
      </c>
      <c r="G189" s="60">
        <f t="shared" si="136"/>
        <v>4.7824435648581499E-2</v>
      </c>
      <c r="H189" s="60">
        <f t="shared" si="137"/>
        <v>4.467915301795828E-2</v>
      </c>
      <c r="I189" s="60">
        <f t="shared" si="138"/>
        <v>4.6520775702921555E-2</v>
      </c>
      <c r="J189" s="60">
        <f t="shared" si="139"/>
        <v>4.6514698549365116E-2</v>
      </c>
      <c r="K189" s="60">
        <f t="shared" si="140"/>
        <v>5.2189519583102278E-2</v>
      </c>
      <c r="L189" s="60">
        <f t="shared" si="141"/>
        <v>5.3721772920285446E-2</v>
      </c>
      <c r="M189" s="60">
        <f t="shared" si="142"/>
        <v>4.542736067438586E-2</v>
      </c>
      <c r="N189" s="60">
        <f t="shared" si="143"/>
        <v>4.2344691213752526E-2</v>
      </c>
      <c r="O189" s="60">
        <f t="shared" si="144"/>
        <v>4.0856399807422714E-2</v>
      </c>
      <c r="P189" s="60">
        <f t="shared" si="145"/>
        <v>4.034818152667722E-2</v>
      </c>
      <c r="Q189" s="118">
        <f t="shared" si="146"/>
        <v>3.9490346263019539E-2</v>
      </c>
      <c r="R189" s="118">
        <f t="shared" si="147"/>
        <v>3.5902505932902139E-2</v>
      </c>
      <c r="S189" s="118">
        <f t="shared" si="148"/>
        <v>3.3433812963844844E-2</v>
      </c>
      <c r="T189" s="163">
        <f t="shared" si="149"/>
        <v>3.2261093000671093E-2</v>
      </c>
    </row>
    <row r="190" spans="1:20" x14ac:dyDescent="0.25">
      <c r="A190" s="37" t="s">
        <v>205</v>
      </c>
      <c r="B190" s="60">
        <f t="shared" si="131"/>
        <v>2.0297475118218702E-3</v>
      </c>
      <c r="C190" s="60">
        <f t="shared" si="132"/>
        <v>1.5716312205313534E-3</v>
      </c>
      <c r="D190" s="60">
        <f t="shared" si="133"/>
        <v>1.2810674791729258E-3</v>
      </c>
      <c r="E190" s="60">
        <f t="shared" si="134"/>
        <v>1.1973797225670207E-3</v>
      </c>
      <c r="F190" s="60">
        <f t="shared" si="135"/>
        <v>1.6709183485713937E-3</v>
      </c>
      <c r="G190" s="60">
        <f t="shared" si="136"/>
        <v>1.3798923247127345E-3</v>
      </c>
      <c r="H190" s="60">
        <f t="shared" si="137"/>
        <v>1.4313384802583319E-3</v>
      </c>
      <c r="I190" s="60">
        <f t="shared" si="138"/>
        <v>1.6420680024705162E-3</v>
      </c>
      <c r="J190" s="60">
        <f t="shared" si="139"/>
        <v>1.625159630196163E-3</v>
      </c>
      <c r="K190" s="60">
        <f t="shared" si="140"/>
        <v>1.4711554243997855E-3</v>
      </c>
      <c r="L190" s="60">
        <f t="shared" si="141"/>
        <v>1.4180928900395962E-3</v>
      </c>
      <c r="M190" s="60">
        <f t="shared" si="142"/>
        <v>1.3900230803060556E-3</v>
      </c>
      <c r="N190" s="60">
        <f t="shared" si="143"/>
        <v>1.4402247440144633E-3</v>
      </c>
      <c r="O190" s="60">
        <f t="shared" si="144"/>
        <v>1.408397525750023E-3</v>
      </c>
      <c r="P190" s="60">
        <f t="shared" si="145"/>
        <v>1.5228948404503746E-3</v>
      </c>
      <c r="Q190" s="118">
        <f t="shared" si="146"/>
        <v>2.7452848047187675E-3</v>
      </c>
      <c r="R190" s="118">
        <f t="shared" si="147"/>
        <v>1.8303603267519201E-3</v>
      </c>
      <c r="S190" s="118">
        <f t="shared" si="148"/>
        <v>1.9122160197981035E-3</v>
      </c>
      <c r="T190" s="163">
        <f t="shared" si="149"/>
        <v>1.3969316596336501E-3</v>
      </c>
    </row>
    <row r="191" spans="1:20" x14ac:dyDescent="0.25">
      <c r="A191" s="37" t="s">
        <v>206</v>
      </c>
      <c r="B191" s="60">
        <f t="shared" si="131"/>
        <v>2.5237193652528278E-3</v>
      </c>
      <c r="C191" s="60">
        <f t="shared" si="132"/>
        <v>1.3906288532881442E-3</v>
      </c>
      <c r="D191" s="60">
        <f t="shared" si="133"/>
        <v>3.2802271958869986E-3</v>
      </c>
      <c r="E191" s="60">
        <f t="shared" si="134"/>
        <v>3.7355157344871673E-3</v>
      </c>
      <c r="F191" s="60">
        <f t="shared" si="135"/>
        <v>3.5915615018016133E-3</v>
      </c>
      <c r="G191" s="60">
        <f t="shared" si="136"/>
        <v>3.6152595600919156E-3</v>
      </c>
      <c r="H191" s="60">
        <f t="shared" si="137"/>
        <v>2.0181151346383664E-3</v>
      </c>
      <c r="I191" s="60">
        <f t="shared" si="138"/>
        <v>2.1541777727455266E-3</v>
      </c>
      <c r="J191" s="60">
        <f t="shared" si="139"/>
        <v>2.0645428223491935E-3</v>
      </c>
      <c r="K191" s="60">
        <f t="shared" si="140"/>
        <v>2.2863595600291879E-3</v>
      </c>
      <c r="L191" s="60">
        <f t="shared" si="141"/>
        <v>1.9552584103961195E-3</v>
      </c>
      <c r="M191" s="60">
        <f t="shared" si="142"/>
        <v>2.3096367190888487E-3</v>
      </c>
      <c r="N191" s="60">
        <f t="shared" si="143"/>
        <v>2.1601055102038504E-3</v>
      </c>
      <c r="O191" s="60">
        <f t="shared" si="144"/>
        <v>2.4101165989737407E-3</v>
      </c>
      <c r="P191" s="60">
        <f t="shared" si="145"/>
        <v>2.4435425584780337E-3</v>
      </c>
      <c r="Q191" s="118">
        <f t="shared" si="146"/>
        <v>2.4432983094357383E-3</v>
      </c>
      <c r="R191" s="118">
        <f t="shared" si="147"/>
        <v>1.9822330090849779E-3</v>
      </c>
      <c r="S191" s="118">
        <f t="shared" si="148"/>
        <v>1.5903103145975392E-3</v>
      </c>
      <c r="T191" s="163">
        <f t="shared" si="149"/>
        <v>2.2160704202373199E-3</v>
      </c>
    </row>
    <row r="192" spans="1:20" x14ac:dyDescent="0.25">
      <c r="F192" s="43"/>
      <c r="G192" s="43"/>
      <c r="H192" s="43"/>
      <c r="I192" s="43"/>
      <c r="J192" s="43"/>
      <c r="K192" s="43"/>
      <c r="L192" s="43"/>
      <c r="M192" s="43"/>
      <c r="N192" s="43"/>
      <c r="O192" s="43"/>
      <c r="P192" s="43"/>
      <c r="Q192" s="116"/>
      <c r="R192" s="116"/>
      <c r="S192" s="116"/>
      <c r="T192" s="163"/>
    </row>
    <row r="193" spans="1:20" ht="13" x14ac:dyDescent="0.3">
      <c r="A193" s="35" t="s">
        <v>207</v>
      </c>
      <c r="B193" s="61">
        <f>B36/$B$73</f>
        <v>2.5821433138205805E-3</v>
      </c>
      <c r="C193" s="61">
        <f>C36/$C$73</f>
        <v>2.5706133983190117E-3</v>
      </c>
      <c r="D193" s="61">
        <f>D36/$D$73</f>
        <v>2.5730758851189002E-3</v>
      </c>
      <c r="E193" s="61">
        <f>E36/$E$73</f>
        <v>2.1089657006926848E-3</v>
      </c>
      <c r="F193" s="61">
        <f>F36/$F$73</f>
        <v>1.9463678804597939E-3</v>
      </c>
      <c r="G193" s="61">
        <f>G36/$G$73</f>
        <v>1.9347161442592816E-3</v>
      </c>
      <c r="H193" s="61">
        <f>H36/$H$73</f>
        <v>2.0036318977634296E-3</v>
      </c>
      <c r="I193" s="61">
        <f>I36/$I$73</f>
        <v>2.4253862551362527E-3</v>
      </c>
      <c r="J193" s="61">
        <f>J36/$J$73</f>
        <v>2.4296491954963794E-3</v>
      </c>
      <c r="K193" s="61">
        <f>K36/$K$73</f>
        <v>2.7378734656268193E-3</v>
      </c>
      <c r="L193" s="61">
        <f>L36/$L$73</f>
        <v>2.779077714992769E-3</v>
      </c>
      <c r="M193" s="61">
        <f>M36/$M$73</f>
        <v>2.3600701992830824E-3</v>
      </c>
      <c r="N193" s="61">
        <f>N36/$N$73</f>
        <v>2.7444434254580278E-3</v>
      </c>
      <c r="O193" s="61">
        <f>O36/$O$73</f>
        <v>2.8225376620427752E-3</v>
      </c>
      <c r="P193" s="61">
        <f>P36/$P$73</f>
        <v>3.043093689438791E-3</v>
      </c>
      <c r="Q193" s="117">
        <f>Q36/$Q$73</f>
        <v>2.6382426460735109E-3</v>
      </c>
      <c r="R193" s="117">
        <f>R36/$R$73</f>
        <v>2.4292229639917757E-3</v>
      </c>
      <c r="S193" s="117">
        <f>S36/$S$73</f>
        <v>2.4423882936052328E-3</v>
      </c>
      <c r="T193" s="182">
        <f>T36/$T$73</f>
        <v>2.4970688484406756E-3</v>
      </c>
    </row>
    <row r="194" spans="1:20" x14ac:dyDescent="0.25">
      <c r="A194" s="37" t="s">
        <v>208</v>
      </c>
      <c r="B194" s="60">
        <f>B37/$B$73</f>
        <v>7.2782088647686523E-4</v>
      </c>
      <c r="C194" s="60">
        <f>C37/$C$73</f>
        <v>6.0346098839187171E-4</v>
      </c>
      <c r="D194" s="60">
        <f>D37/$D$73</f>
        <v>6.4959246325624461E-4</v>
      </c>
      <c r="E194" s="60">
        <f>E37/$E$73</f>
        <v>5.4862323305036268E-4</v>
      </c>
      <c r="F194" s="60">
        <f>F37/$F$73</f>
        <v>5.18168087339659E-4</v>
      </c>
      <c r="G194" s="60">
        <f>G37/$G$73</f>
        <v>4.819260137068973E-4</v>
      </c>
      <c r="H194" s="60">
        <f>H37/$H$73</f>
        <v>1.5139152484909388E-3</v>
      </c>
      <c r="I194" s="60">
        <f>I37/$I$73</f>
        <v>1.8303972064074481E-3</v>
      </c>
      <c r="J194" s="60">
        <f>J37/$J$73</f>
        <v>1.7179658776319416E-3</v>
      </c>
      <c r="K194" s="60">
        <f>K37/$K$73</f>
        <v>1.9385132508471022E-3</v>
      </c>
      <c r="L194" s="60">
        <f>L37/$L$73</f>
        <v>2.0054217916577639E-3</v>
      </c>
      <c r="M194" s="60">
        <f>M37/$M$73</f>
        <v>1.7446408271787745E-3</v>
      </c>
      <c r="N194" s="60">
        <f>N37/$N$73</f>
        <v>2.1181527886762175E-3</v>
      </c>
      <c r="O194" s="60">
        <f>O37/$O$73</f>
        <v>2.0047907086053699E-3</v>
      </c>
      <c r="P194" s="60">
        <f>P37/$P$73</f>
        <v>2.1343310228808024E-3</v>
      </c>
      <c r="Q194" s="118">
        <f>Q37/$Q$73</f>
        <v>1.6787999119126506E-3</v>
      </c>
      <c r="R194" s="118">
        <f>R37/$R$73</f>
        <v>1.6488354084536903E-3</v>
      </c>
      <c r="S194" s="118">
        <f>S37/$S$73</f>
        <v>1.7058878885156399E-3</v>
      </c>
      <c r="T194" s="163">
        <f>T37/$T$73</f>
        <v>1.7608157718404611E-3</v>
      </c>
    </row>
    <row r="195" spans="1:20" x14ac:dyDescent="0.25">
      <c r="A195" s="37" t="s">
        <v>209</v>
      </c>
      <c r="B195" s="60">
        <f>B38/$B$73</f>
        <v>1.8543224273437154E-3</v>
      </c>
      <c r="C195" s="60">
        <f>C38/$C$73</f>
        <v>1.9671524099271402E-3</v>
      </c>
      <c r="D195" s="60">
        <f>D38/$D$73</f>
        <v>1.9234834218626554E-3</v>
      </c>
      <c r="E195" s="60">
        <f>E38/$E$73</f>
        <v>1.5603424676423222E-3</v>
      </c>
      <c r="F195" s="60">
        <f>F38/$F$73</f>
        <v>1.4281997931201349E-3</v>
      </c>
      <c r="G195" s="60">
        <f>G38/$G$73</f>
        <v>1.4527901305523843E-3</v>
      </c>
      <c r="H195" s="60">
        <f>H38/$H$73</f>
        <v>4.8971664927249109E-4</v>
      </c>
      <c r="I195" s="60">
        <f>I38/$I$73</f>
        <v>5.949890487288045E-4</v>
      </c>
      <c r="J195" s="60">
        <f>J38/$J$73</f>
        <v>7.1168331786443796E-4</v>
      </c>
      <c r="K195" s="60">
        <f>K38/$K$73</f>
        <v>7.9936021477971695E-4</v>
      </c>
      <c r="L195" s="60">
        <f>L38/$L$73</f>
        <v>7.736559233350055E-4</v>
      </c>
      <c r="M195" s="60">
        <f>M38/$M$73</f>
        <v>6.15429372104308E-4</v>
      </c>
      <c r="N195" s="60">
        <f>N38/$N$73</f>
        <v>6.2629063678181027E-4</v>
      </c>
      <c r="O195" s="60">
        <f>O38/$O$73</f>
        <v>8.1774695343740547E-4</v>
      </c>
      <c r="P195" s="60">
        <f>P38/$P$73</f>
        <v>9.0876266655798852E-4</v>
      </c>
      <c r="Q195" s="118">
        <f>Q38/$Q$73</f>
        <v>9.5944273416086038E-4</v>
      </c>
      <c r="R195" s="118">
        <f>R38/$R$73</f>
        <v>7.8038755553808516E-4</v>
      </c>
      <c r="S195" s="118">
        <f>S38/$S$73</f>
        <v>7.365004050895928E-4</v>
      </c>
      <c r="T195" s="163">
        <f>T38/$T$73</f>
        <v>7.3625307660021421E-4</v>
      </c>
    </row>
    <row r="196" spans="1:20" ht="9.75" customHeight="1" x14ac:dyDescent="0.25">
      <c r="F196" s="43"/>
      <c r="G196" s="43"/>
      <c r="H196" s="43"/>
      <c r="I196" s="43"/>
      <c r="J196" s="43"/>
      <c r="K196" s="43"/>
      <c r="L196" s="43"/>
      <c r="M196" s="43"/>
      <c r="N196" s="43"/>
      <c r="O196" s="43"/>
      <c r="P196" s="43"/>
      <c r="Q196" s="116"/>
      <c r="R196" s="116"/>
      <c r="S196" s="116"/>
      <c r="T196" s="163"/>
    </row>
    <row r="197" spans="1:20" ht="13" x14ac:dyDescent="0.3">
      <c r="A197" s="35" t="s">
        <v>210</v>
      </c>
      <c r="B197" s="61">
        <f>B40/$B$73</f>
        <v>3.4818164894261365E-2</v>
      </c>
      <c r="C197" s="61">
        <f>C40/$C$73</f>
        <v>3.4664784099277028E-2</v>
      </c>
      <c r="D197" s="61">
        <f>D40/$D$73</f>
        <v>3.7378358646111991E-2</v>
      </c>
      <c r="E197" s="61">
        <f>E40/$E$73</f>
        <v>3.3499310954194818E-2</v>
      </c>
      <c r="F197" s="61">
        <f>F40/$F$73</f>
        <v>3.4737710766888912E-2</v>
      </c>
      <c r="G197" s="61">
        <f>G40/$G$73</f>
        <v>3.5009438861886996E-2</v>
      </c>
      <c r="H197" s="61">
        <f>H40/$H$73</f>
        <v>3.6592855291214484E-2</v>
      </c>
      <c r="I197" s="61">
        <f>I40/$I$73</f>
        <v>3.8142292647923112E-2</v>
      </c>
      <c r="J197" s="61">
        <f>J40/$J$73</f>
        <v>3.7073978801564635E-2</v>
      </c>
      <c r="K197" s="61">
        <f>K40/$K$73</f>
        <v>3.8963422775880399E-2</v>
      </c>
      <c r="L197" s="61">
        <f>L40/$L$73</f>
        <v>3.8553041100323412E-2</v>
      </c>
      <c r="M197" s="61">
        <f>M40/$M$73</f>
        <v>3.9383328162708391E-2</v>
      </c>
      <c r="N197" s="61">
        <f>N40/$N$73</f>
        <v>4.0884241937090629E-2</v>
      </c>
      <c r="O197" s="61">
        <f>O40/$O$73</f>
        <v>4.6011097001702875E-2</v>
      </c>
      <c r="P197" s="61">
        <f>P40/$P$73</f>
        <v>4.6051251168370486E-2</v>
      </c>
      <c r="Q197" s="117">
        <f>Q40/$Q$73</f>
        <v>4.6400131967210698E-2</v>
      </c>
      <c r="R197" s="117">
        <f>R40/$R$73</f>
        <v>4.8014355349087233E-2</v>
      </c>
      <c r="S197" s="117">
        <f>S40/$S$73</f>
        <v>4.8861224432795718E-2</v>
      </c>
      <c r="T197" s="182">
        <f>T40/$T$73</f>
        <v>4.9042724435307321E-2</v>
      </c>
    </row>
    <row r="198" spans="1:20" x14ac:dyDescent="0.25">
      <c r="A198" s="37" t="s">
        <v>211</v>
      </c>
      <c r="B198" s="60">
        <f>B41/$B$73</f>
        <v>9.1749384574258304E-3</v>
      </c>
      <c r="C198" s="60">
        <f>C41/$C$73</f>
        <v>9.6530155217540645E-3</v>
      </c>
      <c r="D198" s="60">
        <f>D41/$D$73</f>
        <v>1.1411085490713386E-2</v>
      </c>
      <c r="E198" s="60">
        <f>E41/$E$73</f>
        <v>7.831705937629118E-3</v>
      </c>
      <c r="F198" s="60">
        <f>F41/$F$73</f>
        <v>8.3336576760351805E-3</v>
      </c>
      <c r="G198" s="60">
        <f>G41/$G$73</f>
        <v>8.5753199707937159E-3</v>
      </c>
      <c r="H198" s="60">
        <f>H41/$H$73</f>
        <v>8.7859567058344041E-3</v>
      </c>
      <c r="I198" s="60">
        <f>I41/$I$73</f>
        <v>9.937511615694547E-3</v>
      </c>
      <c r="J198" s="60">
        <f>J41/$J$73</f>
        <v>9.0383003222830206E-3</v>
      </c>
      <c r="K198" s="60">
        <f>K41/$K$73</f>
        <v>8.7910806803986885E-3</v>
      </c>
      <c r="L198" s="60">
        <f>L41/$L$73</f>
        <v>7.3096756220447394E-3</v>
      </c>
      <c r="M198" s="60">
        <f>M41/$M$73</f>
        <v>7.6744195736753442E-3</v>
      </c>
      <c r="N198" s="60">
        <f>N41/$N$73</f>
        <v>7.1382694642758608E-3</v>
      </c>
      <c r="O198" s="60">
        <f>O41/$O$73</f>
        <v>9.4183052576517073E-3</v>
      </c>
      <c r="P198" s="60">
        <f>P41/$P$73</f>
        <v>8.3248212397544295E-3</v>
      </c>
      <c r="Q198" s="118">
        <f>Q41/$Q$73</f>
        <v>6.884650090514549E-3</v>
      </c>
      <c r="R198" s="118">
        <f>R41/$R$73</f>
        <v>7.5992660899741092E-3</v>
      </c>
      <c r="S198" s="118">
        <f>S41/$S$73</f>
        <v>8.6939359989263408E-3</v>
      </c>
      <c r="T198" s="163">
        <f>T41/$T$73</f>
        <v>8.4971328480572018E-3</v>
      </c>
    </row>
    <row r="199" spans="1:20" x14ac:dyDescent="0.25">
      <c r="A199" s="37" t="s">
        <v>212</v>
      </c>
      <c r="B199" s="60">
        <f>B42/$B$73</f>
        <v>1.6057941190461368E-2</v>
      </c>
      <c r="C199" s="60">
        <f>C42/$C$73</f>
        <v>1.6323572595350846E-2</v>
      </c>
      <c r="D199" s="60">
        <f>D42/$D$73</f>
        <v>1.7654250936003153E-2</v>
      </c>
      <c r="E199" s="60">
        <f>E42/$E$73</f>
        <v>1.8460547133378486E-2</v>
      </c>
      <c r="F199" s="60">
        <f>F42/$F$73</f>
        <v>1.8482277570328401E-2</v>
      </c>
      <c r="G199" s="60">
        <f>G42/$G$73</f>
        <v>1.9386984525714836E-2</v>
      </c>
      <c r="H199" s="60">
        <f>H42/$H$73</f>
        <v>2.1393408844521605E-2</v>
      </c>
      <c r="I199" s="60">
        <f>I42/$I$73</f>
        <v>2.1180523999659022E-2</v>
      </c>
      <c r="J199" s="60">
        <f>J42/$J$73</f>
        <v>2.0367535321010728E-2</v>
      </c>
      <c r="K199" s="60">
        <f>K42/$K$73</f>
        <v>2.1952472896644266E-2</v>
      </c>
      <c r="L199" s="60">
        <f>L42/$L$73</f>
        <v>2.2975018318222636E-2</v>
      </c>
      <c r="M199" s="60">
        <f>M42/$M$73</f>
        <v>2.2875011411360904E-2</v>
      </c>
      <c r="N199" s="60">
        <f>N42/$N$73</f>
        <v>2.4403820435596101E-2</v>
      </c>
      <c r="O199" s="60">
        <f>O42/$O$73</f>
        <v>2.6362765086569789E-2</v>
      </c>
      <c r="P199" s="60">
        <f>P42/$P$73</f>
        <v>2.7822792045314199E-2</v>
      </c>
      <c r="Q199" s="118">
        <f>Q42/$Q$73</f>
        <v>2.9202262040125875E-2</v>
      </c>
      <c r="R199" s="118">
        <f>R42/$R$73</f>
        <v>3.0892037277176671E-2</v>
      </c>
      <c r="S199" s="118">
        <f>S42/$S$73</f>
        <v>3.0436132623521458E-2</v>
      </c>
      <c r="T199" s="163">
        <f>T42/$T$73</f>
        <v>3.0203188796078802E-2</v>
      </c>
    </row>
    <row r="200" spans="1:20" x14ac:dyDescent="0.25">
      <c r="A200" s="37" t="s">
        <v>213</v>
      </c>
      <c r="B200" s="60">
        <f>B43/$B$73</f>
        <v>9.4080279591526907E-3</v>
      </c>
      <c r="C200" s="60">
        <f>C43/$C$73</f>
        <v>8.5596755516408971E-3</v>
      </c>
      <c r="D200" s="60">
        <f>D43/$D$73</f>
        <v>8.1862877242875765E-3</v>
      </c>
      <c r="E200" s="60">
        <f>E43/$E$73</f>
        <v>7.084743231437267E-3</v>
      </c>
      <c r="F200" s="60">
        <f>F43/$F$73</f>
        <v>7.8080179407241709E-3</v>
      </c>
      <c r="G200" s="60">
        <f>G43/$G$73</f>
        <v>6.8858718219217217E-3</v>
      </c>
      <c r="H200" s="60">
        <f>H43/$H$73</f>
        <v>6.2212373986588933E-3</v>
      </c>
      <c r="I200" s="60">
        <f>I43/$I$73</f>
        <v>6.8341420316820915E-3</v>
      </c>
      <c r="J200" s="60">
        <f>J43/$J$73</f>
        <v>7.2018723539660837E-3</v>
      </c>
      <c r="K200" s="60">
        <f>K43/$K$73</f>
        <v>8.0300782537051606E-3</v>
      </c>
      <c r="L200" s="60">
        <f>L43/$L$73</f>
        <v>8.0850388488853623E-3</v>
      </c>
      <c r="M200" s="60">
        <f>M43/$M$73</f>
        <v>8.6524442282757043E-3</v>
      </c>
      <c r="N200" s="60">
        <f>N43/$N$73</f>
        <v>9.1590480407975714E-3</v>
      </c>
      <c r="O200" s="60">
        <f>O43/$O$73</f>
        <v>1.003433487615291E-2</v>
      </c>
      <c r="P200" s="60">
        <f>P43/$P$73</f>
        <v>9.7137239698962576E-3</v>
      </c>
      <c r="Q200" s="118">
        <f>Q43/$Q$73</f>
        <v>1.0130877524802432E-2</v>
      </c>
      <c r="R200" s="118">
        <f>R43/$R$73</f>
        <v>9.3491776500243991E-3</v>
      </c>
      <c r="S200" s="118">
        <f>S43/$S$73</f>
        <v>9.5740221849320902E-3</v>
      </c>
      <c r="T200" s="163">
        <f>T43/$T$73</f>
        <v>1.0175922891797678E-2</v>
      </c>
    </row>
    <row r="201" spans="1:20" x14ac:dyDescent="0.25">
      <c r="A201" s="37" t="s">
        <v>214</v>
      </c>
      <c r="B201" s="60">
        <f>B44/$B$73</f>
        <v>1.7725728722147008E-4</v>
      </c>
      <c r="C201" s="60">
        <f>C44/$C$73</f>
        <v>1.2852043053122037E-4</v>
      </c>
      <c r="D201" s="60">
        <f>D44/$D$73</f>
        <v>1.2673449510788051E-4</v>
      </c>
      <c r="E201" s="60">
        <f>E44/$E$73</f>
        <v>1.2231465174995099E-4</v>
      </c>
      <c r="F201" s="60">
        <f>F44/$F$73</f>
        <v>1.1375757980115328E-4</v>
      </c>
      <c r="G201" s="60">
        <f>G44/$G$73</f>
        <v>1.6126254345672614E-4</v>
      </c>
      <c r="H201" s="60">
        <f>H44/$H$73</f>
        <v>1.9225234219958409E-4</v>
      </c>
      <c r="I201" s="60">
        <f>I44/$I$73</f>
        <v>1.9011500088745041E-4</v>
      </c>
      <c r="J201" s="60">
        <f>J44/$J$73</f>
        <v>4.6627080430480567E-4</v>
      </c>
      <c r="K201" s="60">
        <f>K44/$K$73</f>
        <v>1.8979094513227939E-4</v>
      </c>
      <c r="L201" s="60">
        <f>L44/$L$73</f>
        <v>1.8330831117067511E-4</v>
      </c>
      <c r="M201" s="60">
        <f>M44/$M$73</f>
        <v>1.8145294939643844E-4</v>
      </c>
      <c r="N201" s="60">
        <f>N44/$N$73</f>
        <v>1.8310399642109865E-4</v>
      </c>
      <c r="O201" s="60">
        <f>O44/$O$73</f>
        <v>1.956917813284696E-4</v>
      </c>
      <c r="P201" s="60">
        <f>P44/$P$73</f>
        <v>1.8991391340559402E-4</v>
      </c>
      <c r="Q201" s="118">
        <f>Q44/$Q$73</f>
        <v>1.8234231176784713E-4</v>
      </c>
      <c r="R201" s="118">
        <f>R44/$R$73</f>
        <v>1.7387433191205632E-4</v>
      </c>
      <c r="S201" s="118">
        <f>S44/$S$73</f>
        <v>1.5713362541582796E-4</v>
      </c>
      <c r="T201" s="163">
        <f>T44/$T$73</f>
        <v>1.6647989937364129E-4</v>
      </c>
    </row>
    <row r="202" spans="1:20" ht="8.25" customHeight="1" x14ac:dyDescent="0.25">
      <c r="F202" s="43"/>
      <c r="G202" s="43"/>
      <c r="H202" s="43"/>
      <c r="I202" s="43"/>
      <c r="J202" s="43"/>
      <c r="K202" s="43"/>
      <c r="L202" s="43"/>
      <c r="M202" s="43"/>
      <c r="N202" s="43"/>
      <c r="O202" s="43"/>
      <c r="P202" s="43"/>
      <c r="Q202" s="116"/>
      <c r="R202" s="116"/>
      <c r="S202" s="116"/>
      <c r="T202" s="163"/>
    </row>
    <row r="203" spans="1:20" ht="13" x14ac:dyDescent="0.3">
      <c r="A203" s="35" t="s">
        <v>37</v>
      </c>
      <c r="B203" s="61">
        <f>B46/$B$73</f>
        <v>0.11419887509027689</v>
      </c>
      <c r="C203" s="61">
        <f>C46/$C$73</f>
        <v>0.11580135391796316</v>
      </c>
      <c r="D203" s="61">
        <f>D46/$D$73</f>
        <v>0.10431119793205429</v>
      </c>
      <c r="E203" s="61">
        <f>E46/$E$73</f>
        <v>9.9910031222384024E-2</v>
      </c>
      <c r="F203" s="61">
        <f>F46/$F$73</f>
        <v>0.10126585674523012</v>
      </c>
      <c r="G203" s="61">
        <f>G46/$G$73</f>
        <v>0.10666411914768612</v>
      </c>
      <c r="H203" s="61">
        <f>H46/$H$73</f>
        <v>0.10739340111543005</v>
      </c>
      <c r="I203" s="61">
        <f>I46/$I$73</f>
        <v>0.11505866688810429</v>
      </c>
      <c r="J203" s="61">
        <f>J46/$J$73</f>
        <v>0.11237434795258788</v>
      </c>
      <c r="K203" s="61">
        <f>K46/$K$73</f>
        <v>0.12325891101058135</v>
      </c>
      <c r="L203" s="61">
        <f>L46/$L$73</f>
        <v>0.12681932423280018</v>
      </c>
      <c r="M203" s="61">
        <f>M46/$M$73</f>
        <v>0.12289958797884629</v>
      </c>
      <c r="N203" s="61">
        <f>N46/$N$73</f>
        <v>0.12254888088888348</v>
      </c>
      <c r="O203" s="61">
        <f>O46/$O$73</f>
        <v>0.13377338072749625</v>
      </c>
      <c r="P203" s="61">
        <f>P46/$P$73</f>
        <v>0.13538922113150559</v>
      </c>
      <c r="Q203" s="117">
        <f>Q46/$Q$73</f>
        <v>0.13263291493670704</v>
      </c>
      <c r="R203" s="117">
        <f>R46/$R$73</f>
        <v>0.13358691818682311</v>
      </c>
      <c r="S203" s="117">
        <f>S46/$S$73</f>
        <v>0.1320088715467557</v>
      </c>
      <c r="T203" s="182">
        <f>T46/$T$73</f>
        <v>0.14239957737377607</v>
      </c>
    </row>
    <row r="204" spans="1:20" ht="13" x14ac:dyDescent="0.3">
      <c r="A204" s="37" t="s">
        <v>215</v>
      </c>
      <c r="B204" s="61"/>
      <c r="C204" s="61"/>
      <c r="D204" s="61"/>
      <c r="E204" s="61"/>
      <c r="F204" s="61"/>
      <c r="G204" s="61"/>
      <c r="H204" s="61"/>
      <c r="I204" s="61"/>
      <c r="J204" s="61"/>
      <c r="K204" s="61"/>
      <c r="L204" s="60">
        <f>L47/$L$73</f>
        <v>4.0274217477903559E-5</v>
      </c>
      <c r="M204" s="60">
        <f>M47/$M$73</f>
        <v>2.6781185592100954E-4</v>
      </c>
      <c r="N204" s="60">
        <f>N47/$N$73</f>
        <v>8.9245204264822313E-4</v>
      </c>
      <c r="O204" s="60">
        <f>O47/$O$73</f>
        <v>1.3892021465364071E-3</v>
      </c>
      <c r="P204" s="60">
        <f>P47/$P$73</f>
        <v>1.4562090912440741E-3</v>
      </c>
      <c r="Q204" s="118">
        <f>Q47/$Q$73</f>
        <v>1.8779762371401683E-3</v>
      </c>
      <c r="R204" s="118">
        <f>R47/$R$73</f>
        <v>1.9587632400073288E-3</v>
      </c>
      <c r="S204" s="118">
        <f>S47/$S$73</f>
        <v>2.1128508517871832E-3</v>
      </c>
      <c r="T204" s="163">
        <f>T47/$T$73</f>
        <v>1.813122638195917E-3</v>
      </c>
    </row>
    <row r="205" spans="1:20" x14ac:dyDescent="0.25">
      <c r="A205" s="37" t="s">
        <v>216</v>
      </c>
      <c r="B205" s="60">
        <f>B48/$B$73</f>
        <v>1.1896632326010452E-2</v>
      </c>
      <c r="C205" s="60">
        <f>C48/$C$73</f>
        <v>1.2091448463275468E-2</v>
      </c>
      <c r="D205" s="60">
        <f>D48/$D$73</f>
        <v>9.9048566245641591E-3</v>
      </c>
      <c r="E205" s="60">
        <f>E48/$E$73</f>
        <v>9.5172663399141089E-3</v>
      </c>
      <c r="F205" s="60">
        <f>F48/$F$73</f>
        <v>9.32168340192999E-3</v>
      </c>
      <c r="G205" s="60">
        <f>G48/$G$73</f>
        <v>9.2588590691339567E-3</v>
      </c>
      <c r="H205" s="60">
        <f>H48/$H$73</f>
        <v>1.2055479888897949E-2</v>
      </c>
      <c r="I205" s="60">
        <f>I48/$I$73</f>
        <v>1.5315419696280298E-2</v>
      </c>
      <c r="J205" s="60">
        <f>J48/$J$73</f>
        <v>1.1729694757171845E-2</v>
      </c>
      <c r="K205" s="60">
        <f>K48/$K$73</f>
        <v>1.2787736298594069E-2</v>
      </c>
      <c r="L205" s="60">
        <f>L48/$L$73</f>
        <v>1.9945902293302946E-2</v>
      </c>
      <c r="M205" s="60">
        <f>M48/$M$73</f>
        <v>1.7087131280462652E-2</v>
      </c>
      <c r="N205" s="60">
        <f>N48/$N$73</f>
        <v>1.6913894950171506E-2</v>
      </c>
      <c r="O205" s="60">
        <f>O48/$O$73</f>
        <v>1.8605162823185726E-2</v>
      </c>
      <c r="P205" s="60">
        <f>P48/$P$73</f>
        <v>1.9389777465033228E-2</v>
      </c>
      <c r="Q205" s="118">
        <f>Q48/$Q$73</f>
        <v>1.9227884645948289E-2</v>
      </c>
      <c r="R205" s="118">
        <f>R48/$R$73</f>
        <v>1.9446819876445632E-2</v>
      </c>
      <c r="S205" s="118">
        <f>S48/$S$73</f>
        <v>1.8636861315727317E-2</v>
      </c>
      <c r="T205" s="163">
        <f>T48/$T$73</f>
        <v>1.6681424082768952E-2</v>
      </c>
    </row>
    <row r="206" spans="1:20" x14ac:dyDescent="0.25">
      <c r="A206" s="37" t="s">
        <v>217</v>
      </c>
      <c r="B206" s="60">
        <f>B49/$B$73</f>
        <v>2.8129309026462944E-4</v>
      </c>
      <c r="C206" s="60">
        <f>C49/$C$73</f>
        <v>2.8435212041519228E-4</v>
      </c>
      <c r="D206" s="60">
        <f>D49/$D$73</f>
        <v>2.7337191334891848E-4</v>
      </c>
      <c r="E206" s="60">
        <f>E49/$E$73</f>
        <v>2.249553715707163E-4</v>
      </c>
      <c r="F206" s="60">
        <f>F49/$F$73</f>
        <v>2.1671290355679791E-4</v>
      </c>
      <c r="G206" s="60">
        <f>G49/$G$73</f>
        <v>2.2347156695470323E-4</v>
      </c>
      <c r="H206" s="60">
        <f>H49/$H$73</f>
        <v>2.2211153776818815E-4</v>
      </c>
      <c r="I206" s="60">
        <f>I49/$I$73</f>
        <v>2.5111266328821022E-4</v>
      </c>
      <c r="J206" s="60">
        <f>J49/$J$73</f>
        <v>2.6610833006891576E-4</v>
      </c>
      <c r="K206" s="60">
        <f>K49/$K$73</f>
        <v>2.9806861709682564E-4</v>
      </c>
      <c r="L206" s="60">
        <f>L49/$L$73</f>
        <v>2.796761090432586E-4</v>
      </c>
      <c r="M206" s="60">
        <f>M49/$M$73</f>
        <v>2.7278171667020846E-4</v>
      </c>
      <c r="N206" s="60">
        <f>N49/$N$73</f>
        <v>2.7105719653899385E-4</v>
      </c>
      <c r="O206" s="60">
        <f>O49/$O$73</f>
        <v>3.0564596406338571E-4</v>
      </c>
      <c r="P206" s="60">
        <f>P49/$P$73</f>
        <v>3.6239730775516318E-4</v>
      </c>
      <c r="Q206" s="118">
        <f>Q49/$Q$73</f>
        <v>3.6679187591646338E-4</v>
      </c>
      <c r="R206" s="118">
        <f>R49/$R$73</f>
        <v>3.4338889563735305E-4</v>
      </c>
      <c r="S206" s="118">
        <f>S49/$S$73</f>
        <v>3.0682549368352412E-4</v>
      </c>
      <c r="T206" s="163">
        <f>T49/$T$73</f>
        <v>3.6275568272319051E-4</v>
      </c>
    </row>
    <row r="207" spans="1:20" x14ac:dyDescent="0.25">
      <c r="A207" s="37" t="s">
        <v>218</v>
      </c>
      <c r="B207" s="60">
        <f>B50/$B$73</f>
        <v>0.10202094967400181</v>
      </c>
      <c r="C207" s="60">
        <f>C50/$C$73</f>
        <v>0.10342555333427249</v>
      </c>
      <c r="D207" s="60">
        <f>D50/$D$73</f>
        <v>9.4132969394141217E-2</v>
      </c>
      <c r="E207" s="60">
        <f>E50/$E$73</f>
        <v>9.0167809510899199E-2</v>
      </c>
      <c r="F207" s="60">
        <f>F50/$F$73</f>
        <v>9.1727460439743322E-2</v>
      </c>
      <c r="G207" s="60">
        <f>G50/$G$73</f>
        <v>9.7181788511597464E-2</v>
      </c>
      <c r="H207" s="60">
        <f>H50/$H$73</f>
        <v>9.511580968876393E-2</v>
      </c>
      <c r="I207" s="60">
        <f>I50/$I$73</f>
        <v>9.9492134528535767E-2</v>
      </c>
      <c r="J207" s="60">
        <f>J50/$J$73</f>
        <v>0.10037854486534713</v>
      </c>
      <c r="K207" s="60">
        <f>K50/$K$73</f>
        <v>0.11017310609489046</v>
      </c>
      <c r="L207" s="60">
        <f>L50/$L$73</f>
        <v>0.10655347161297607</v>
      </c>
      <c r="M207" s="60">
        <f>M50/$M$73</f>
        <v>0.10527186312579241</v>
      </c>
      <c r="N207" s="60">
        <f>N50/$N$73</f>
        <v>0.10447147669952475</v>
      </c>
      <c r="O207" s="60">
        <f>O50/$O$73</f>
        <v>0.11347336979371075</v>
      </c>
      <c r="P207" s="60">
        <f>P50/$P$73</f>
        <v>0.11418083726747312</v>
      </c>
      <c r="Q207" s="118">
        <f>Q50/$Q$73</f>
        <v>0.1111602621777021</v>
      </c>
      <c r="R207" s="118">
        <f>R50/$R$73</f>
        <v>0.11183794617473281</v>
      </c>
      <c r="S207" s="118">
        <f>S50/$S$73</f>
        <v>0.11095233388555768</v>
      </c>
      <c r="T207" s="163">
        <f>T50/$T$73</f>
        <v>0.12354227497008802</v>
      </c>
    </row>
    <row r="208" spans="1:20" ht="9.75" customHeight="1" x14ac:dyDescent="0.25">
      <c r="F208" s="43"/>
      <c r="G208" s="43"/>
      <c r="H208" s="43"/>
      <c r="I208" s="43"/>
      <c r="J208" s="43"/>
      <c r="K208" s="43"/>
      <c r="L208" s="43"/>
      <c r="M208" s="43"/>
      <c r="N208" s="43"/>
      <c r="O208" s="43"/>
      <c r="P208" s="43"/>
      <c r="Q208" s="116"/>
      <c r="R208" s="116"/>
      <c r="S208" s="116"/>
      <c r="T208" s="163"/>
    </row>
    <row r="209" spans="1:20" ht="13" x14ac:dyDescent="0.3">
      <c r="A209" s="35" t="s">
        <v>219</v>
      </c>
      <c r="B209" s="61">
        <f>B52/$B$73</f>
        <v>3.3936319051348267E-3</v>
      </c>
      <c r="C209" s="61">
        <f>C52/$C$73</f>
        <v>3.0526007961801972E-3</v>
      </c>
      <c r="D209" s="61">
        <f>D52/$D$73</f>
        <v>2.8292268744138419E-3</v>
      </c>
      <c r="E209" s="61">
        <f>E52/$E$73</f>
        <v>2.8694358361278987E-3</v>
      </c>
      <c r="F209" s="61">
        <f>F52/$F$73</f>
        <v>2.6780853177476647E-3</v>
      </c>
      <c r="G209" s="61">
        <f>G52/$G$73</f>
        <v>2.8394308156695124E-3</v>
      </c>
      <c r="H209" s="61">
        <f>H52/$H$73</f>
        <v>2.586121138145612E-3</v>
      </c>
      <c r="I209" s="61">
        <f>I52/$I$73</f>
        <v>3.6681168949802404E-3</v>
      </c>
      <c r="J209" s="61">
        <f>J52/$J$73</f>
        <v>3.2690229968044128E-3</v>
      </c>
      <c r="K209" s="61">
        <f>K52/$K$73</f>
        <v>3.6919716628005706E-3</v>
      </c>
      <c r="L209" s="61">
        <f>L52/$L$73</f>
        <v>3.5440767022915658E-3</v>
      </c>
      <c r="M209" s="61">
        <f>M52/$M$73</f>
        <v>4.1538414334108742E-3</v>
      </c>
      <c r="N209" s="61">
        <f>N52/$N$73</f>
        <v>4.0594798801781243E-3</v>
      </c>
      <c r="O209" s="61">
        <f t="shared" ref="O209:O214" si="150">O52/$O$73</f>
        <v>4.0670567531810873E-3</v>
      </c>
      <c r="P209" s="61">
        <f t="shared" ref="P209:P214" si="151">P52/$P$73</f>
        <v>3.8063662424977539E-3</v>
      </c>
      <c r="Q209" s="117">
        <f t="shared" ref="Q209:Q214" si="152">Q52/$Q$73</f>
        <v>4.2106136373268061E-3</v>
      </c>
      <c r="R209" s="117">
        <f t="shared" ref="R209:R214" si="153">R52/$R$73</f>
        <v>3.6589508702595296E-3</v>
      </c>
      <c r="S209" s="117">
        <f t="shared" ref="S209:S214" si="154">S52/$S$73</f>
        <v>3.4878784170205021E-3</v>
      </c>
      <c r="T209" s="182">
        <f t="shared" ref="T209:T214" si="155">T52/$T$73</f>
        <v>3.1539560884725855E-3</v>
      </c>
    </row>
    <row r="210" spans="1:20" x14ac:dyDescent="0.25">
      <c r="A210" s="37" t="s">
        <v>220</v>
      </c>
      <c r="B210" s="60">
        <f>B53/$B$73</f>
        <v>4.4687758037232332E-4</v>
      </c>
      <c r="C210" s="60">
        <f>C53/$C$73</f>
        <v>5.8480164253644172E-4</v>
      </c>
      <c r="D210" s="60">
        <f>D53/$D$73</f>
        <v>3.6851535544680288E-4</v>
      </c>
      <c r="E210" s="60">
        <f>E53/$E$73</f>
        <v>4.119055903611648E-4</v>
      </c>
      <c r="F210" s="60">
        <f>F53/$F$73</f>
        <v>5.1348794200653362E-4</v>
      </c>
      <c r="G210" s="60">
        <f>G53/$G$73</f>
        <v>3.8129011958435935E-4</v>
      </c>
      <c r="H210" s="60">
        <f>H53/$H$73</f>
        <v>4.1666616255292029E-4</v>
      </c>
      <c r="I210" s="60">
        <f>I53/$I$73</f>
        <v>7.1341409194142387E-4</v>
      </c>
      <c r="J210" s="60">
        <f>J53/$J$73</f>
        <v>5.2633258425002695E-4</v>
      </c>
      <c r="K210" s="60">
        <f>K53/$K$73</f>
        <v>6.0575684752459699E-4</v>
      </c>
      <c r="L210" s="60">
        <f>L53/$L$73</f>
        <v>5.2278952996864976E-4</v>
      </c>
      <c r="M210" s="60">
        <f>M53/$M$73</f>
        <v>9.3506111754440395E-4</v>
      </c>
      <c r="N210" s="60">
        <f>N53/$N$73</f>
        <v>8.8454893951009752E-4</v>
      </c>
      <c r="O210" s="60">
        <f t="shared" si="150"/>
        <v>7.7647603500465522E-4</v>
      </c>
      <c r="P210" s="60">
        <f t="shared" si="151"/>
        <v>6.3273051103217976E-4</v>
      </c>
      <c r="Q210" s="118">
        <f t="shared" si="152"/>
        <v>6.724845314567227E-4</v>
      </c>
      <c r="R210" s="118">
        <f t="shared" si="153"/>
        <v>6.1604646994014754E-4</v>
      </c>
      <c r="S210" s="118">
        <f t="shared" si="154"/>
        <v>6.08250970081554E-4</v>
      </c>
      <c r="T210" s="163">
        <f t="shared" si="155"/>
        <v>4.873138607895428E-4</v>
      </c>
    </row>
    <row r="211" spans="1:20" x14ac:dyDescent="0.25">
      <c r="A211" s="37" t="s">
        <v>221</v>
      </c>
      <c r="B211" s="60">
        <f>B54/$B$73</f>
        <v>2.2349635466507893E-3</v>
      </c>
      <c r="C211" s="60">
        <f>C54/$C$73</f>
        <v>1.9001896917418973E-3</v>
      </c>
      <c r="D211" s="60">
        <f>D54/$D$73</f>
        <v>2.1285487107438701E-3</v>
      </c>
      <c r="E211" s="60">
        <f>E54/$E$73</f>
        <v>1.7433002279617306E-3</v>
      </c>
      <c r="F211" s="60">
        <f>F54/$F$73</f>
        <v>1.5992947633211622E-3</v>
      </c>
      <c r="G211" s="60">
        <f>G54/$G$73</f>
        <v>1.8103911780964913E-3</v>
      </c>
      <c r="H211" s="60">
        <f>H54/$H$73</f>
        <v>1.7118763117945125E-3</v>
      </c>
      <c r="I211" s="60">
        <f>I54/$I$73</f>
        <v>2.2543578018123858E-3</v>
      </c>
      <c r="J211" s="60">
        <f>J54/$J$73</f>
        <v>2.3463668637819604E-3</v>
      </c>
      <c r="K211" s="60">
        <f>K54/$K$73</f>
        <v>2.5270683330169677E-3</v>
      </c>
      <c r="L211" s="60">
        <f>L54/$L$73</f>
        <v>2.514820123695403E-3</v>
      </c>
      <c r="M211" s="60">
        <f>M54/$M$73</f>
        <v>2.6321397712727652E-3</v>
      </c>
      <c r="N211" s="60">
        <f>N54/$N$73</f>
        <v>2.6717263249878445E-3</v>
      </c>
      <c r="O211" s="60">
        <f t="shared" si="150"/>
        <v>2.6980557251870896E-3</v>
      </c>
      <c r="P211" s="60">
        <f t="shared" si="151"/>
        <v>2.5475050609182373E-3</v>
      </c>
      <c r="Q211" s="118">
        <f t="shared" si="152"/>
        <v>2.9250022587756518E-3</v>
      </c>
      <c r="R211" s="118">
        <f t="shared" si="153"/>
        <v>2.5193779659866177E-3</v>
      </c>
      <c r="S211" s="118">
        <f t="shared" si="154"/>
        <v>2.282433933883951E-3</v>
      </c>
      <c r="T211" s="163">
        <f t="shared" si="155"/>
        <v>2.1433137802646164E-3</v>
      </c>
    </row>
    <row r="212" spans="1:20" x14ac:dyDescent="0.25">
      <c r="A212" s="37" t="s">
        <v>222</v>
      </c>
      <c r="B212" s="60">
        <f>B55/$B$73</f>
        <v>6.421037795891441E-4</v>
      </c>
      <c r="C212" s="60">
        <f>C55/$C$73</f>
        <v>4.9305733610549042E-4</v>
      </c>
      <c r="D212" s="60">
        <f>D55/$D$73</f>
        <v>2.770207323889855E-4</v>
      </c>
      <c r="E212" s="60">
        <f>E55/$E$73</f>
        <v>6.6234969415978403E-4</v>
      </c>
      <c r="F212" s="60">
        <f>F55/$F$73</f>
        <v>5.2413058932820628E-4</v>
      </c>
      <c r="G212" s="60">
        <f>G55/$G$73</f>
        <v>6.082522177827147E-4</v>
      </c>
      <c r="H212" s="60">
        <f>H55/$H$73</f>
        <v>4.2586354655379247E-4</v>
      </c>
      <c r="I212" s="60">
        <f>I55/$I$73</f>
        <v>6.6714173868986167E-4</v>
      </c>
      <c r="J212" s="60">
        <f>J55/$J$73</f>
        <v>3.5347795995622019E-4</v>
      </c>
      <c r="K212" s="60">
        <f>K55/$K$73</f>
        <v>4.9629887736719013E-4</v>
      </c>
      <c r="L212" s="60">
        <f>L55/$L$73</f>
        <v>4.6375146961500784E-4</v>
      </c>
      <c r="M212" s="60">
        <f>M55/$M$73</f>
        <v>5.2473698943866711E-4</v>
      </c>
      <c r="N212" s="60">
        <f>N55/$N$73</f>
        <v>4.4672130145765508E-4</v>
      </c>
      <c r="O212" s="60">
        <f t="shared" si="150"/>
        <v>5.1234432302760485E-4</v>
      </c>
      <c r="P212" s="60">
        <f t="shared" si="151"/>
        <v>5.6963496827769464E-4</v>
      </c>
      <c r="Q212" s="118">
        <f t="shared" si="152"/>
        <v>5.4212402706017848E-4</v>
      </c>
      <c r="R212" s="118">
        <f t="shared" si="153"/>
        <v>4.5560462321935185E-4</v>
      </c>
      <c r="S212" s="118">
        <f t="shared" si="154"/>
        <v>5.1545588719916348E-4</v>
      </c>
      <c r="T212" s="163">
        <f t="shared" si="155"/>
        <v>4.561162157632011E-4</v>
      </c>
    </row>
    <row r="213" spans="1:20" x14ac:dyDescent="0.25">
      <c r="A213" s="37" t="s">
        <v>223</v>
      </c>
      <c r="B213" s="60">
        <f>B56/$B$73</f>
        <v>6.9686998522569679E-5</v>
      </c>
      <c r="C213" s="60">
        <f>C56/$C$73</f>
        <v>7.4552125796368155E-5</v>
      </c>
      <c r="D213" s="60">
        <f>D56/$D$73</f>
        <v>5.514207583418299E-5</v>
      </c>
      <c r="E213" s="60">
        <f>E56/$E$73</f>
        <v>5.1880323645219089E-5</v>
      </c>
      <c r="F213" s="60">
        <f>F56/$F$73</f>
        <v>4.1172023091762841E-5</v>
      </c>
      <c r="G213" s="60">
        <f>G56/$G$73</f>
        <v>3.9497300205947549E-5</v>
      </c>
      <c r="H213" s="60">
        <f>H56/$H$73</f>
        <v>3.1715117244386695E-5</v>
      </c>
      <c r="I213" s="60">
        <f>I56/$I$73</f>
        <v>3.3203262536568623E-5</v>
      </c>
      <c r="J213" s="60">
        <f>J56/$J$73</f>
        <v>4.2845588816205145E-5</v>
      </c>
      <c r="K213" s="60">
        <f>K56/$K$73</f>
        <v>6.2847604891815568E-5</v>
      </c>
      <c r="L213" s="60">
        <f>L56/$L$73</f>
        <v>4.2715579012505124E-5</v>
      </c>
      <c r="M213" s="60">
        <f>M56/$M$73</f>
        <v>6.1903555155037304E-5</v>
      </c>
      <c r="N213" s="60">
        <f>N56/$N$73</f>
        <v>5.6483314222527746E-5</v>
      </c>
      <c r="O213" s="60">
        <f t="shared" si="150"/>
        <v>8.0180669961737219E-5</v>
      </c>
      <c r="P213" s="60">
        <f t="shared" si="151"/>
        <v>5.6495702269642612E-5</v>
      </c>
      <c r="Q213" s="118">
        <f t="shared" si="152"/>
        <v>7.1002820034252696E-5</v>
      </c>
      <c r="R213" s="118">
        <f t="shared" si="153"/>
        <v>6.7921811113412508E-5</v>
      </c>
      <c r="S213" s="118">
        <f t="shared" si="154"/>
        <v>8.1737625855833596E-5</v>
      </c>
      <c r="T213" s="163">
        <f t="shared" si="155"/>
        <v>6.2193095731571764E-5</v>
      </c>
    </row>
    <row r="214" spans="1:20" ht="25" x14ac:dyDescent="0.25">
      <c r="A214" s="37" t="s">
        <v>646</v>
      </c>
      <c r="B214" s="60"/>
      <c r="C214" s="60"/>
      <c r="D214" s="60"/>
      <c r="E214" s="60"/>
      <c r="F214" s="60"/>
      <c r="G214" s="60"/>
      <c r="H214" s="60"/>
      <c r="I214" s="60"/>
      <c r="J214" s="60"/>
      <c r="K214" s="60"/>
      <c r="L214" s="60"/>
      <c r="M214" s="60"/>
      <c r="N214" s="60"/>
      <c r="O214" s="167">
        <f t="shared" si="150"/>
        <v>0</v>
      </c>
      <c r="P214" s="167">
        <f t="shared" si="151"/>
        <v>0</v>
      </c>
      <c r="Q214" s="168">
        <f t="shared" si="152"/>
        <v>0</v>
      </c>
      <c r="R214" s="168">
        <f t="shared" si="153"/>
        <v>0</v>
      </c>
      <c r="S214" s="168">
        <f t="shared" si="154"/>
        <v>0</v>
      </c>
      <c r="T214" s="168">
        <f t="shared" si="155"/>
        <v>5.0191359236531546E-6</v>
      </c>
    </row>
    <row r="215" spans="1:20" ht="9.75" customHeight="1" x14ac:dyDescent="0.25">
      <c r="F215" s="43"/>
      <c r="G215" s="43"/>
      <c r="H215" s="43"/>
      <c r="I215" s="43"/>
      <c r="J215" s="43"/>
      <c r="K215" s="43"/>
      <c r="L215" s="43"/>
      <c r="M215" s="43"/>
      <c r="N215" s="43"/>
      <c r="O215" s="43"/>
      <c r="P215" s="43"/>
      <c r="Q215" s="116"/>
      <c r="R215" s="116"/>
      <c r="S215" s="116"/>
      <c r="T215" s="163"/>
    </row>
    <row r="216" spans="1:20" ht="13" x14ac:dyDescent="0.3">
      <c r="A216" s="35" t="s">
        <v>38</v>
      </c>
      <c r="B216" s="61">
        <f t="shared" ref="B216:B221" si="156">B59/$B$73</f>
        <v>0.11089723575298951</v>
      </c>
      <c r="C216" s="61">
        <f t="shared" ref="C216:C221" si="157">C59/$C$73</f>
        <v>0.11139814558311012</v>
      </c>
      <c r="D216" s="61">
        <f t="shared" ref="D216:D221" si="158">D59/$D$73</f>
        <v>0.11123255023379247</v>
      </c>
      <c r="E216" s="61">
        <f t="shared" ref="E216:E221" si="159">E59/$E$73</f>
        <v>0.10746009745804364</v>
      </c>
      <c r="F216" s="61">
        <f t="shared" ref="F216:F221" si="160">F59/$F$73</f>
        <v>0.1042954460570634</v>
      </c>
      <c r="G216" s="61">
        <f t="shared" ref="G216:G221" si="161">G59/$G$73</f>
        <v>0.10905727390875057</v>
      </c>
      <c r="H216" s="61">
        <f t="shared" ref="H216:H221" si="162">H59/$H$73</f>
        <v>0.10545756909053131</v>
      </c>
      <c r="I216" s="61">
        <f t="shared" ref="I216:I221" si="163">I59/$I$73</f>
        <v>0.11786015056788408</v>
      </c>
      <c r="J216" s="61">
        <f t="shared" ref="J216:J221" si="164">J59/$J$73</f>
        <v>0.1245920839636217</v>
      </c>
      <c r="K216" s="61">
        <f t="shared" ref="K216:K221" si="165">K59/$K$73</f>
        <v>0.13262613393570857</v>
      </c>
      <c r="L216" s="61">
        <f t="shared" ref="L216:L221" si="166">L59/$L$73</f>
        <v>0.1351997202568655</v>
      </c>
      <c r="M216" s="61">
        <f t="shared" ref="M216:M221" si="167">M59/$M$73</f>
        <v>0.1372625991841398</v>
      </c>
      <c r="N216" s="61">
        <f t="shared" ref="N216:N221" si="168">N59/$N$73</f>
        <v>0.14106554510919883</v>
      </c>
      <c r="O216" s="61">
        <f t="shared" ref="O216:O221" si="169">O59/$O$73</f>
        <v>0.15333379461666685</v>
      </c>
      <c r="P216" s="61">
        <f t="shared" ref="P216:P221" si="170">P59/$P$73</f>
        <v>0.15615287984950027</v>
      </c>
      <c r="Q216" s="117">
        <f t="shared" ref="Q216:Q221" si="171">Q59/$Q$73</f>
        <v>0.1572000006957644</v>
      </c>
      <c r="R216" s="117">
        <f t="shared" ref="R216:R221" si="172">R59/$R$73</f>
        <v>0.14948365070195177</v>
      </c>
      <c r="S216" s="117">
        <f t="shared" ref="S216:S221" si="173">S59/$S$73</f>
        <v>0.14508806193335833</v>
      </c>
      <c r="T216" s="182">
        <f t="shared" ref="T216:T221" si="174">T59/$T$73</f>
        <v>0.14339738833910448</v>
      </c>
    </row>
    <row r="217" spans="1:20" x14ac:dyDescent="0.25">
      <c r="A217" s="37" t="s">
        <v>224</v>
      </c>
      <c r="B217" s="60">
        <f t="shared" si="156"/>
        <v>7.4414081600323223E-4</v>
      </c>
      <c r="C217" s="60">
        <f t="shared" si="157"/>
        <v>6.2642820782874309E-4</v>
      </c>
      <c r="D217" s="60">
        <f t="shared" si="158"/>
        <v>1.0519342160240548E-3</v>
      </c>
      <c r="E217" s="60">
        <f t="shared" si="159"/>
        <v>3.9478968684968346E-4</v>
      </c>
      <c r="F217" s="60">
        <f t="shared" si="160"/>
        <v>6.1254803363978524E-5</v>
      </c>
      <c r="G217" s="60">
        <f t="shared" si="161"/>
        <v>5.6127742397925463E-5</v>
      </c>
      <c r="H217" s="60">
        <f t="shared" si="162"/>
        <v>9.1597957137676825E-5</v>
      </c>
      <c r="I217" s="60">
        <f t="shared" si="163"/>
        <v>1.5446316719567181E-4</v>
      </c>
      <c r="J217" s="60">
        <f t="shared" si="164"/>
        <v>1.1000709249600167E-4</v>
      </c>
      <c r="K217" s="60">
        <f t="shared" si="165"/>
        <v>4.4230867146224511E-4</v>
      </c>
      <c r="L217" s="60">
        <f t="shared" si="166"/>
        <v>1.3989358205255737E-4</v>
      </c>
      <c r="M217" s="60">
        <f t="shared" si="167"/>
        <v>4.4257519092485244E-4</v>
      </c>
      <c r="N217" s="60">
        <f t="shared" si="168"/>
        <v>2.5198712981435544E-5</v>
      </c>
      <c r="O217" s="60">
        <f t="shared" si="169"/>
        <v>0</v>
      </c>
      <c r="P217" s="60">
        <f t="shared" si="170"/>
        <v>0</v>
      </c>
      <c r="Q217" s="118">
        <f t="shared" si="171"/>
        <v>0</v>
      </c>
      <c r="R217" s="118">
        <f t="shared" si="172"/>
        <v>0</v>
      </c>
      <c r="S217" s="118">
        <f t="shared" si="173"/>
        <v>0</v>
      </c>
      <c r="T217" s="163">
        <f t="shared" si="174"/>
        <v>0</v>
      </c>
    </row>
    <row r="218" spans="1:20" x14ac:dyDescent="0.25">
      <c r="A218" s="37" t="s">
        <v>225</v>
      </c>
      <c r="B218" s="60">
        <f t="shared" si="156"/>
        <v>9.5666967167237988E-4</v>
      </c>
      <c r="C218" s="60">
        <f t="shared" si="157"/>
        <v>9.4622788002176618E-4</v>
      </c>
      <c r="D218" s="60">
        <f t="shared" si="158"/>
        <v>8.9277521620887573E-4</v>
      </c>
      <c r="E218" s="60">
        <f t="shared" si="159"/>
        <v>9.6145116001521657E-4</v>
      </c>
      <c r="F218" s="60">
        <f t="shared" si="160"/>
        <v>9.300619571321842E-4</v>
      </c>
      <c r="G218" s="60">
        <f t="shared" si="161"/>
        <v>8.7821766090286362E-4</v>
      </c>
      <c r="H218" s="60">
        <f t="shared" si="162"/>
        <v>8.1176604537965772E-4</v>
      </c>
      <c r="I218" s="60">
        <f t="shared" si="163"/>
        <v>9.1137360931228188E-4</v>
      </c>
      <c r="J218" s="60">
        <f t="shared" si="164"/>
        <v>3.6640460547537169E-4</v>
      </c>
      <c r="K218" s="60">
        <f t="shared" si="165"/>
        <v>3.76748095623681E-4</v>
      </c>
      <c r="L218" s="60">
        <f t="shared" si="166"/>
        <v>3.8180090134540934E-4</v>
      </c>
      <c r="M218" s="60">
        <f t="shared" si="167"/>
        <v>3.7240621187137611E-4</v>
      </c>
      <c r="N218" s="60">
        <f t="shared" si="168"/>
        <v>3.8842789868951517E-4</v>
      </c>
      <c r="O218" s="60">
        <f t="shared" si="169"/>
        <v>4.1715042083569195E-4</v>
      </c>
      <c r="P218" s="60">
        <f t="shared" si="170"/>
        <v>4.4228273793114848E-4</v>
      </c>
      <c r="Q218" s="118">
        <f t="shared" si="171"/>
        <v>4.3554317641517353E-4</v>
      </c>
      <c r="R218" s="118">
        <f t="shared" si="172"/>
        <v>3.9410300080420325E-4</v>
      </c>
      <c r="S218" s="118">
        <f t="shared" si="173"/>
        <v>3.9929386035454087E-4</v>
      </c>
      <c r="T218" s="163">
        <f t="shared" si="174"/>
        <v>4.018958941405693E-4</v>
      </c>
    </row>
    <row r="219" spans="1:20" x14ac:dyDescent="0.25">
      <c r="A219" s="37" t="s">
        <v>226</v>
      </c>
      <c r="B219" s="60">
        <f t="shared" si="156"/>
        <v>2.0393572486466734E-2</v>
      </c>
      <c r="C219" s="60">
        <f t="shared" si="157"/>
        <v>2.3375322619613045E-2</v>
      </c>
      <c r="D219" s="60">
        <f t="shared" si="158"/>
        <v>2.3021706420404398E-2</v>
      </c>
      <c r="E219" s="60">
        <f t="shared" si="159"/>
        <v>2.2588974308468096E-2</v>
      </c>
      <c r="F219" s="60">
        <f t="shared" si="160"/>
        <v>2.1564404662137382E-2</v>
      </c>
      <c r="G219" s="60">
        <f t="shared" si="161"/>
        <v>2.2920488087344325E-2</v>
      </c>
      <c r="H219" s="60">
        <f t="shared" si="162"/>
        <v>2.3665409365871148E-2</v>
      </c>
      <c r="I219" s="60">
        <f t="shared" si="163"/>
        <v>2.4399687396966973E-2</v>
      </c>
      <c r="J219" s="60">
        <f t="shared" si="164"/>
        <v>2.5071324323938795E-2</v>
      </c>
      <c r="K219" s="60">
        <f t="shared" si="165"/>
        <v>2.7974339515851394E-2</v>
      </c>
      <c r="L219" s="60">
        <f t="shared" si="166"/>
        <v>2.9026381564393029E-2</v>
      </c>
      <c r="M219" s="60">
        <f t="shared" si="167"/>
        <v>3.0094734182527987E-2</v>
      </c>
      <c r="N219" s="60">
        <f t="shared" si="168"/>
        <v>3.2043128110363694E-2</v>
      </c>
      <c r="O219" s="60">
        <f t="shared" si="169"/>
        <v>3.4891702220541804E-2</v>
      </c>
      <c r="P219" s="60">
        <f t="shared" si="170"/>
        <v>3.7485572453773354E-2</v>
      </c>
      <c r="Q219" s="118">
        <f t="shared" si="171"/>
        <v>3.7528779713999587E-2</v>
      </c>
      <c r="R219" s="118">
        <f t="shared" si="172"/>
        <v>3.5871284244483194E-2</v>
      </c>
      <c r="S219" s="118">
        <f t="shared" si="173"/>
        <v>3.4285862229725135E-2</v>
      </c>
      <c r="T219" s="163">
        <f t="shared" si="174"/>
        <v>3.4175469379814652E-2</v>
      </c>
    </row>
    <row r="220" spans="1:20" x14ac:dyDescent="0.25">
      <c r="A220" s="37" t="s">
        <v>227</v>
      </c>
      <c r="B220" s="60">
        <f t="shared" si="156"/>
        <v>7.5009247676906341E-3</v>
      </c>
      <c r="C220" s="60">
        <f t="shared" si="157"/>
        <v>6.5202060369910922E-3</v>
      </c>
      <c r="D220" s="60">
        <f t="shared" si="158"/>
        <v>5.1819407582613447E-3</v>
      </c>
      <c r="E220" s="60">
        <f t="shared" si="159"/>
        <v>5.3995253255886208E-3</v>
      </c>
      <c r="F220" s="60">
        <f t="shared" si="160"/>
        <v>4.8591407892430005E-3</v>
      </c>
      <c r="G220" s="60">
        <f t="shared" si="161"/>
        <v>5.6672885810822946E-3</v>
      </c>
      <c r="H220" s="60">
        <f t="shared" si="162"/>
        <v>6.3686187231275313E-3</v>
      </c>
      <c r="I220" s="60">
        <f t="shared" si="163"/>
        <v>6.188709422688201E-3</v>
      </c>
      <c r="J220" s="60">
        <f t="shared" si="164"/>
        <v>5.4986273049051071E-3</v>
      </c>
      <c r="K220" s="60">
        <f t="shared" si="165"/>
        <v>5.4618253111238281E-3</v>
      </c>
      <c r="L220" s="60">
        <f t="shared" si="166"/>
        <v>5.6481723887309493E-3</v>
      </c>
      <c r="M220" s="60">
        <f t="shared" si="167"/>
        <v>5.7391664043474162E-3</v>
      </c>
      <c r="N220" s="60">
        <f t="shared" si="168"/>
        <v>5.4465208020827317E-3</v>
      </c>
      <c r="O220" s="60">
        <f t="shared" si="169"/>
        <v>5.8883605007401894E-3</v>
      </c>
      <c r="P220" s="60">
        <f t="shared" si="170"/>
        <v>6.0553770012046629E-3</v>
      </c>
      <c r="Q220" s="118">
        <f t="shared" si="171"/>
        <v>5.9045999877252011E-3</v>
      </c>
      <c r="R220" s="118">
        <f t="shared" si="172"/>
        <v>5.8822371296114503E-3</v>
      </c>
      <c r="S220" s="118">
        <f t="shared" si="173"/>
        <v>5.8547521774350766E-3</v>
      </c>
      <c r="T220" s="163">
        <f t="shared" si="174"/>
        <v>6.3545809984861031E-3</v>
      </c>
    </row>
    <row r="221" spans="1:20" x14ac:dyDescent="0.25">
      <c r="A221" s="37" t="s">
        <v>228</v>
      </c>
      <c r="B221" s="60">
        <f t="shared" si="156"/>
        <v>8.1301928011156543E-2</v>
      </c>
      <c r="C221" s="60">
        <f t="shared" si="157"/>
        <v>7.9929960838655473E-2</v>
      </c>
      <c r="D221" s="60">
        <f t="shared" si="158"/>
        <v>8.1084193622893791E-2</v>
      </c>
      <c r="E221" s="60">
        <f t="shared" si="159"/>
        <v>7.8115356977122019E-2</v>
      </c>
      <c r="F221" s="60">
        <f t="shared" si="160"/>
        <v>7.688058384518684E-2</v>
      </c>
      <c r="G221" s="60">
        <f t="shared" si="161"/>
        <v>7.9535151837023157E-2</v>
      </c>
      <c r="H221" s="60">
        <f t="shared" si="162"/>
        <v>7.4520176999015295E-2</v>
      </c>
      <c r="I221" s="60">
        <f t="shared" si="163"/>
        <v>8.6205916971720947E-2</v>
      </c>
      <c r="J221" s="60">
        <f t="shared" si="164"/>
        <v>9.3545720636806426E-2</v>
      </c>
      <c r="K221" s="60">
        <f t="shared" si="165"/>
        <v>9.8370912341647437E-2</v>
      </c>
      <c r="L221" s="60">
        <f t="shared" si="166"/>
        <v>0.10000347182034354</v>
      </c>
      <c r="M221" s="60">
        <f t="shared" si="167"/>
        <v>0.10061371719446816</v>
      </c>
      <c r="N221" s="60">
        <f t="shared" si="168"/>
        <v>0.10316226958508146</v>
      </c>
      <c r="O221" s="60">
        <f t="shared" si="169"/>
        <v>0.11213658147454916</v>
      </c>
      <c r="P221" s="60">
        <f t="shared" si="170"/>
        <v>0.11216964765659111</v>
      </c>
      <c r="Q221" s="118">
        <f t="shared" si="171"/>
        <v>0.11333107781762444</v>
      </c>
      <c r="R221" s="118">
        <f t="shared" si="172"/>
        <v>0.10733602632705291</v>
      </c>
      <c r="S221" s="118">
        <f t="shared" si="173"/>
        <v>0.10454815366584357</v>
      </c>
      <c r="T221" s="163">
        <f t="shared" si="174"/>
        <v>0.10246544206666316</v>
      </c>
    </row>
    <row r="222" spans="1:20" x14ac:dyDescent="0.25">
      <c r="F222" s="43"/>
      <c r="G222" s="43"/>
      <c r="H222" s="43"/>
      <c r="I222" s="43"/>
      <c r="J222" s="43"/>
      <c r="K222" s="43"/>
      <c r="L222" s="43"/>
      <c r="M222" s="43"/>
      <c r="N222" s="43"/>
      <c r="O222" s="43"/>
      <c r="P222" s="43"/>
      <c r="Q222" s="116"/>
      <c r="R222" s="116"/>
      <c r="S222" s="116"/>
      <c r="T222" s="163"/>
    </row>
    <row r="223" spans="1:20" ht="13" x14ac:dyDescent="0.3">
      <c r="A223" s="35" t="s">
        <v>155</v>
      </c>
      <c r="B223" s="61">
        <f>B66/$B$73</f>
        <v>0.11289126863642761</v>
      </c>
      <c r="C223" s="61">
        <f>C66/$C$73</f>
        <v>0.10951048332238462</v>
      </c>
      <c r="D223" s="61">
        <f>D66/$D$73</f>
        <v>0.10957783592920804</v>
      </c>
      <c r="E223" s="61">
        <f>E66/$E$73</f>
        <v>0.1078757436865815</v>
      </c>
      <c r="F223" s="61">
        <f>F66/$F$73</f>
        <v>0.10718007207106649</v>
      </c>
      <c r="G223" s="61">
        <f>G66/$G$73</f>
        <v>0.11162110789089351</v>
      </c>
      <c r="H223" s="61">
        <f>H66/$H$73</f>
        <v>0.10216975685652349</v>
      </c>
      <c r="I223" s="61">
        <f>I66/$I$73</f>
        <v>0.1114219810843213</v>
      </c>
      <c r="J223" s="61">
        <f>J66/$J$73</f>
        <v>0.11237817033837454</v>
      </c>
      <c r="K223" s="61">
        <f>K66/$K$73</f>
        <v>0.1242458697758137</v>
      </c>
      <c r="L223" s="61">
        <f>L66/$L$73</f>
        <v>0.124900273853272</v>
      </c>
      <c r="M223" s="61">
        <f>M66/$M$73</f>
        <v>0.12764732019577918</v>
      </c>
      <c r="N223" s="61">
        <f>N66/$N$73</f>
        <v>0.13149979725226707</v>
      </c>
      <c r="O223" s="61">
        <f>O66/$O$73</f>
        <v>0.14217578965128611</v>
      </c>
      <c r="P223" s="61">
        <f>P66/$P$73</f>
        <v>0.14391875754472164</v>
      </c>
      <c r="Q223" s="117">
        <f>Q66/$Q$73</f>
        <v>0.14481619319214883</v>
      </c>
      <c r="R223" s="117">
        <f>R66/$R$73</f>
        <v>0.14763786911043852</v>
      </c>
      <c r="S223" s="117">
        <f>S66/$S$73</f>
        <v>0.15467356752750266</v>
      </c>
      <c r="T223" s="182">
        <f>T66/$T$73</f>
        <v>0.1663263053585361</v>
      </c>
    </row>
    <row r="224" spans="1:20" x14ac:dyDescent="0.25">
      <c r="A224" s="37" t="s">
        <v>229</v>
      </c>
      <c r="B224" s="60">
        <f>B67/$B$73</f>
        <v>9.2298845520590006E-2</v>
      </c>
      <c r="C224" s="60">
        <f>C67/$C$73</f>
        <v>9.1039418620028317E-2</v>
      </c>
      <c r="D224" s="60">
        <f>D67/$D$73</f>
        <v>9.2033885284050002E-2</v>
      </c>
      <c r="E224" s="60">
        <f>E67/$E$73</f>
        <v>8.8291267053143524E-2</v>
      </c>
      <c r="F224" s="60">
        <f>F67/$F$73</f>
        <v>8.8012717494871467E-2</v>
      </c>
      <c r="G224" s="60">
        <f>G67/$G$73</f>
        <v>9.1385148599361504E-2</v>
      </c>
      <c r="H224" s="60">
        <f>H67/$H$73</f>
        <v>8.3474071123828583E-2</v>
      </c>
      <c r="I224" s="60">
        <f>I67/$I$73</f>
        <v>8.8860942673330404E-2</v>
      </c>
      <c r="J224" s="60">
        <f>J67/$J$73</f>
        <v>8.9488522376455437E-2</v>
      </c>
      <c r="K224" s="60">
        <f>K67/$K$73</f>
        <v>9.89293329699793E-2</v>
      </c>
      <c r="L224" s="60">
        <f>L67/$L$73</f>
        <v>9.8999011557009631E-2</v>
      </c>
      <c r="M224" s="60">
        <f>M67/$M$73</f>
        <v>0.10109776344902276</v>
      </c>
      <c r="N224" s="60">
        <f>N67/$N$73</f>
        <v>0.10384725982560425</v>
      </c>
      <c r="O224" s="60">
        <f>O67/$O$73</f>
        <v>0.11285462218178573</v>
      </c>
      <c r="P224" s="60">
        <f>P67/$P$73</f>
        <v>0.1143688826719447</v>
      </c>
      <c r="Q224" s="118">
        <f>Q67/$Q$73</f>
        <v>0.11377608445706634</v>
      </c>
      <c r="R224" s="118">
        <f>R67/$R$73</f>
        <v>0.11579812146677457</v>
      </c>
      <c r="S224" s="118">
        <f>S67/$S$73</f>
        <v>0.12086639042767233</v>
      </c>
      <c r="T224" s="163">
        <f>T67/$T$73</f>
        <v>0.12952704442686747</v>
      </c>
    </row>
    <row r="225" spans="1:20" x14ac:dyDescent="0.25">
      <c r="A225" s="37" t="s">
        <v>230</v>
      </c>
      <c r="B225" s="60">
        <f>B68/$B$73</f>
        <v>6.5922654704485455E-3</v>
      </c>
      <c r="C225" s="60">
        <f>C68/$C$73</f>
        <v>6.5284252176108747E-3</v>
      </c>
      <c r="D225" s="60">
        <f>D68/$D$73</f>
        <v>7.0046588861445184E-3</v>
      </c>
      <c r="E225" s="60">
        <f>E68/$E$73</f>
        <v>8.2594245612897278E-3</v>
      </c>
      <c r="F225" s="60">
        <f>F68/$F$73</f>
        <v>8.0047845213787432E-3</v>
      </c>
      <c r="G225" s="60">
        <f>G68/$G$73</f>
        <v>8.9062843865807106E-3</v>
      </c>
      <c r="H225" s="60">
        <f>H68/$H$73</f>
        <v>8.4559432913969799E-3</v>
      </c>
      <c r="I225" s="60">
        <f>I68/$I$73</f>
        <v>1.2077867427750293E-2</v>
      </c>
      <c r="J225" s="60">
        <f>J68/$J$73</f>
        <v>1.2479273839484675E-2</v>
      </c>
      <c r="K225" s="60">
        <f>K68/$K$73</f>
        <v>1.3232646656499748E-2</v>
      </c>
      <c r="L225" s="60">
        <f>L68/$L$73</f>
        <v>1.4214547108554867E-2</v>
      </c>
      <c r="M225" s="60">
        <f>M68/$M$73</f>
        <v>1.5210395191053645E-2</v>
      </c>
      <c r="N225" s="60">
        <f>N68/$N$73</f>
        <v>1.6773057233923735E-2</v>
      </c>
      <c r="O225" s="60">
        <f>O68/$O$73</f>
        <v>1.7749374499074412E-2</v>
      </c>
      <c r="P225" s="60">
        <f>P68/$P$73</f>
        <v>1.8992118724394436E-2</v>
      </c>
      <c r="Q225" s="118">
        <f>Q68/$Q$73</f>
        <v>1.9462872117792695E-2</v>
      </c>
      <c r="R225" s="118">
        <f>R68/$R$73</f>
        <v>1.9753658562416298E-2</v>
      </c>
      <c r="S225" s="118">
        <f>S68/$S$73</f>
        <v>2.1248219557103723E-2</v>
      </c>
      <c r="T225" s="163">
        <f>T68/$T$73</f>
        <v>2.5478868873585133E-2</v>
      </c>
    </row>
    <row r="226" spans="1:20" x14ac:dyDescent="0.25">
      <c r="A226" s="37" t="s">
        <v>231</v>
      </c>
      <c r="B226" s="60">
        <f>B69/$B$73</f>
        <v>3.3132555026799837E-4</v>
      </c>
      <c r="C226" s="60">
        <f>C69/$C$73</f>
        <v>3.3849264394979884E-4</v>
      </c>
      <c r="D226" s="60">
        <f>D69/$D$73</f>
        <v>3.3147869038710297E-4</v>
      </c>
      <c r="E226" s="60">
        <f>E69/$E$73</f>
        <v>5.55700121259243E-4</v>
      </c>
      <c r="F226" s="60">
        <f>F69/$F$73</f>
        <v>3.6861929330397214E-4</v>
      </c>
      <c r="G226" s="60">
        <f>G69/$G$73</f>
        <v>3.5826812684844962E-4</v>
      </c>
      <c r="H226" s="60">
        <f>H69/$H$73</f>
        <v>4.4769999209353869E-4</v>
      </c>
      <c r="I226" s="60">
        <f>I69/$I$73</f>
        <v>4.1209603706681103E-4</v>
      </c>
      <c r="J226" s="60">
        <f>J69/$J$73</f>
        <v>5.2235642844417724E-4</v>
      </c>
      <c r="K226" s="60">
        <f>K69/$K$73</f>
        <v>4.8837774015458098E-4</v>
      </c>
      <c r="L226" s="60">
        <f>L69/$L$73</f>
        <v>6.0391531393601814E-4</v>
      </c>
      <c r="M226" s="60">
        <f>M69/$M$73</f>
        <v>6.2204322642450726E-4</v>
      </c>
      <c r="N226" s="60">
        <f>N69/$N$73</f>
        <v>6.49999946196187E-4</v>
      </c>
      <c r="O226" s="60">
        <f>O69/$O$73</f>
        <v>8.4022927110427776E-4</v>
      </c>
      <c r="P226" s="60">
        <f>P69/$P$73</f>
        <v>7.6813734953363479E-4</v>
      </c>
      <c r="Q226" s="118">
        <f>Q69/$Q$73</f>
        <v>7.1364088705975983E-4</v>
      </c>
      <c r="R226" s="118">
        <f>R69/$R$73</f>
        <v>7.1978340289324968E-4</v>
      </c>
      <c r="S226" s="118">
        <f>S69/$S$73</f>
        <v>6.5016601556554384E-4</v>
      </c>
      <c r="T226" s="163">
        <f>T69/$T$73</f>
        <v>6.4393439966577712E-4</v>
      </c>
    </row>
    <row r="227" spans="1:20" x14ac:dyDescent="0.25">
      <c r="A227" s="37" t="s">
        <v>232</v>
      </c>
      <c r="B227" s="60">
        <f>B70/$B$73</f>
        <v>1.3668832095121061E-2</v>
      </c>
      <c r="C227" s="60">
        <f>C70/$C$73</f>
        <v>1.1604146840795627E-2</v>
      </c>
      <c r="D227" s="60">
        <f>D70/$D$73</f>
        <v>1.020781306862641E-2</v>
      </c>
      <c r="E227" s="60">
        <f>E70/$E$73</f>
        <v>1.0769351950888998E-2</v>
      </c>
      <c r="F227" s="60">
        <f>F70/$F$73</f>
        <v>1.0793950761512299E-2</v>
      </c>
      <c r="G227" s="60">
        <f>G70/$G$73</f>
        <v>1.0971406778102833E-2</v>
      </c>
      <c r="H227" s="60">
        <f>H70/$H$73</f>
        <v>9.7920424492043915E-3</v>
      </c>
      <c r="I227" s="60">
        <f>I70/$I$73</f>
        <v>1.0071074946173814E-2</v>
      </c>
      <c r="J227" s="60">
        <f>J70/$J$73</f>
        <v>9.8880176939902479E-3</v>
      </c>
      <c r="K227" s="60">
        <f>K70/$K$73</f>
        <v>1.1595512409180062E-2</v>
      </c>
      <c r="L227" s="60">
        <f>L70/$L$73</f>
        <v>1.1082799873771462E-2</v>
      </c>
      <c r="M227" s="60">
        <f>M70/$M$73</f>
        <v>1.0717118329278274E-2</v>
      </c>
      <c r="N227" s="60">
        <f>N70/$N$73</f>
        <v>1.0229480246542896E-2</v>
      </c>
      <c r="O227" s="60">
        <f>O70/$O$73</f>
        <v>1.0731563699321675E-2</v>
      </c>
      <c r="P227" s="60">
        <f>P70/$P$73</f>
        <v>9.7896187988488498E-3</v>
      </c>
      <c r="Q227" s="118">
        <f>Q70/$Q$73</f>
        <v>1.0863595730230028E-2</v>
      </c>
      <c r="R227" s="118">
        <f>R70/$R$73</f>
        <v>1.1366305678354402E-2</v>
      </c>
      <c r="S227" s="118">
        <f>S70/$S$73</f>
        <v>1.1908791527161034E-2</v>
      </c>
      <c r="T227" s="163">
        <f>T70/$T$73</f>
        <v>1.0676457658417748E-2</v>
      </c>
    </row>
    <row r="228" spans="1:20" ht="9" customHeight="1" x14ac:dyDescent="0.25">
      <c r="F228" s="49"/>
      <c r="G228" s="49"/>
      <c r="H228" s="49"/>
      <c r="I228" s="49"/>
      <c r="J228" s="49"/>
      <c r="K228" s="49"/>
      <c r="L228" s="49"/>
      <c r="M228" s="49"/>
      <c r="N228" s="49"/>
      <c r="O228" s="49"/>
      <c r="P228" s="49"/>
      <c r="Q228" s="49"/>
      <c r="R228" s="49"/>
      <c r="S228" s="49"/>
      <c r="T228" s="163"/>
    </row>
    <row r="229" spans="1:20" ht="9.75" customHeight="1" x14ac:dyDescent="0.25">
      <c r="F229" s="49"/>
      <c r="G229" s="49"/>
      <c r="H229" s="49"/>
      <c r="I229" s="49"/>
      <c r="J229" s="49"/>
      <c r="K229" s="49"/>
      <c r="L229" s="49"/>
      <c r="M229" s="49"/>
      <c r="N229" s="49"/>
      <c r="O229" s="49"/>
      <c r="P229" s="49"/>
      <c r="Q229" s="49"/>
      <c r="R229" s="49"/>
      <c r="S229" s="49"/>
      <c r="T229" s="163"/>
    </row>
    <row r="230" spans="1:20" ht="13" x14ac:dyDescent="0.3">
      <c r="A230" s="50" t="s">
        <v>233</v>
      </c>
      <c r="B230" s="58">
        <f>B73/$B$73</f>
        <v>1</v>
      </c>
      <c r="C230" s="58">
        <f>C73/$C$73</f>
        <v>1</v>
      </c>
      <c r="D230" s="58">
        <f>D73/$D$73</f>
        <v>1</v>
      </c>
      <c r="E230" s="58">
        <f>E73/$E$73</f>
        <v>1</v>
      </c>
      <c r="F230" s="58">
        <f>F73/$F$73</f>
        <v>1</v>
      </c>
      <c r="G230" s="58">
        <f>G73/$G$73</f>
        <v>1</v>
      </c>
      <c r="H230" s="58">
        <f>H73/$H$73</f>
        <v>1</v>
      </c>
      <c r="I230" s="58">
        <f>I73/$I$73</f>
        <v>1</v>
      </c>
      <c r="J230" s="58">
        <f>J73/$J$73</f>
        <v>1</v>
      </c>
      <c r="K230" s="58">
        <f>K73/$K$73</f>
        <v>1</v>
      </c>
      <c r="L230" s="58">
        <f>L73/$L$73</f>
        <v>1</v>
      </c>
      <c r="M230" s="58">
        <f>M73/$M$73</f>
        <v>1</v>
      </c>
      <c r="N230" s="58">
        <f>N73/$N$73</f>
        <v>1</v>
      </c>
      <c r="O230" s="58">
        <f>O73/$O$73</f>
        <v>1</v>
      </c>
      <c r="P230" s="58">
        <f>P73/$P$73</f>
        <v>1</v>
      </c>
      <c r="Q230" s="58">
        <f>Q73/$Q$73</f>
        <v>1</v>
      </c>
      <c r="R230" s="58">
        <f>R73/$R$73</f>
        <v>1</v>
      </c>
      <c r="S230" s="58">
        <f>S73/$S$73</f>
        <v>1</v>
      </c>
      <c r="T230" s="182">
        <f>T73/$T$73</f>
        <v>1</v>
      </c>
    </row>
    <row r="231" spans="1:20" ht="13.5" thickBot="1" x14ac:dyDescent="0.35">
      <c r="A231" s="63"/>
      <c r="B231" s="64"/>
      <c r="C231" s="64"/>
      <c r="D231" s="64"/>
      <c r="E231" s="64"/>
      <c r="F231" s="64"/>
      <c r="G231" s="52"/>
      <c r="H231" s="52"/>
      <c r="I231" s="52"/>
      <c r="J231" s="52"/>
      <c r="K231" s="52"/>
      <c r="L231" s="52"/>
      <c r="M231" s="52"/>
      <c r="N231" s="52"/>
      <c r="O231" s="52"/>
      <c r="P231" s="52"/>
      <c r="Q231" s="52"/>
      <c r="R231" s="145"/>
      <c r="S231" s="145"/>
      <c r="T231" s="145"/>
    </row>
    <row r="232" spans="1:20" ht="13.5" thickTop="1" x14ac:dyDescent="0.3">
      <c r="A232" s="55"/>
      <c r="F232" s="49"/>
      <c r="J232" s="34"/>
      <c r="K232" s="34"/>
    </row>
    <row r="233" spans="1:20" x14ac:dyDescent="0.25">
      <c r="J233" s="34"/>
      <c r="K233" s="34"/>
    </row>
    <row r="234" spans="1:20" x14ac:dyDescent="0.25">
      <c r="J234" s="34"/>
      <c r="K234" s="34"/>
    </row>
    <row r="235" spans="1:20" x14ac:dyDescent="0.25">
      <c r="J235" s="34"/>
      <c r="K235" s="34"/>
    </row>
    <row r="236" spans="1:20" x14ac:dyDescent="0.25">
      <c r="J236" s="34"/>
      <c r="K236" s="34"/>
    </row>
    <row r="237" spans="1:20" x14ac:dyDescent="0.25">
      <c r="J237" s="34"/>
      <c r="K237" s="34"/>
    </row>
    <row r="238" spans="1:20" x14ac:dyDescent="0.25">
      <c r="J238" s="34"/>
      <c r="K238" s="34"/>
    </row>
    <row r="239" spans="1:20" x14ac:dyDescent="0.25">
      <c r="J239" s="34"/>
      <c r="K239" s="34"/>
    </row>
  </sheetData>
  <mergeCells count="29">
    <mergeCell ref="B161:I161"/>
    <mergeCell ref="B162:I162"/>
    <mergeCell ref="B163:I163"/>
    <mergeCell ref="B164:I164"/>
    <mergeCell ref="J161:Q161"/>
    <mergeCell ref="J162:Q162"/>
    <mergeCell ref="J163:Q163"/>
    <mergeCell ref="J164:Q164"/>
    <mergeCell ref="B84:I84"/>
    <mergeCell ref="B85:I85"/>
    <mergeCell ref="B86:I86"/>
    <mergeCell ref="B87:I87"/>
    <mergeCell ref="J87:Q87"/>
    <mergeCell ref="J86:Q86"/>
    <mergeCell ref="J85:Q85"/>
    <mergeCell ref="J84:Q84"/>
    <mergeCell ref="A80:L80"/>
    <mergeCell ref="A76:K76"/>
    <mergeCell ref="A77:K77"/>
    <mergeCell ref="A78:K78"/>
    <mergeCell ref="A79:K79"/>
    <mergeCell ref="L4:S4"/>
    <mergeCell ref="L5:S5"/>
    <mergeCell ref="L6:S6"/>
    <mergeCell ref="L7:S7"/>
    <mergeCell ref="D4:K4"/>
    <mergeCell ref="D5:K5"/>
    <mergeCell ref="D6:K6"/>
    <mergeCell ref="D7:K7"/>
  </mergeCells>
  <printOptions horizontalCentered="1" verticalCentered="1"/>
  <pageMargins left="0.23622047244094491" right="0.27559055118110237" top="0.19685039370078741" bottom="0.19685039370078741" header="0" footer="0"/>
  <pageSetup scale="60" orientation="portrait" r:id="rId1"/>
  <headerFooter alignWithMargins="0"/>
  <rowBreaks count="2" manualBreakCount="2">
    <brk id="80" max="16383" man="1"/>
    <brk id="156" max="16383" man="1"/>
  </rowBreaks>
  <colBreaks count="1" manualBreakCount="1">
    <brk id="11"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sheetPr>
  <dimension ref="A18:G71"/>
  <sheetViews>
    <sheetView topLeftCell="A7" workbookViewId="0">
      <selection activeCell="L22" sqref="L22"/>
    </sheetView>
  </sheetViews>
  <sheetFormatPr baseColWidth="10" defaultColWidth="11.453125" defaultRowHeight="14.5" x14ac:dyDescent="0.35"/>
  <cols>
    <col min="1" max="6" width="11.453125" style="71"/>
    <col min="7" max="7" width="14.1796875" style="71" customWidth="1"/>
    <col min="8" max="16384" width="11.453125" style="71"/>
  </cols>
  <sheetData>
    <row r="18" spans="1:7" ht="99.75" customHeight="1" x14ac:dyDescent="1">
      <c r="A18" s="234" t="s">
        <v>207</v>
      </c>
      <c r="B18" s="234"/>
      <c r="C18" s="234"/>
      <c r="D18" s="234"/>
      <c r="E18" s="234"/>
      <c r="F18" s="234"/>
      <c r="G18" s="234"/>
    </row>
    <row r="20" spans="1:7" ht="46" x14ac:dyDescent="1">
      <c r="A20" s="235"/>
      <c r="B20" s="235"/>
      <c r="C20" s="235"/>
      <c r="D20" s="235"/>
      <c r="E20" s="235"/>
      <c r="F20" s="235"/>
      <c r="G20" s="235"/>
    </row>
    <row r="71" spans="2:2" x14ac:dyDescent="0.35">
      <c r="B71" s="7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39997558519241921"/>
  </sheetPr>
  <dimension ref="A1:I53"/>
  <sheetViews>
    <sheetView showGridLines="0" defaultGridColor="0" colorId="60" workbookViewId="0">
      <selection activeCell="A52" sqref="A52:XFD53"/>
    </sheetView>
  </sheetViews>
  <sheetFormatPr baseColWidth="10" defaultColWidth="11.453125" defaultRowHeight="12.5" x14ac:dyDescent="0.25"/>
  <cols>
    <col min="1" max="1" width="53.453125" style="21" customWidth="1"/>
    <col min="2" max="2" width="14.81640625" style="21" customWidth="1"/>
    <col min="3" max="3" width="13.81640625" style="21" customWidth="1"/>
    <col min="4" max="4" width="11.453125" style="21"/>
    <col min="5" max="5" width="14.1796875" style="21" customWidth="1"/>
    <col min="6" max="6" width="13.54296875" style="21" customWidth="1"/>
    <col min="7" max="16384" width="11.453125" style="21"/>
  </cols>
  <sheetData>
    <row r="1" spans="1:6" x14ac:dyDescent="0.25">
      <c r="A1" s="1" t="s">
        <v>0</v>
      </c>
    </row>
    <row r="2" spans="1:6" x14ac:dyDescent="0.25">
      <c r="A2" s="1" t="s">
        <v>1</v>
      </c>
    </row>
    <row r="3" spans="1:6" x14ac:dyDescent="0.25">
      <c r="A3" s="1" t="s">
        <v>2</v>
      </c>
    </row>
    <row r="5" spans="1:6" ht="13" x14ac:dyDescent="0.3">
      <c r="A5" s="237" t="s">
        <v>563</v>
      </c>
      <c r="B5" s="237"/>
      <c r="C5" s="237"/>
      <c r="D5" s="237"/>
      <c r="E5" s="14"/>
    </row>
    <row r="6" spans="1:6" ht="13" x14ac:dyDescent="0.3">
      <c r="A6" s="237" t="s">
        <v>99</v>
      </c>
      <c r="B6" s="237"/>
      <c r="C6" s="237"/>
      <c r="D6" s="237"/>
      <c r="E6" s="14"/>
    </row>
    <row r="7" spans="1:6" ht="13" x14ac:dyDescent="0.3">
      <c r="A7" s="237">
        <v>2020</v>
      </c>
      <c r="B7" s="237"/>
      <c r="C7" s="237"/>
      <c r="D7" s="237"/>
      <c r="E7" s="14"/>
    </row>
    <row r="8" spans="1:6" ht="13" x14ac:dyDescent="0.3">
      <c r="A8" s="237" t="s">
        <v>4</v>
      </c>
      <c r="B8" s="237"/>
      <c r="C8" s="237"/>
      <c r="D8" s="237"/>
      <c r="E8" s="14"/>
    </row>
    <row r="9" spans="1:6" ht="13" thickBot="1" x14ac:dyDescent="0.3"/>
    <row r="10" spans="1:6" ht="56.25" customHeight="1" thickTop="1" thickBot="1" x14ac:dyDescent="0.3">
      <c r="A10" s="3" t="s">
        <v>390</v>
      </c>
      <c r="B10" s="3" t="s">
        <v>470</v>
      </c>
      <c r="C10" s="3" t="s">
        <v>471</v>
      </c>
      <c r="D10" s="3" t="s">
        <v>397</v>
      </c>
      <c r="E10" s="13"/>
      <c r="F10" s="13"/>
    </row>
    <row r="11" spans="1:6" s="10" customFormat="1" ht="13.5" thickTop="1" x14ac:dyDescent="0.3">
      <c r="A11" s="4"/>
      <c r="B11" s="9"/>
      <c r="C11" s="9"/>
      <c r="D11" s="9"/>
      <c r="E11" s="9"/>
      <c r="F11" s="9"/>
    </row>
    <row r="12" spans="1:6" s="10" customFormat="1" ht="13" x14ac:dyDescent="0.3">
      <c r="A12" s="132" t="s">
        <v>398</v>
      </c>
      <c r="B12" s="9">
        <v>35899.55538808</v>
      </c>
      <c r="C12" s="9">
        <v>26320.540870749999</v>
      </c>
      <c r="D12" s="9">
        <v>62220.096258830003</v>
      </c>
      <c r="E12" s="9"/>
      <c r="F12" s="9"/>
    </row>
    <row r="13" spans="1:6" s="10" customFormat="1" ht="13" x14ac:dyDescent="0.3">
      <c r="A13" s="132" t="s">
        <v>399</v>
      </c>
      <c r="B13" s="9">
        <v>35899.55538808</v>
      </c>
      <c r="C13" s="9">
        <v>26320.540870749999</v>
      </c>
      <c r="D13" s="9">
        <v>62220.096258830003</v>
      </c>
      <c r="E13" s="9"/>
      <c r="F13" s="9"/>
    </row>
    <row r="14" spans="1:6" s="18" customFormat="1" x14ac:dyDescent="0.25">
      <c r="A14" s="132" t="s">
        <v>400</v>
      </c>
      <c r="B14" s="9">
        <v>26816.30287725</v>
      </c>
      <c r="C14" s="9">
        <v>12332.347369589999</v>
      </c>
      <c r="D14" s="9">
        <v>39148.650246839999</v>
      </c>
      <c r="E14" s="5"/>
      <c r="F14" s="5"/>
    </row>
    <row r="15" spans="1:6" s="18" customFormat="1" x14ac:dyDescent="0.25">
      <c r="A15" s="4" t="s">
        <v>401</v>
      </c>
      <c r="B15" s="5">
        <v>15163.38809518</v>
      </c>
      <c r="C15" s="5">
        <v>7610.28759919</v>
      </c>
      <c r="D15" s="5">
        <v>22773.675694369998</v>
      </c>
      <c r="E15" s="5"/>
      <c r="F15" s="5"/>
    </row>
    <row r="16" spans="1:6" s="18" customFormat="1" x14ac:dyDescent="0.25">
      <c r="A16" s="4" t="s">
        <v>402</v>
      </c>
      <c r="B16" s="5">
        <v>2441.4303179499998</v>
      </c>
      <c r="C16" s="5">
        <v>1065.8909679799999</v>
      </c>
      <c r="D16" s="5">
        <v>3507.3212859300002</v>
      </c>
      <c r="E16" s="5"/>
      <c r="F16" s="5"/>
    </row>
    <row r="17" spans="1:6" s="18" customFormat="1" x14ac:dyDescent="0.25">
      <c r="A17" s="4" t="s">
        <v>404</v>
      </c>
      <c r="B17" s="5">
        <v>3044.4056256200001</v>
      </c>
      <c r="C17" s="5">
        <v>1030.89926064</v>
      </c>
      <c r="D17" s="5">
        <v>3044.4056256200001</v>
      </c>
      <c r="E17" s="5"/>
      <c r="F17" s="5"/>
    </row>
    <row r="18" spans="1:6" s="18" customFormat="1" x14ac:dyDescent="0.25">
      <c r="A18" s="4" t="s">
        <v>407</v>
      </c>
      <c r="B18" s="5">
        <v>462.91566031000002</v>
      </c>
      <c r="C18" s="5">
        <v>34.991707339999998</v>
      </c>
      <c r="D18" s="5">
        <v>462.91566031000002</v>
      </c>
      <c r="E18" s="5"/>
      <c r="F18" s="5"/>
    </row>
    <row r="19" spans="1:6" s="10" customFormat="1" ht="13" x14ac:dyDescent="0.3">
      <c r="A19" s="4" t="s">
        <v>408</v>
      </c>
      <c r="B19" s="5">
        <v>7950.6152348400001</v>
      </c>
      <c r="C19" s="5">
        <v>2334.5451972400001</v>
      </c>
      <c r="D19" s="5">
        <v>10285.16043208</v>
      </c>
      <c r="E19" s="9"/>
      <c r="F19" s="9"/>
    </row>
    <row r="20" spans="1:6" s="10" customFormat="1" ht="13" x14ac:dyDescent="0.3">
      <c r="A20" s="132" t="s">
        <v>409</v>
      </c>
      <c r="B20" s="9">
        <v>3.1150600000000001E-2</v>
      </c>
      <c r="C20" s="9">
        <v>0</v>
      </c>
      <c r="D20" s="9">
        <v>3.1150600000000001E-2</v>
      </c>
      <c r="E20" s="9"/>
      <c r="F20" s="9"/>
    </row>
    <row r="21" spans="1:6" s="18" customFormat="1" x14ac:dyDescent="0.25">
      <c r="A21" s="132" t="s">
        <v>410</v>
      </c>
      <c r="B21" s="9">
        <v>3.1150600000000001E-2</v>
      </c>
      <c r="C21" s="9">
        <v>0</v>
      </c>
      <c r="D21" s="9">
        <v>3.1150600000000001E-2</v>
      </c>
      <c r="E21" s="5"/>
      <c r="F21" s="5"/>
    </row>
    <row r="22" spans="1:6" s="18" customFormat="1" x14ac:dyDescent="0.25">
      <c r="A22" s="4" t="s">
        <v>411</v>
      </c>
      <c r="B22" s="5">
        <v>0</v>
      </c>
      <c r="C22" s="5">
        <v>0</v>
      </c>
      <c r="D22" s="5">
        <v>0</v>
      </c>
      <c r="E22" s="5"/>
      <c r="F22" s="5"/>
    </row>
    <row r="23" spans="1:6" s="18" customFormat="1" x14ac:dyDescent="0.25">
      <c r="A23" s="4" t="s">
        <v>412</v>
      </c>
      <c r="B23" s="5">
        <v>0</v>
      </c>
      <c r="C23" s="5">
        <v>0</v>
      </c>
      <c r="D23" s="5">
        <v>0</v>
      </c>
      <c r="E23" s="5"/>
      <c r="F23" s="5"/>
    </row>
    <row r="24" spans="1:6" s="18" customFormat="1" x14ac:dyDescent="0.25">
      <c r="A24" s="4" t="s">
        <v>413</v>
      </c>
      <c r="B24" s="5">
        <v>3.1150600000000001E-2</v>
      </c>
      <c r="C24" s="5">
        <v>0</v>
      </c>
      <c r="D24" s="5">
        <v>3.1150600000000001E-2</v>
      </c>
      <c r="E24" s="5"/>
      <c r="F24" s="5"/>
    </row>
    <row r="25" spans="1:6" s="10" customFormat="1" ht="13" x14ac:dyDescent="0.3">
      <c r="A25" s="4" t="s">
        <v>414</v>
      </c>
      <c r="B25" s="5">
        <v>0</v>
      </c>
      <c r="C25" s="5">
        <v>0</v>
      </c>
      <c r="D25" s="5">
        <v>0</v>
      </c>
      <c r="E25" s="9"/>
      <c r="F25" s="9"/>
    </row>
    <row r="26" spans="1:6" s="18" customFormat="1" x14ac:dyDescent="0.25">
      <c r="A26" s="132" t="s">
        <v>415</v>
      </c>
      <c r="B26" s="9">
        <v>1260.8380786800001</v>
      </c>
      <c r="C26" s="9">
        <v>1321.6236051799999</v>
      </c>
      <c r="D26" s="9">
        <v>2582.46168386</v>
      </c>
      <c r="E26" s="5"/>
      <c r="F26" s="5"/>
    </row>
    <row r="27" spans="1:6" s="18" customFormat="1" x14ac:dyDescent="0.25">
      <c r="A27" s="4" t="s">
        <v>416</v>
      </c>
      <c r="B27" s="5">
        <v>127.13618352</v>
      </c>
      <c r="C27" s="5">
        <v>114.14138761</v>
      </c>
      <c r="D27" s="5">
        <v>241.27757113000001</v>
      </c>
      <c r="E27" s="5"/>
      <c r="F27" s="5"/>
    </row>
    <row r="28" spans="1:6" s="18" customFormat="1" x14ac:dyDescent="0.25">
      <c r="A28" s="4" t="s">
        <v>441</v>
      </c>
      <c r="B28" s="5">
        <v>0.97724341999999997</v>
      </c>
      <c r="C28" s="5">
        <v>0</v>
      </c>
      <c r="D28" s="5">
        <v>0.97724341999999997</v>
      </c>
      <c r="E28" s="5"/>
      <c r="F28" s="5"/>
    </row>
    <row r="29" spans="1:6" s="18" customFormat="1" x14ac:dyDescent="0.25">
      <c r="A29" s="4" t="s">
        <v>460</v>
      </c>
      <c r="B29" s="5">
        <v>125.52500000000001</v>
      </c>
      <c r="C29" s="5">
        <v>0</v>
      </c>
      <c r="D29" s="5">
        <v>125.52500000000001</v>
      </c>
      <c r="E29" s="5"/>
      <c r="F29" s="5"/>
    </row>
    <row r="30" spans="1:6" s="18" customFormat="1" x14ac:dyDescent="0.25">
      <c r="A30" s="4" t="s">
        <v>424</v>
      </c>
      <c r="B30" s="5">
        <v>0.63394010000000001</v>
      </c>
      <c r="C30" s="5">
        <v>0</v>
      </c>
      <c r="D30" s="5">
        <v>0.63394010000000001</v>
      </c>
      <c r="E30" s="5"/>
      <c r="F30" s="5"/>
    </row>
    <row r="31" spans="1:6" s="18" customFormat="1" x14ac:dyDescent="0.25">
      <c r="A31" s="4" t="s">
        <v>425</v>
      </c>
      <c r="B31" s="5">
        <v>114.14138761</v>
      </c>
      <c r="C31" s="5">
        <v>114.14138761</v>
      </c>
      <c r="D31" s="5">
        <v>114.14138761</v>
      </c>
      <c r="E31" s="5"/>
      <c r="F31" s="5"/>
    </row>
    <row r="32" spans="1:6" s="18" customFormat="1" x14ac:dyDescent="0.25">
      <c r="A32" s="4" t="s">
        <v>426</v>
      </c>
      <c r="B32" s="5">
        <v>1126.34572979</v>
      </c>
      <c r="C32" s="5">
        <v>1015.01322941</v>
      </c>
      <c r="D32" s="5">
        <v>2141.3589591999998</v>
      </c>
      <c r="E32" s="5"/>
      <c r="F32" s="5"/>
    </row>
    <row r="33" spans="1:6" s="18" customFormat="1" x14ac:dyDescent="0.25">
      <c r="A33" s="4" t="s">
        <v>427</v>
      </c>
      <c r="B33" s="5">
        <v>7.3561653700000003</v>
      </c>
      <c r="C33" s="5">
        <v>192.46898816000001</v>
      </c>
      <c r="D33" s="5">
        <v>199.82515352999999</v>
      </c>
      <c r="E33" s="5"/>
      <c r="F33" s="5"/>
    </row>
    <row r="34" spans="1:6" s="10" customFormat="1" ht="13" x14ac:dyDescent="0.3">
      <c r="A34" s="4" t="s">
        <v>428</v>
      </c>
      <c r="B34" s="5">
        <v>0</v>
      </c>
      <c r="C34" s="5">
        <v>0</v>
      </c>
      <c r="D34" s="5">
        <v>0</v>
      </c>
      <c r="E34" s="9"/>
      <c r="F34" s="9"/>
    </row>
    <row r="35" spans="1:6" s="10" customFormat="1" ht="13" x14ac:dyDescent="0.3">
      <c r="A35" s="132" t="s">
        <v>429</v>
      </c>
      <c r="B35" s="9">
        <v>9083.2525108299997</v>
      </c>
      <c r="C35" s="9">
        <v>13988.19350116</v>
      </c>
      <c r="D35" s="9">
        <v>23071.44601199</v>
      </c>
      <c r="E35" s="9"/>
      <c r="F35" s="9"/>
    </row>
    <row r="36" spans="1:6" s="18" customFormat="1" x14ac:dyDescent="0.25">
      <c r="A36" s="132" t="s">
        <v>430</v>
      </c>
      <c r="B36" s="9">
        <v>2532.2336879700001</v>
      </c>
      <c r="C36" s="9">
        <v>598.52580562000003</v>
      </c>
      <c r="D36" s="9">
        <v>3130.7594935900001</v>
      </c>
      <c r="E36" s="5"/>
      <c r="F36" s="5"/>
    </row>
    <row r="37" spans="1:6" s="18" customFormat="1" x14ac:dyDescent="0.25">
      <c r="A37" s="4" t="s">
        <v>431</v>
      </c>
      <c r="B37" s="5">
        <v>1544.1191692699999</v>
      </c>
      <c r="C37" s="5">
        <v>579.48810562000006</v>
      </c>
      <c r="D37" s="5">
        <v>2123.6072748900001</v>
      </c>
      <c r="E37" s="5"/>
      <c r="F37" s="5"/>
    </row>
    <row r="38" spans="1:6" s="10" customFormat="1" ht="13" x14ac:dyDescent="0.3">
      <c r="A38" s="4" t="s">
        <v>432</v>
      </c>
      <c r="B38" s="5">
        <v>988.11451869999996</v>
      </c>
      <c r="C38" s="5">
        <v>19.037700000000001</v>
      </c>
      <c r="D38" s="5">
        <v>1007.1522187</v>
      </c>
      <c r="E38" s="9"/>
      <c r="F38" s="9"/>
    </row>
    <row r="39" spans="1:6" s="18" customFormat="1" x14ac:dyDescent="0.25">
      <c r="A39" s="132" t="s">
        <v>433</v>
      </c>
      <c r="B39" s="9">
        <v>1179.3157535099999</v>
      </c>
      <c r="C39" s="9">
        <v>0</v>
      </c>
      <c r="D39" s="9">
        <v>1179.3157535099999</v>
      </c>
      <c r="E39" s="5"/>
      <c r="F39" s="5"/>
    </row>
    <row r="40" spans="1:6" s="18" customFormat="1" x14ac:dyDescent="0.25">
      <c r="A40" s="4" t="s">
        <v>434</v>
      </c>
      <c r="B40" s="5">
        <v>1179.3157535099999</v>
      </c>
      <c r="C40" s="5">
        <v>0</v>
      </c>
      <c r="D40" s="5">
        <v>1179.3157535099999</v>
      </c>
      <c r="E40" s="5"/>
      <c r="F40" s="5"/>
    </row>
    <row r="41" spans="1:6" s="10" customFormat="1" ht="13" x14ac:dyDescent="0.3">
      <c r="A41" s="4" t="s">
        <v>435</v>
      </c>
      <c r="B41" s="5">
        <v>0</v>
      </c>
      <c r="C41" s="5">
        <v>0</v>
      </c>
      <c r="D41" s="5">
        <v>0</v>
      </c>
      <c r="E41" s="9"/>
      <c r="F41" s="9"/>
    </row>
    <row r="42" spans="1:6" s="18" customFormat="1" x14ac:dyDescent="0.25">
      <c r="A42" s="132" t="s">
        <v>436</v>
      </c>
      <c r="B42" s="9">
        <v>5371.7030693500001</v>
      </c>
      <c r="C42" s="9">
        <v>13389.66769554</v>
      </c>
      <c r="D42" s="9">
        <v>18761.370764890002</v>
      </c>
      <c r="E42" s="5"/>
      <c r="F42" s="5"/>
    </row>
    <row r="43" spans="1:6" s="18" customFormat="1" x14ac:dyDescent="0.25">
      <c r="A43" s="4" t="s">
        <v>416</v>
      </c>
      <c r="B43" s="5">
        <v>5371.7030693500001</v>
      </c>
      <c r="C43" s="5">
        <v>13389.66769554</v>
      </c>
      <c r="D43" s="5">
        <v>18761.370764890002</v>
      </c>
      <c r="E43" s="5"/>
      <c r="F43" s="5"/>
    </row>
    <row r="44" spans="1:6" s="18" customFormat="1" x14ac:dyDescent="0.25">
      <c r="A44" s="4" t="s">
        <v>441</v>
      </c>
      <c r="B44" s="5">
        <v>4503.4631910999997</v>
      </c>
      <c r="C44" s="5">
        <v>0</v>
      </c>
      <c r="D44" s="5">
        <v>4503.4631910999997</v>
      </c>
      <c r="E44" s="5"/>
      <c r="F44" s="5"/>
    </row>
    <row r="45" spans="1:6" s="18" customFormat="1" x14ac:dyDescent="0.25">
      <c r="A45" s="4" t="s">
        <v>460</v>
      </c>
      <c r="B45" s="5">
        <v>13389.66769554</v>
      </c>
      <c r="C45" s="5">
        <v>13389.66769554</v>
      </c>
      <c r="D45" s="5">
        <v>13389.66769554</v>
      </c>
      <c r="E45" s="5"/>
      <c r="F45" s="5"/>
    </row>
    <row r="46" spans="1:6" s="18" customFormat="1" x14ac:dyDescent="0.25">
      <c r="A46" s="4" t="s">
        <v>464</v>
      </c>
      <c r="B46" s="5">
        <v>868.23987824999995</v>
      </c>
      <c r="C46" s="5">
        <v>0</v>
      </c>
      <c r="D46" s="5">
        <v>868.23987824999995</v>
      </c>
      <c r="E46" s="5"/>
      <c r="F46" s="5"/>
    </row>
    <row r="47" spans="1:6" s="10" customFormat="1" ht="13" x14ac:dyDescent="0.3">
      <c r="A47" s="4" t="s">
        <v>426</v>
      </c>
      <c r="B47" s="5">
        <v>0</v>
      </c>
      <c r="C47" s="5">
        <v>0</v>
      </c>
      <c r="D47" s="5">
        <v>0</v>
      </c>
      <c r="E47" s="9"/>
      <c r="F47" s="9"/>
    </row>
    <row r="48" spans="1:6" s="18" customFormat="1" x14ac:dyDescent="0.25">
      <c r="A48" s="4" t="s">
        <v>427</v>
      </c>
      <c r="B48" s="5">
        <v>0</v>
      </c>
      <c r="C48" s="5">
        <v>0</v>
      </c>
      <c r="D48" s="5">
        <v>0</v>
      </c>
      <c r="E48" s="5"/>
      <c r="F48" s="5"/>
    </row>
    <row r="49" spans="1:9" s="18" customFormat="1" x14ac:dyDescent="0.25">
      <c r="A49" s="132" t="s">
        <v>438</v>
      </c>
      <c r="B49" s="9">
        <v>0</v>
      </c>
      <c r="C49" s="9">
        <v>0</v>
      </c>
      <c r="D49" s="9">
        <v>0</v>
      </c>
      <c r="E49" s="5"/>
      <c r="F49" s="5"/>
    </row>
    <row r="50" spans="1:9" x14ac:dyDescent="0.25">
      <c r="A50" s="4" t="s">
        <v>439</v>
      </c>
      <c r="B50" s="5">
        <v>0</v>
      </c>
      <c r="C50" s="5">
        <v>0</v>
      </c>
      <c r="D50" s="5">
        <v>0</v>
      </c>
    </row>
    <row r="51" spans="1:9" x14ac:dyDescent="0.25">
      <c r="A51" s="4" t="s">
        <v>440</v>
      </c>
      <c r="B51" s="5">
        <v>0</v>
      </c>
      <c r="C51" s="5">
        <v>0</v>
      </c>
      <c r="D51" s="5">
        <v>0</v>
      </c>
    </row>
    <row r="52" spans="1:9" s="18" customFormat="1" ht="13" thickBot="1" x14ac:dyDescent="0.3">
      <c r="A52" s="206"/>
      <c r="B52" s="206"/>
      <c r="C52" s="206"/>
      <c r="D52" s="206"/>
      <c r="E52" s="29"/>
      <c r="F52" s="29"/>
      <c r="G52" s="28"/>
      <c r="H52" s="28"/>
      <c r="I52" s="28"/>
    </row>
    <row r="53" spans="1:9" s="204" customFormat="1" ht="13" thickTop="1" x14ac:dyDescent="0.25">
      <c r="B53" s="207"/>
      <c r="C53" s="207"/>
      <c r="D53" s="207"/>
      <c r="E53" s="207"/>
      <c r="F53" s="207"/>
      <c r="G53" s="207"/>
      <c r="H53" s="207"/>
      <c r="I53" s="207"/>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39997558519241921"/>
  </sheetPr>
  <dimension ref="A1:L53"/>
  <sheetViews>
    <sheetView showGridLines="0" defaultGridColor="0" colorId="60" workbookViewId="0">
      <selection activeCell="E56" sqref="E56"/>
    </sheetView>
  </sheetViews>
  <sheetFormatPr baseColWidth="10" defaultColWidth="11.453125" defaultRowHeight="12.5" x14ac:dyDescent="0.25"/>
  <cols>
    <col min="1" max="1" width="54" style="21" customWidth="1"/>
    <col min="2" max="7" width="11.453125" style="21"/>
    <col min="8" max="8" width="14.1796875" style="21" customWidth="1"/>
    <col min="9" max="9" width="13.54296875" style="21" customWidth="1"/>
    <col min="10" max="16384" width="11.453125" style="21"/>
  </cols>
  <sheetData>
    <row r="1" spans="1:9" x14ac:dyDescent="0.25">
      <c r="A1" s="1" t="s">
        <v>0</v>
      </c>
    </row>
    <row r="2" spans="1:9" x14ac:dyDescent="0.25">
      <c r="A2" s="1" t="s">
        <v>1</v>
      </c>
    </row>
    <row r="3" spans="1:9" x14ac:dyDescent="0.25">
      <c r="A3" s="1" t="s">
        <v>2</v>
      </c>
    </row>
    <row r="4" spans="1:9" x14ac:dyDescent="0.25">
      <c r="D4" s="122"/>
    </row>
    <row r="5" spans="1:9" ht="13" x14ac:dyDescent="0.3">
      <c r="A5" s="237" t="s">
        <v>3</v>
      </c>
      <c r="B5" s="237"/>
      <c r="C5" s="237"/>
      <c r="D5" s="237"/>
      <c r="E5" s="237"/>
      <c r="F5" s="14"/>
      <c r="G5" s="14"/>
      <c r="H5" s="14"/>
    </row>
    <row r="6" spans="1:9" ht="13" x14ac:dyDescent="0.3">
      <c r="A6" s="237" t="s">
        <v>103</v>
      </c>
      <c r="B6" s="237"/>
      <c r="C6" s="237"/>
      <c r="D6" s="237"/>
      <c r="E6" s="237"/>
      <c r="F6" s="14"/>
      <c r="G6" s="14"/>
      <c r="H6" s="14"/>
    </row>
    <row r="7" spans="1:9" ht="13" x14ac:dyDescent="0.3">
      <c r="A7" s="237">
        <v>2020</v>
      </c>
      <c r="B7" s="237"/>
      <c r="C7" s="237"/>
      <c r="D7" s="237"/>
      <c r="E7" s="237"/>
      <c r="F7" s="14"/>
      <c r="G7" s="14"/>
      <c r="H7" s="14"/>
    </row>
    <row r="8" spans="1:9" ht="13" x14ac:dyDescent="0.3">
      <c r="A8" s="237" t="s">
        <v>4</v>
      </c>
      <c r="B8" s="237"/>
      <c r="C8" s="237"/>
      <c r="D8" s="237"/>
      <c r="E8" s="237"/>
      <c r="F8" s="14"/>
      <c r="G8" s="14"/>
      <c r="H8" s="14"/>
    </row>
    <row r="9" spans="1:9" ht="13" thickBot="1" x14ac:dyDescent="0.3"/>
    <row r="10" spans="1:9" ht="13.5" thickTop="1" thickBot="1" x14ac:dyDescent="0.3">
      <c r="A10" s="3" t="s">
        <v>390</v>
      </c>
      <c r="B10" s="3" t="s">
        <v>101</v>
      </c>
      <c r="C10" s="3" t="s">
        <v>102</v>
      </c>
      <c r="D10" s="3" t="s">
        <v>100</v>
      </c>
      <c r="E10" s="3" t="s">
        <v>397</v>
      </c>
      <c r="F10" s="13"/>
      <c r="G10" s="13"/>
      <c r="H10" s="13"/>
      <c r="I10" s="13"/>
    </row>
    <row r="11" spans="1:9" s="10" customFormat="1" ht="13.5" thickTop="1" x14ac:dyDescent="0.3">
      <c r="A11" s="4"/>
      <c r="B11" s="9"/>
      <c r="C11" s="9"/>
      <c r="D11" s="9"/>
      <c r="E11" s="9"/>
      <c r="F11" s="9"/>
      <c r="G11" s="9"/>
      <c r="H11" s="9"/>
      <c r="I11" s="9"/>
    </row>
    <row r="12" spans="1:9" s="10" customFormat="1" ht="13" x14ac:dyDescent="0.3">
      <c r="A12" s="132" t="s">
        <v>398</v>
      </c>
      <c r="B12" s="9">
        <v>339.98623895999998</v>
      </c>
      <c r="C12" s="9">
        <v>153.57654590999999</v>
      </c>
      <c r="D12" s="9">
        <v>35418.629798809998</v>
      </c>
      <c r="E12" s="9">
        <v>35912.19258368</v>
      </c>
      <c r="F12" s="9"/>
      <c r="G12" s="9"/>
      <c r="H12" s="9"/>
      <c r="I12" s="9"/>
    </row>
    <row r="13" spans="1:9" s="10" customFormat="1" ht="13" x14ac:dyDescent="0.3">
      <c r="A13" s="132" t="s">
        <v>399</v>
      </c>
      <c r="B13" s="9">
        <v>339.98623895999998</v>
      </c>
      <c r="C13" s="9">
        <v>153.57654590999999</v>
      </c>
      <c r="D13" s="9">
        <v>35418.629798809998</v>
      </c>
      <c r="E13" s="9">
        <v>35912.19258368</v>
      </c>
      <c r="F13" s="9"/>
      <c r="G13" s="9"/>
      <c r="H13" s="9"/>
      <c r="I13" s="9"/>
    </row>
    <row r="14" spans="1:9" s="18" customFormat="1" x14ac:dyDescent="0.25">
      <c r="A14" s="132" t="s">
        <v>400</v>
      </c>
      <c r="B14" s="9">
        <v>323.74307815999998</v>
      </c>
      <c r="C14" s="9">
        <v>136.77139591</v>
      </c>
      <c r="D14" s="9">
        <v>26368.425595780001</v>
      </c>
      <c r="E14" s="9">
        <v>26828.940069849999</v>
      </c>
      <c r="F14" s="5"/>
      <c r="G14" s="5"/>
      <c r="H14" s="5"/>
      <c r="I14" s="5"/>
    </row>
    <row r="15" spans="1:9" s="18" customFormat="1" x14ac:dyDescent="0.25">
      <c r="A15" s="4" t="s">
        <v>401</v>
      </c>
      <c r="B15" s="5">
        <v>190.68467121</v>
      </c>
      <c r="C15" s="5">
        <v>65.990688800000001</v>
      </c>
      <c r="D15" s="5">
        <v>14906.71273517</v>
      </c>
      <c r="E15" s="5">
        <v>15163.38809518</v>
      </c>
      <c r="F15" s="5"/>
      <c r="G15" s="5"/>
      <c r="H15" s="5"/>
      <c r="I15" s="5"/>
    </row>
    <row r="16" spans="1:9" s="18" customFormat="1" x14ac:dyDescent="0.25">
      <c r="A16" s="4" t="s">
        <v>402</v>
      </c>
      <c r="B16" s="5">
        <v>26.37092264</v>
      </c>
      <c r="C16" s="5">
        <v>7.7985949999999997</v>
      </c>
      <c r="D16" s="5">
        <v>2407.2608003099999</v>
      </c>
      <c r="E16" s="5">
        <v>2441.4303179499998</v>
      </c>
      <c r="F16" s="5"/>
      <c r="G16" s="5"/>
      <c r="H16" s="5"/>
      <c r="I16" s="5"/>
    </row>
    <row r="17" spans="1:9" s="18" customFormat="1" x14ac:dyDescent="0.25">
      <c r="A17" s="4" t="s">
        <v>404</v>
      </c>
      <c r="B17" s="5">
        <v>25.49091095</v>
      </c>
      <c r="C17" s="5">
        <v>7.5382530299999999</v>
      </c>
      <c r="D17" s="5">
        <v>1980.4772009999999</v>
      </c>
      <c r="E17" s="5">
        <v>2013.5063649799999</v>
      </c>
      <c r="F17" s="5"/>
      <c r="G17" s="5"/>
      <c r="H17" s="5"/>
      <c r="I17" s="5"/>
    </row>
    <row r="18" spans="1:9" s="18" customFormat="1" x14ac:dyDescent="0.25">
      <c r="A18" s="4" t="s">
        <v>407</v>
      </c>
      <c r="B18" s="5">
        <v>0.88001169000000001</v>
      </c>
      <c r="C18" s="5">
        <v>0.26034196999999998</v>
      </c>
      <c r="D18" s="5">
        <v>426.78359931</v>
      </c>
      <c r="E18" s="5">
        <v>427.92395297000002</v>
      </c>
      <c r="F18" s="5"/>
      <c r="G18" s="5"/>
      <c r="H18" s="5"/>
      <c r="I18" s="5"/>
    </row>
    <row r="19" spans="1:9" s="10" customFormat="1" ht="13" x14ac:dyDescent="0.3">
      <c r="A19" s="4" t="s">
        <v>408</v>
      </c>
      <c r="B19" s="5">
        <v>78.420579050000001</v>
      </c>
      <c r="C19" s="5">
        <v>60.005141809999998</v>
      </c>
      <c r="D19" s="5">
        <v>7812.1895139799999</v>
      </c>
      <c r="E19" s="5">
        <v>7950.6152348400001</v>
      </c>
      <c r="F19" s="9"/>
      <c r="G19" s="9"/>
      <c r="H19" s="9"/>
      <c r="I19" s="9"/>
    </row>
    <row r="20" spans="1:9" s="10" customFormat="1" ht="13" x14ac:dyDescent="0.3">
      <c r="A20" s="132" t="s">
        <v>409</v>
      </c>
      <c r="B20" s="9">
        <v>3.1150600000000001E-2</v>
      </c>
      <c r="C20" s="9">
        <v>0</v>
      </c>
      <c r="D20" s="9">
        <v>0</v>
      </c>
      <c r="E20" s="9">
        <v>3.1150600000000001E-2</v>
      </c>
      <c r="F20" s="9"/>
      <c r="G20" s="9"/>
      <c r="H20" s="9"/>
      <c r="I20" s="9"/>
    </row>
    <row r="21" spans="1:9" s="18" customFormat="1" x14ac:dyDescent="0.25">
      <c r="A21" s="132" t="s">
        <v>410</v>
      </c>
      <c r="B21" s="9">
        <v>3.1150600000000001E-2</v>
      </c>
      <c r="C21" s="9">
        <v>0</v>
      </c>
      <c r="D21" s="9">
        <v>0</v>
      </c>
      <c r="E21" s="9">
        <v>3.1150600000000001E-2</v>
      </c>
      <c r="F21" s="5"/>
      <c r="G21" s="5"/>
      <c r="H21" s="5"/>
      <c r="I21" s="5"/>
    </row>
    <row r="22" spans="1:9" s="18" customFormat="1" x14ac:dyDescent="0.25">
      <c r="A22" s="4" t="s">
        <v>411</v>
      </c>
      <c r="B22" s="5">
        <v>0</v>
      </c>
      <c r="C22" s="5">
        <v>0</v>
      </c>
      <c r="D22" s="5">
        <v>0</v>
      </c>
      <c r="E22" s="5">
        <v>0</v>
      </c>
      <c r="F22" s="5"/>
      <c r="G22" s="5"/>
      <c r="H22" s="5"/>
      <c r="I22" s="5"/>
    </row>
    <row r="23" spans="1:9" s="18" customFormat="1" x14ac:dyDescent="0.25">
      <c r="A23" s="4" t="s">
        <v>412</v>
      </c>
      <c r="B23" s="5">
        <v>0</v>
      </c>
      <c r="C23" s="5">
        <v>0</v>
      </c>
      <c r="D23" s="5">
        <v>0</v>
      </c>
      <c r="E23" s="5">
        <v>0</v>
      </c>
      <c r="F23" s="5"/>
      <c r="G23" s="5"/>
      <c r="H23" s="5"/>
      <c r="I23" s="5"/>
    </row>
    <row r="24" spans="1:9" s="18" customFormat="1" x14ac:dyDescent="0.25">
      <c r="A24" s="4" t="s">
        <v>413</v>
      </c>
      <c r="B24" s="5">
        <v>3.1150600000000001E-2</v>
      </c>
      <c r="C24" s="5">
        <v>0</v>
      </c>
      <c r="D24" s="5">
        <v>0</v>
      </c>
      <c r="E24" s="5">
        <v>3.1150600000000001E-2</v>
      </c>
      <c r="F24" s="5"/>
      <c r="G24" s="5"/>
      <c r="H24" s="5"/>
      <c r="I24" s="5"/>
    </row>
    <row r="25" spans="1:9" s="10" customFormat="1" ht="13" x14ac:dyDescent="0.3">
      <c r="A25" s="4" t="s">
        <v>414</v>
      </c>
      <c r="B25" s="5">
        <v>0</v>
      </c>
      <c r="C25" s="5">
        <v>0</v>
      </c>
      <c r="D25" s="5">
        <v>0</v>
      </c>
      <c r="E25" s="5">
        <v>0</v>
      </c>
      <c r="F25" s="9"/>
      <c r="G25" s="9"/>
      <c r="H25" s="9"/>
      <c r="I25" s="9"/>
    </row>
    <row r="26" spans="1:9" s="18" customFormat="1" x14ac:dyDescent="0.25">
      <c r="A26" s="132" t="s">
        <v>415</v>
      </c>
      <c r="B26" s="9">
        <v>28.235754660000001</v>
      </c>
      <c r="C26" s="9">
        <v>2.9769703000000001</v>
      </c>
      <c r="D26" s="9">
        <v>1242.26254632</v>
      </c>
      <c r="E26" s="9">
        <v>1273.47527128</v>
      </c>
      <c r="F26" s="5"/>
      <c r="G26" s="5"/>
      <c r="H26" s="5"/>
      <c r="I26" s="5"/>
    </row>
    <row r="27" spans="1:9" s="18" customFormat="1" x14ac:dyDescent="0.25">
      <c r="A27" s="4" t="s">
        <v>416</v>
      </c>
      <c r="B27" s="5">
        <v>1.05693602</v>
      </c>
      <c r="C27" s="5">
        <v>0.63394010000000001</v>
      </c>
      <c r="D27" s="5">
        <v>138.08250000000001</v>
      </c>
      <c r="E27" s="5">
        <v>139.77337611999999</v>
      </c>
      <c r="F27" s="5"/>
      <c r="G27" s="5"/>
      <c r="H27" s="5"/>
      <c r="I27" s="5"/>
    </row>
    <row r="28" spans="1:9" s="18" customFormat="1" x14ac:dyDescent="0.25">
      <c r="A28" s="4" t="s">
        <v>441</v>
      </c>
      <c r="B28" s="5">
        <v>0.97724341999999997</v>
      </c>
      <c r="C28" s="5">
        <v>0</v>
      </c>
      <c r="D28" s="5">
        <v>0</v>
      </c>
      <c r="E28" s="5">
        <v>0.97724341999999997</v>
      </c>
      <c r="F28" s="5"/>
      <c r="G28" s="5"/>
      <c r="H28" s="5"/>
      <c r="I28" s="5"/>
    </row>
    <row r="29" spans="1:9" s="18" customFormat="1" x14ac:dyDescent="0.25">
      <c r="A29" s="4" t="s">
        <v>460</v>
      </c>
      <c r="B29" s="5">
        <v>0</v>
      </c>
      <c r="C29" s="5">
        <v>0</v>
      </c>
      <c r="D29" s="5">
        <v>125.52500000000001</v>
      </c>
      <c r="E29" s="5">
        <v>125.52500000000001</v>
      </c>
      <c r="F29" s="5"/>
      <c r="G29" s="5"/>
      <c r="H29" s="5"/>
      <c r="I29" s="5"/>
    </row>
    <row r="30" spans="1:9" s="18" customFormat="1" x14ac:dyDescent="0.25">
      <c r="A30" s="4" t="s">
        <v>590</v>
      </c>
      <c r="B30" s="5">
        <v>7.9692600000000002E-2</v>
      </c>
      <c r="C30" s="5">
        <v>0</v>
      </c>
      <c r="D30" s="5">
        <v>12.557499999999999</v>
      </c>
      <c r="E30" s="5">
        <v>12.637192600000001</v>
      </c>
      <c r="F30" s="5"/>
      <c r="G30" s="5"/>
      <c r="H30" s="5"/>
      <c r="I30" s="5"/>
    </row>
    <row r="31" spans="1:9" s="18" customFormat="1" x14ac:dyDescent="0.25">
      <c r="A31" s="4" t="s">
        <v>424</v>
      </c>
      <c r="B31" s="5">
        <v>0</v>
      </c>
      <c r="C31" s="5">
        <v>0.63394010000000001</v>
      </c>
      <c r="D31" s="5">
        <v>0</v>
      </c>
      <c r="E31" s="5">
        <v>0.63394010000000001</v>
      </c>
      <c r="F31" s="5"/>
      <c r="G31" s="5"/>
      <c r="H31" s="5"/>
      <c r="I31" s="5"/>
    </row>
    <row r="32" spans="1:9" s="18" customFormat="1" x14ac:dyDescent="0.25">
      <c r="A32" s="4" t="s">
        <v>426</v>
      </c>
      <c r="B32" s="5">
        <v>19.82265327</v>
      </c>
      <c r="C32" s="5">
        <v>2.3430301999999998</v>
      </c>
      <c r="D32" s="5">
        <v>1104.18004632</v>
      </c>
      <c r="E32" s="5">
        <v>1126.34572979</v>
      </c>
      <c r="F32" s="5"/>
      <c r="G32" s="5"/>
      <c r="H32" s="5"/>
      <c r="I32" s="5"/>
    </row>
    <row r="33" spans="1:12" s="18" customFormat="1" x14ac:dyDescent="0.25">
      <c r="A33" s="4" t="s">
        <v>427</v>
      </c>
      <c r="B33" s="5">
        <v>7.3561653700000003</v>
      </c>
      <c r="C33" s="5">
        <v>0</v>
      </c>
      <c r="D33" s="5">
        <v>0</v>
      </c>
      <c r="E33" s="5">
        <v>7.3561653700000003</v>
      </c>
      <c r="F33" s="5"/>
      <c r="G33" s="5"/>
      <c r="H33" s="5"/>
      <c r="I33" s="5"/>
    </row>
    <row r="34" spans="1:12" s="10" customFormat="1" ht="13" x14ac:dyDescent="0.3">
      <c r="A34" s="4" t="s">
        <v>428</v>
      </c>
      <c r="B34" s="5">
        <v>0</v>
      </c>
      <c r="C34" s="5">
        <v>0</v>
      </c>
      <c r="D34" s="5">
        <v>0</v>
      </c>
      <c r="E34" s="5">
        <v>0</v>
      </c>
      <c r="F34" s="9"/>
      <c r="G34" s="9"/>
      <c r="H34" s="9"/>
      <c r="I34" s="9"/>
    </row>
    <row r="35" spans="1:12" s="10" customFormat="1" ht="13" x14ac:dyDescent="0.3">
      <c r="A35" s="132" t="s">
        <v>429</v>
      </c>
      <c r="B35" s="9">
        <v>16.243160799999998</v>
      </c>
      <c r="C35" s="9">
        <v>16.805150000000001</v>
      </c>
      <c r="D35" s="9">
        <v>9050.2042030299999</v>
      </c>
      <c r="E35" s="9">
        <v>9083.2525138300007</v>
      </c>
      <c r="F35" s="9"/>
      <c r="G35" s="9"/>
      <c r="H35" s="9"/>
      <c r="I35" s="9"/>
    </row>
    <row r="36" spans="1:12" s="18" customFormat="1" x14ac:dyDescent="0.25">
      <c r="A36" s="132" t="s">
        <v>430</v>
      </c>
      <c r="B36" s="9">
        <v>16.243160799999998</v>
      </c>
      <c r="C36" s="9">
        <v>16.805150000000001</v>
      </c>
      <c r="D36" s="9">
        <v>2499.1853771699998</v>
      </c>
      <c r="E36" s="9">
        <v>2532.2336879700001</v>
      </c>
      <c r="F36" s="5"/>
      <c r="G36" s="5"/>
      <c r="H36" s="5"/>
      <c r="I36" s="5"/>
    </row>
    <row r="37" spans="1:12" s="18" customFormat="1" x14ac:dyDescent="0.25">
      <c r="A37" s="4" t="s">
        <v>431</v>
      </c>
      <c r="B37" s="5">
        <v>16.243160799999998</v>
      </c>
      <c r="C37" s="5">
        <v>16.805150000000001</v>
      </c>
      <c r="D37" s="5">
        <v>1511.0708584700001</v>
      </c>
      <c r="E37" s="5">
        <v>1544.1191692699999</v>
      </c>
      <c r="F37" s="5"/>
      <c r="G37" s="5"/>
      <c r="H37" s="5"/>
      <c r="I37" s="5"/>
    </row>
    <row r="38" spans="1:12" s="10" customFormat="1" ht="13" x14ac:dyDescent="0.3">
      <c r="A38" s="4" t="s">
        <v>432</v>
      </c>
      <c r="B38" s="5">
        <v>0</v>
      </c>
      <c r="C38" s="5">
        <v>0</v>
      </c>
      <c r="D38" s="5">
        <v>988.11451869999996</v>
      </c>
      <c r="E38" s="5">
        <v>988.11451869999996</v>
      </c>
      <c r="F38" s="9"/>
      <c r="G38" s="9"/>
      <c r="H38" s="9"/>
      <c r="I38" s="9"/>
    </row>
    <row r="39" spans="1:12" s="18" customFormat="1" x14ac:dyDescent="0.25">
      <c r="A39" s="132" t="s">
        <v>433</v>
      </c>
      <c r="B39" s="9">
        <v>0</v>
      </c>
      <c r="C39" s="9">
        <v>0</v>
      </c>
      <c r="D39" s="9">
        <v>1179.3157535099999</v>
      </c>
      <c r="E39" s="9">
        <v>1179.3157535099999</v>
      </c>
      <c r="F39" s="5"/>
      <c r="G39" s="5"/>
      <c r="H39" s="5"/>
      <c r="I39" s="5"/>
    </row>
    <row r="40" spans="1:12" s="18" customFormat="1" x14ac:dyDescent="0.25">
      <c r="A40" s="4" t="s">
        <v>434</v>
      </c>
      <c r="B40" s="5">
        <v>0</v>
      </c>
      <c r="C40" s="5">
        <v>0</v>
      </c>
      <c r="D40" s="5">
        <v>1179.3157535099999</v>
      </c>
      <c r="E40" s="5">
        <v>1179.3157535099999</v>
      </c>
      <c r="F40" s="5"/>
      <c r="G40" s="5"/>
      <c r="H40" s="5"/>
      <c r="I40" s="5"/>
    </row>
    <row r="41" spans="1:12" s="10" customFormat="1" ht="13" x14ac:dyDescent="0.3">
      <c r="A41" s="4" t="s">
        <v>435</v>
      </c>
      <c r="B41" s="5">
        <v>0</v>
      </c>
      <c r="C41" s="5">
        <v>0</v>
      </c>
      <c r="D41" s="5">
        <v>0</v>
      </c>
      <c r="E41" s="5">
        <v>0</v>
      </c>
      <c r="F41" s="9"/>
      <c r="G41" s="9"/>
      <c r="H41" s="9"/>
      <c r="I41" s="9"/>
    </row>
    <row r="42" spans="1:12" s="18" customFormat="1" x14ac:dyDescent="0.25">
      <c r="A42" s="132" t="s">
        <v>436</v>
      </c>
      <c r="B42" s="9">
        <v>0</v>
      </c>
      <c r="C42" s="9">
        <v>0</v>
      </c>
      <c r="D42" s="9">
        <v>5371.7030723500002</v>
      </c>
      <c r="E42" s="9">
        <v>5371.7030723500002</v>
      </c>
      <c r="F42" s="5"/>
      <c r="G42" s="5"/>
      <c r="H42" s="5"/>
      <c r="I42" s="5"/>
    </row>
    <row r="43" spans="1:12" s="18" customFormat="1" x14ac:dyDescent="0.25">
      <c r="A43" s="4" t="s">
        <v>416</v>
      </c>
      <c r="B43" s="5">
        <v>0</v>
      </c>
      <c r="C43" s="5">
        <v>0</v>
      </c>
      <c r="D43" s="5">
        <v>5371.7030723500002</v>
      </c>
      <c r="E43" s="5">
        <v>5371.7030723500002</v>
      </c>
      <c r="F43" s="5"/>
      <c r="G43" s="5"/>
      <c r="H43" s="5"/>
      <c r="I43" s="5"/>
    </row>
    <row r="44" spans="1:12" s="18" customFormat="1" x14ac:dyDescent="0.25">
      <c r="A44" s="4" t="s">
        <v>441</v>
      </c>
      <c r="B44" s="5">
        <v>0</v>
      </c>
      <c r="C44" s="5">
        <v>0</v>
      </c>
      <c r="D44" s="5">
        <v>4503.4631910999997</v>
      </c>
      <c r="E44" s="5">
        <v>4503.4631910999997</v>
      </c>
      <c r="F44" s="5"/>
      <c r="G44" s="5"/>
      <c r="H44" s="5"/>
      <c r="I44" s="5"/>
    </row>
    <row r="45" spans="1:12" s="18" customFormat="1" x14ac:dyDescent="0.25">
      <c r="A45" s="4" t="s">
        <v>464</v>
      </c>
      <c r="B45" s="5">
        <v>0</v>
      </c>
      <c r="C45" s="5">
        <v>0</v>
      </c>
      <c r="D45" s="5">
        <v>868.23987824999995</v>
      </c>
      <c r="E45" s="5">
        <v>868.23987824999995</v>
      </c>
      <c r="F45" s="5"/>
      <c r="G45" s="5"/>
      <c r="H45" s="5"/>
      <c r="I45" s="5"/>
    </row>
    <row r="46" spans="1:12" s="10" customFormat="1" ht="13" x14ac:dyDescent="0.3">
      <c r="A46" s="4" t="s">
        <v>590</v>
      </c>
      <c r="B46" s="5">
        <v>0</v>
      </c>
      <c r="C46" s="5">
        <v>0</v>
      </c>
      <c r="D46" s="5">
        <v>3.0000000000000001E-6</v>
      </c>
      <c r="E46" s="5">
        <v>3.0000000000000001E-6</v>
      </c>
      <c r="F46" s="9"/>
      <c r="G46" s="9"/>
      <c r="H46" s="9"/>
      <c r="I46" s="9"/>
    </row>
    <row r="47" spans="1:12" s="18" customFormat="1" x14ac:dyDescent="0.25">
      <c r="A47" s="4" t="s">
        <v>426</v>
      </c>
      <c r="B47" s="5">
        <v>0</v>
      </c>
      <c r="C47" s="5">
        <v>0</v>
      </c>
      <c r="D47" s="5">
        <v>0</v>
      </c>
      <c r="E47" s="5">
        <v>0</v>
      </c>
      <c r="F47" s="5"/>
      <c r="G47" s="5"/>
      <c r="H47" s="5"/>
      <c r="I47" s="5"/>
    </row>
    <row r="48" spans="1:12" s="23" customFormat="1" x14ac:dyDescent="0.25">
      <c r="A48" s="4" t="s">
        <v>427</v>
      </c>
      <c r="B48" s="5">
        <v>0</v>
      </c>
      <c r="C48" s="5">
        <v>0</v>
      </c>
      <c r="D48" s="5">
        <v>0</v>
      </c>
      <c r="E48" s="5">
        <v>0</v>
      </c>
      <c r="F48" s="26"/>
      <c r="G48" s="26"/>
      <c r="H48" s="26"/>
      <c r="I48" s="26"/>
      <c r="J48" s="25"/>
      <c r="K48" s="25"/>
      <c r="L48" s="25"/>
    </row>
    <row r="49" spans="1:12" x14ac:dyDescent="0.25">
      <c r="A49" s="132" t="s">
        <v>438</v>
      </c>
      <c r="B49" s="9">
        <v>0</v>
      </c>
      <c r="C49" s="9">
        <v>0</v>
      </c>
      <c r="D49" s="9">
        <v>0</v>
      </c>
      <c r="E49" s="9">
        <v>0</v>
      </c>
      <c r="F49" s="22"/>
      <c r="G49" s="22"/>
      <c r="H49" s="22"/>
      <c r="I49" s="22"/>
      <c r="J49" s="22"/>
      <c r="K49" s="22"/>
      <c r="L49" s="22"/>
    </row>
    <row r="50" spans="1:12" x14ac:dyDescent="0.25">
      <c r="A50" s="4" t="s">
        <v>439</v>
      </c>
      <c r="B50" s="5">
        <v>0</v>
      </c>
      <c r="C50" s="5">
        <v>0</v>
      </c>
      <c r="D50" s="5">
        <v>0</v>
      </c>
      <c r="E50" s="5">
        <v>0</v>
      </c>
    </row>
    <row r="51" spans="1:12" x14ac:dyDescent="0.25">
      <c r="A51" s="4" t="s">
        <v>440</v>
      </c>
      <c r="B51" s="5">
        <v>0</v>
      </c>
      <c r="C51" s="5">
        <v>0</v>
      </c>
      <c r="D51" s="5">
        <v>0</v>
      </c>
      <c r="E51" s="5">
        <v>0</v>
      </c>
    </row>
    <row r="52" spans="1:12" s="18" customFormat="1" ht="13" thickBot="1" x14ac:dyDescent="0.3">
      <c r="A52" s="206"/>
      <c r="B52" s="206"/>
      <c r="C52" s="206"/>
      <c r="D52" s="206"/>
      <c r="E52" s="206"/>
      <c r="F52" s="29"/>
      <c r="G52" s="28"/>
      <c r="H52" s="28"/>
      <c r="I52" s="28"/>
    </row>
    <row r="53" spans="1:12" s="204" customFormat="1" ht="13" thickTop="1" x14ac:dyDescent="0.25">
      <c r="B53" s="207"/>
      <c r="C53" s="207"/>
      <c r="D53" s="207"/>
      <c r="E53" s="207"/>
      <c r="F53" s="207"/>
      <c r="G53" s="207"/>
      <c r="H53" s="207"/>
      <c r="I53" s="207"/>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39997558519241921"/>
  </sheetPr>
  <dimension ref="A1:L50"/>
  <sheetViews>
    <sheetView showGridLines="0" defaultGridColor="0" colorId="60" workbookViewId="0">
      <selection activeCell="A7" sqref="A7:C7"/>
    </sheetView>
  </sheetViews>
  <sheetFormatPr baseColWidth="10" defaultColWidth="11.453125" defaultRowHeight="12.5" x14ac:dyDescent="0.25"/>
  <cols>
    <col min="1" max="1" width="51.54296875" style="21" bestFit="1" customWidth="1"/>
    <col min="2" max="7" width="11.453125" style="21"/>
    <col min="8" max="8" width="14.1796875" style="21" customWidth="1"/>
    <col min="9" max="9" width="13.54296875" style="21" customWidth="1"/>
    <col min="10" max="16384" width="11.453125" style="21"/>
  </cols>
  <sheetData>
    <row r="1" spans="1:9" x14ac:dyDescent="0.25">
      <c r="A1" s="1" t="s">
        <v>0</v>
      </c>
    </row>
    <row r="2" spans="1:9" x14ac:dyDescent="0.25">
      <c r="A2" s="1" t="s">
        <v>1</v>
      </c>
    </row>
    <row r="3" spans="1:9" x14ac:dyDescent="0.25">
      <c r="A3" s="1" t="s">
        <v>2</v>
      </c>
    </row>
    <row r="5" spans="1:9" ht="13" x14ac:dyDescent="0.3">
      <c r="A5" s="237" t="s">
        <v>563</v>
      </c>
      <c r="B5" s="237"/>
      <c r="C5" s="237"/>
      <c r="D5" s="121"/>
      <c r="E5" s="14"/>
      <c r="F5" s="14"/>
      <c r="G5" s="14"/>
      <c r="H5" s="14"/>
    </row>
    <row r="6" spans="1:9" ht="13" x14ac:dyDescent="0.3">
      <c r="A6" s="237" t="s">
        <v>571</v>
      </c>
      <c r="B6" s="237"/>
      <c r="C6" s="237"/>
      <c r="D6" s="14"/>
      <c r="E6" s="14"/>
      <c r="F6" s="14"/>
      <c r="G6" s="14"/>
      <c r="H6" s="14"/>
    </row>
    <row r="7" spans="1:9" ht="13" x14ac:dyDescent="0.3">
      <c r="A7" s="237">
        <v>2020</v>
      </c>
      <c r="B7" s="237"/>
      <c r="C7" s="237"/>
      <c r="D7" s="14"/>
      <c r="E7" s="14"/>
      <c r="F7" s="14"/>
      <c r="G7" s="14"/>
      <c r="H7" s="14"/>
    </row>
    <row r="8" spans="1:9" ht="13" x14ac:dyDescent="0.3">
      <c r="A8" s="237" t="s">
        <v>4</v>
      </c>
      <c r="B8" s="237"/>
      <c r="C8" s="237"/>
      <c r="D8" s="14"/>
      <c r="E8" s="14"/>
      <c r="F8" s="14"/>
      <c r="G8" s="14"/>
      <c r="H8" s="14"/>
    </row>
    <row r="9" spans="1:9" ht="13" thickBot="1" x14ac:dyDescent="0.3"/>
    <row r="10" spans="1:9" ht="13.5" thickTop="1" thickBot="1" x14ac:dyDescent="0.3">
      <c r="A10" s="3" t="s">
        <v>390</v>
      </c>
      <c r="B10" s="3" t="s">
        <v>104</v>
      </c>
      <c r="C10" s="3" t="s">
        <v>397</v>
      </c>
      <c r="D10" s="13"/>
      <c r="E10" s="13"/>
      <c r="F10" s="13"/>
      <c r="G10" s="13"/>
      <c r="H10" s="13"/>
      <c r="I10" s="13"/>
    </row>
    <row r="11" spans="1:9" s="10" customFormat="1" ht="13.5" thickTop="1" x14ac:dyDescent="0.3">
      <c r="A11" s="4"/>
      <c r="B11" s="5"/>
      <c r="C11" s="5"/>
      <c r="D11" s="9"/>
      <c r="E11" s="9"/>
      <c r="F11" s="9"/>
      <c r="G11" s="9"/>
      <c r="H11" s="9"/>
      <c r="I11" s="9"/>
    </row>
    <row r="12" spans="1:9" s="10" customFormat="1" ht="13" x14ac:dyDescent="0.3">
      <c r="A12" s="132" t="s">
        <v>398</v>
      </c>
      <c r="B12" s="9">
        <v>44743.108369009999</v>
      </c>
      <c r="C12" s="9">
        <v>44743.108369009999</v>
      </c>
      <c r="D12" s="9"/>
      <c r="E12" s="9"/>
      <c r="F12" s="9"/>
      <c r="G12" s="9"/>
      <c r="H12" s="9"/>
      <c r="I12" s="9"/>
    </row>
    <row r="13" spans="1:9" s="10" customFormat="1" ht="13" x14ac:dyDescent="0.3">
      <c r="A13" s="132" t="s">
        <v>399</v>
      </c>
      <c r="B13" s="9">
        <v>44743.108369009999</v>
      </c>
      <c r="C13" s="9">
        <v>44743.108369009999</v>
      </c>
      <c r="D13" s="9"/>
      <c r="E13" s="9"/>
      <c r="F13" s="9"/>
      <c r="G13" s="9"/>
      <c r="H13" s="9"/>
      <c r="I13" s="9"/>
    </row>
    <row r="14" spans="1:9" s="18" customFormat="1" x14ac:dyDescent="0.25">
      <c r="A14" s="132" t="s">
        <v>400</v>
      </c>
      <c r="B14" s="9">
        <v>29834.836589710001</v>
      </c>
      <c r="C14" s="9">
        <v>29834.836589710001</v>
      </c>
      <c r="D14" s="5"/>
      <c r="E14" s="5"/>
      <c r="F14" s="5"/>
      <c r="G14" s="5"/>
      <c r="H14" s="5"/>
      <c r="I14" s="5"/>
    </row>
    <row r="15" spans="1:9" s="18" customFormat="1" x14ac:dyDescent="0.25">
      <c r="A15" s="4" t="s">
        <v>401</v>
      </c>
      <c r="B15" s="5">
        <v>7610.28759919</v>
      </c>
      <c r="C15" s="5">
        <v>7610.28759919</v>
      </c>
      <c r="D15" s="5"/>
      <c r="E15" s="5"/>
      <c r="F15" s="5"/>
      <c r="G15" s="5"/>
      <c r="H15" s="5"/>
      <c r="I15" s="5"/>
    </row>
    <row r="16" spans="1:9" s="18" customFormat="1" x14ac:dyDescent="0.25">
      <c r="A16" s="4" t="s">
        <v>402</v>
      </c>
      <c r="B16" s="5">
        <v>1065.8909679799999</v>
      </c>
      <c r="C16" s="5">
        <v>1065.8909679799999</v>
      </c>
      <c r="D16" s="5"/>
      <c r="E16" s="5"/>
      <c r="F16" s="5"/>
      <c r="G16" s="5"/>
      <c r="H16" s="5"/>
      <c r="I16" s="5"/>
    </row>
    <row r="17" spans="1:9" s="18" customFormat="1" x14ac:dyDescent="0.25">
      <c r="A17" s="4" t="s">
        <v>404</v>
      </c>
      <c r="B17" s="5">
        <v>1030.89926064</v>
      </c>
      <c r="C17" s="5">
        <v>1030.89926064</v>
      </c>
      <c r="D17" s="5"/>
      <c r="E17" s="5"/>
      <c r="F17" s="5"/>
      <c r="G17" s="5"/>
      <c r="H17" s="5"/>
      <c r="I17" s="5"/>
    </row>
    <row r="18" spans="1:9" s="18" customFormat="1" x14ac:dyDescent="0.25">
      <c r="A18" s="4" t="s">
        <v>407</v>
      </c>
      <c r="B18" s="5">
        <v>34.991707339999998</v>
      </c>
      <c r="C18" s="5">
        <v>34.991707339999998</v>
      </c>
      <c r="D18" s="5"/>
      <c r="E18" s="5"/>
      <c r="F18" s="5"/>
      <c r="G18" s="5"/>
      <c r="H18" s="5"/>
      <c r="I18" s="5"/>
    </row>
    <row r="19" spans="1:9" s="10" customFormat="1" ht="13" x14ac:dyDescent="0.3">
      <c r="A19" s="4" t="s">
        <v>408</v>
      </c>
      <c r="B19" s="5">
        <v>2334.5451972400001</v>
      </c>
      <c r="C19" s="5">
        <v>2334.5451972400001</v>
      </c>
      <c r="D19" s="9"/>
      <c r="E19" s="9"/>
      <c r="F19" s="9"/>
      <c r="G19" s="9"/>
      <c r="H19" s="9"/>
      <c r="I19" s="9"/>
    </row>
    <row r="20" spans="1:9" s="10" customFormat="1" ht="13" x14ac:dyDescent="0.3">
      <c r="A20" s="132" t="s">
        <v>409</v>
      </c>
      <c r="B20" s="9">
        <v>0</v>
      </c>
      <c r="C20" s="9">
        <v>0</v>
      </c>
      <c r="D20" s="9"/>
      <c r="E20" s="9"/>
      <c r="F20" s="9"/>
      <c r="G20" s="9"/>
      <c r="H20" s="9"/>
      <c r="I20" s="9"/>
    </row>
    <row r="21" spans="1:9" s="18" customFormat="1" x14ac:dyDescent="0.25">
      <c r="A21" s="132" t="s">
        <v>410</v>
      </c>
      <c r="B21" s="9">
        <v>0</v>
      </c>
      <c r="C21" s="9">
        <v>0</v>
      </c>
      <c r="D21" s="5"/>
      <c r="E21" s="5"/>
      <c r="F21" s="5"/>
      <c r="G21" s="5"/>
      <c r="H21" s="5"/>
      <c r="I21" s="5"/>
    </row>
    <row r="22" spans="1:9" s="18" customFormat="1" x14ac:dyDescent="0.25">
      <c r="A22" s="4" t="s">
        <v>411</v>
      </c>
      <c r="B22" s="5">
        <v>0</v>
      </c>
      <c r="C22" s="5">
        <v>0</v>
      </c>
      <c r="D22" s="5"/>
      <c r="E22" s="5"/>
      <c r="F22" s="5"/>
      <c r="G22" s="5"/>
      <c r="H22" s="5"/>
      <c r="I22" s="5"/>
    </row>
    <row r="23" spans="1:9" s="18" customFormat="1" x14ac:dyDescent="0.25">
      <c r="A23" s="4" t="s">
        <v>412</v>
      </c>
      <c r="B23" s="5">
        <v>0</v>
      </c>
      <c r="C23" s="5">
        <v>0</v>
      </c>
      <c r="D23" s="5"/>
      <c r="E23" s="5"/>
      <c r="F23" s="5"/>
      <c r="G23" s="5"/>
      <c r="H23" s="5"/>
      <c r="I23" s="5"/>
    </row>
    <row r="24" spans="1:9" s="18" customFormat="1" x14ac:dyDescent="0.25">
      <c r="A24" s="4" t="s">
        <v>413</v>
      </c>
      <c r="B24" s="5">
        <v>0</v>
      </c>
      <c r="C24" s="5">
        <v>0</v>
      </c>
      <c r="D24" s="5"/>
      <c r="E24" s="5"/>
      <c r="F24" s="5"/>
      <c r="G24" s="5"/>
      <c r="H24" s="5"/>
      <c r="I24" s="5"/>
    </row>
    <row r="25" spans="1:9" s="10" customFormat="1" ht="13" x14ac:dyDescent="0.3">
      <c r="A25" s="4" t="s">
        <v>414</v>
      </c>
      <c r="B25" s="5">
        <v>0</v>
      </c>
      <c r="C25" s="5">
        <v>0</v>
      </c>
      <c r="D25" s="9"/>
      <c r="E25" s="9"/>
      <c r="F25" s="9"/>
      <c r="G25" s="9"/>
      <c r="H25" s="9"/>
      <c r="I25" s="9"/>
    </row>
    <row r="26" spans="1:9" s="18" customFormat="1" x14ac:dyDescent="0.25">
      <c r="A26" s="132" t="s">
        <v>415</v>
      </c>
      <c r="B26" s="9">
        <v>18824.112825299999</v>
      </c>
      <c r="C26" s="9">
        <v>18824.112825299999</v>
      </c>
      <c r="D26" s="5"/>
      <c r="E26" s="5"/>
      <c r="F26" s="5"/>
      <c r="G26" s="5"/>
      <c r="H26" s="5"/>
      <c r="I26" s="5"/>
    </row>
    <row r="27" spans="1:9" s="18" customFormat="1" x14ac:dyDescent="0.25">
      <c r="A27" s="4" t="s">
        <v>416</v>
      </c>
      <c r="B27" s="5">
        <v>17616.63060773</v>
      </c>
      <c r="C27" s="5">
        <v>17616.63060773</v>
      </c>
      <c r="D27" s="5"/>
      <c r="E27" s="5"/>
      <c r="F27" s="5"/>
      <c r="G27" s="5"/>
      <c r="H27" s="5"/>
      <c r="I27" s="5"/>
    </row>
    <row r="28" spans="1:9" s="18" customFormat="1" x14ac:dyDescent="0.25">
      <c r="A28" s="4" t="s">
        <v>464</v>
      </c>
      <c r="B28" s="5">
        <v>17502.489220119998</v>
      </c>
      <c r="C28" s="5">
        <v>17502.489220119998</v>
      </c>
      <c r="D28" s="5"/>
      <c r="E28" s="5"/>
      <c r="F28" s="5"/>
      <c r="G28" s="5"/>
      <c r="H28" s="5"/>
      <c r="I28" s="5"/>
    </row>
    <row r="29" spans="1:9" s="18" customFormat="1" x14ac:dyDescent="0.25">
      <c r="A29" s="4" t="s">
        <v>425</v>
      </c>
      <c r="B29" s="5">
        <v>114.14138761</v>
      </c>
      <c r="C29" s="5">
        <v>114.14138761</v>
      </c>
      <c r="D29" s="5"/>
      <c r="E29" s="5"/>
      <c r="F29" s="5"/>
      <c r="G29" s="5"/>
      <c r="H29" s="5"/>
      <c r="I29" s="5"/>
    </row>
    <row r="30" spans="1:9" s="18" customFormat="1" x14ac:dyDescent="0.25">
      <c r="A30" s="4" t="s">
        <v>426</v>
      </c>
      <c r="B30" s="5">
        <v>1015.01322941</v>
      </c>
      <c r="C30" s="5">
        <v>1015.01322941</v>
      </c>
      <c r="D30" s="5"/>
      <c r="E30" s="5"/>
      <c r="F30" s="5"/>
      <c r="G30" s="5"/>
      <c r="H30" s="5"/>
      <c r="I30" s="5"/>
    </row>
    <row r="31" spans="1:9" s="18" customFormat="1" x14ac:dyDescent="0.25">
      <c r="A31" s="4" t="s">
        <v>427</v>
      </c>
      <c r="B31" s="5">
        <v>192.46898816000001</v>
      </c>
      <c r="C31" s="5">
        <v>192.46898816000001</v>
      </c>
      <c r="D31" s="5"/>
      <c r="E31" s="5"/>
      <c r="F31" s="5"/>
      <c r="G31" s="5"/>
      <c r="H31" s="5"/>
      <c r="I31" s="5"/>
    </row>
    <row r="32" spans="1:9" s="10" customFormat="1" ht="13" x14ac:dyDescent="0.3">
      <c r="A32" s="4" t="s">
        <v>428</v>
      </c>
      <c r="B32" s="5">
        <v>0</v>
      </c>
      <c r="C32" s="5">
        <v>0</v>
      </c>
      <c r="D32" s="9"/>
      <c r="E32" s="9"/>
      <c r="F32" s="9"/>
      <c r="G32" s="9"/>
      <c r="H32" s="9"/>
      <c r="I32" s="9"/>
    </row>
    <row r="33" spans="1:12" s="10" customFormat="1" ht="13" x14ac:dyDescent="0.3">
      <c r="A33" s="132" t="s">
        <v>429</v>
      </c>
      <c r="B33" s="9">
        <v>14908.271779299999</v>
      </c>
      <c r="C33" s="9">
        <v>14908.271779299999</v>
      </c>
      <c r="D33" s="9"/>
      <c r="E33" s="9"/>
      <c r="F33" s="9"/>
      <c r="G33" s="9"/>
      <c r="H33" s="9"/>
      <c r="I33" s="9"/>
    </row>
    <row r="34" spans="1:12" s="18" customFormat="1" x14ac:dyDescent="0.25">
      <c r="A34" s="132" t="s">
        <v>430</v>
      </c>
      <c r="B34" s="9">
        <v>598.52580562000003</v>
      </c>
      <c r="C34" s="9">
        <v>598.52580562000003</v>
      </c>
      <c r="D34" s="5"/>
      <c r="E34" s="5"/>
      <c r="F34" s="5"/>
      <c r="G34" s="5"/>
      <c r="H34" s="5"/>
      <c r="I34" s="5"/>
    </row>
    <row r="35" spans="1:12" s="18" customFormat="1" x14ac:dyDescent="0.25">
      <c r="A35" s="4" t="s">
        <v>431</v>
      </c>
      <c r="B35" s="5">
        <v>579.48810562000006</v>
      </c>
      <c r="C35" s="5">
        <v>579.48810562000006</v>
      </c>
      <c r="D35" s="5"/>
      <c r="E35" s="5"/>
      <c r="F35" s="5"/>
      <c r="G35" s="5"/>
      <c r="H35" s="5"/>
      <c r="I35" s="5"/>
    </row>
    <row r="36" spans="1:12" s="10" customFormat="1" ht="13" x14ac:dyDescent="0.3">
      <c r="A36" s="4" t="s">
        <v>432</v>
      </c>
      <c r="B36" s="5">
        <v>19.037700000000001</v>
      </c>
      <c r="C36" s="5">
        <v>19.037700000000001</v>
      </c>
      <c r="D36" s="9"/>
      <c r="E36" s="9"/>
      <c r="F36" s="9"/>
      <c r="G36" s="9"/>
      <c r="H36" s="9"/>
      <c r="I36" s="9"/>
    </row>
    <row r="37" spans="1:12" s="18" customFormat="1" x14ac:dyDescent="0.25">
      <c r="A37" s="132" t="s">
        <v>433</v>
      </c>
      <c r="B37" s="9">
        <v>0</v>
      </c>
      <c r="C37" s="9">
        <v>0</v>
      </c>
      <c r="D37" s="5"/>
      <c r="E37" s="5"/>
      <c r="F37" s="5"/>
      <c r="G37" s="5"/>
      <c r="H37" s="5"/>
      <c r="I37" s="5"/>
    </row>
    <row r="38" spans="1:12" s="18" customFormat="1" x14ac:dyDescent="0.25">
      <c r="A38" s="4" t="s">
        <v>434</v>
      </c>
      <c r="B38" s="5">
        <v>0</v>
      </c>
      <c r="C38" s="5">
        <v>0</v>
      </c>
      <c r="D38" s="5"/>
      <c r="E38" s="5"/>
      <c r="F38" s="5"/>
      <c r="G38" s="5"/>
      <c r="H38" s="5"/>
      <c r="I38" s="5"/>
    </row>
    <row r="39" spans="1:12" s="10" customFormat="1" ht="13" x14ac:dyDescent="0.3">
      <c r="A39" s="4" t="s">
        <v>435</v>
      </c>
      <c r="B39" s="5">
        <v>0</v>
      </c>
      <c r="C39" s="5">
        <v>0</v>
      </c>
      <c r="D39" s="9"/>
      <c r="E39" s="9"/>
      <c r="F39" s="9"/>
      <c r="G39" s="9"/>
      <c r="H39" s="9"/>
      <c r="I39" s="9"/>
    </row>
    <row r="40" spans="1:12" s="18" customFormat="1" x14ac:dyDescent="0.25">
      <c r="A40" s="132" t="s">
        <v>436</v>
      </c>
      <c r="B40" s="9">
        <v>14309.745973679999</v>
      </c>
      <c r="C40" s="9">
        <v>14309.745973679999</v>
      </c>
      <c r="D40" s="5"/>
      <c r="E40" s="5"/>
      <c r="F40" s="5"/>
      <c r="G40" s="5"/>
      <c r="H40" s="5"/>
      <c r="I40" s="5"/>
    </row>
    <row r="41" spans="1:12" s="18" customFormat="1" x14ac:dyDescent="0.25">
      <c r="A41" s="4" t="s">
        <v>416</v>
      </c>
      <c r="B41" s="5">
        <v>14309.745973679999</v>
      </c>
      <c r="C41" s="5">
        <v>14309.745973679999</v>
      </c>
      <c r="D41" s="5"/>
      <c r="E41" s="5"/>
      <c r="F41" s="5"/>
      <c r="G41" s="5"/>
      <c r="H41" s="5"/>
      <c r="I41" s="5"/>
    </row>
    <row r="42" spans="1:12" s="18" customFormat="1" x14ac:dyDescent="0.25">
      <c r="A42" s="4" t="s">
        <v>460</v>
      </c>
      <c r="B42" s="5">
        <v>13389.66769554</v>
      </c>
      <c r="C42" s="5">
        <v>13389.66769554</v>
      </c>
      <c r="D42" s="5"/>
      <c r="E42" s="5"/>
      <c r="F42" s="5"/>
      <c r="G42" s="5"/>
      <c r="H42" s="5"/>
      <c r="I42" s="5"/>
    </row>
    <row r="43" spans="1:12" s="18" customFormat="1" x14ac:dyDescent="0.25">
      <c r="A43" s="4" t="s">
        <v>464</v>
      </c>
      <c r="B43" s="5">
        <v>920.07827813999995</v>
      </c>
      <c r="C43" s="5">
        <v>920.07827813999995</v>
      </c>
      <c r="D43" s="5"/>
      <c r="E43" s="5"/>
      <c r="F43" s="5"/>
      <c r="G43" s="5"/>
      <c r="H43" s="5"/>
      <c r="I43" s="5"/>
    </row>
    <row r="44" spans="1:12" s="18" customFormat="1" x14ac:dyDescent="0.25">
      <c r="A44" s="4" t="s">
        <v>426</v>
      </c>
      <c r="B44" s="5">
        <v>0</v>
      </c>
      <c r="C44" s="5">
        <v>0</v>
      </c>
      <c r="D44" s="5"/>
      <c r="E44" s="5"/>
      <c r="F44" s="5"/>
      <c r="G44" s="5"/>
      <c r="H44" s="5"/>
      <c r="I44" s="5"/>
    </row>
    <row r="45" spans="1:12" s="10" customFormat="1" ht="13" x14ac:dyDescent="0.3">
      <c r="A45" s="4" t="s">
        <v>427</v>
      </c>
      <c r="B45" s="5">
        <v>0</v>
      </c>
      <c r="C45" s="5">
        <v>0</v>
      </c>
      <c r="D45" s="9"/>
      <c r="E45" s="9"/>
      <c r="F45" s="9"/>
      <c r="G45" s="9"/>
      <c r="H45" s="9"/>
      <c r="I45" s="9"/>
    </row>
    <row r="46" spans="1:12" s="18" customFormat="1" x14ac:dyDescent="0.25">
      <c r="A46" s="132" t="s">
        <v>438</v>
      </c>
      <c r="B46" s="9">
        <v>0</v>
      </c>
      <c r="C46" s="9">
        <v>0</v>
      </c>
      <c r="D46" s="5"/>
      <c r="E46" s="5"/>
      <c r="F46" s="5"/>
      <c r="G46" s="5"/>
      <c r="H46" s="5"/>
      <c r="I46" s="5"/>
    </row>
    <row r="47" spans="1:12" s="18" customFormat="1" x14ac:dyDescent="0.25">
      <c r="A47" s="4" t="s">
        <v>439</v>
      </c>
      <c r="B47" s="5">
        <v>0</v>
      </c>
      <c r="C47" s="5">
        <v>0</v>
      </c>
      <c r="D47" s="5"/>
      <c r="E47" s="5"/>
      <c r="F47" s="5"/>
      <c r="G47" s="5"/>
      <c r="H47" s="5"/>
      <c r="I47" s="5"/>
    </row>
    <row r="48" spans="1:12" s="23" customFormat="1" x14ac:dyDescent="0.25">
      <c r="A48" s="4" t="s">
        <v>440</v>
      </c>
      <c r="B48" s="5">
        <v>0</v>
      </c>
      <c r="C48" s="5">
        <v>0</v>
      </c>
      <c r="D48" s="107"/>
      <c r="E48" s="26"/>
      <c r="F48" s="26"/>
      <c r="G48" s="26"/>
      <c r="H48" s="26"/>
      <c r="I48" s="26"/>
      <c r="J48" s="25"/>
      <c r="K48" s="25"/>
      <c r="L48" s="25"/>
    </row>
    <row r="49" spans="1:12" ht="13" thickBot="1" x14ac:dyDescent="0.3">
      <c r="A49" s="24"/>
      <c r="B49" s="24"/>
      <c r="C49" s="24"/>
      <c r="D49" s="22"/>
      <c r="E49" s="22"/>
      <c r="F49" s="22"/>
      <c r="G49" s="22"/>
      <c r="H49" s="22"/>
      <c r="I49" s="22"/>
      <c r="J49" s="22"/>
      <c r="K49" s="22"/>
      <c r="L49" s="22"/>
    </row>
    <row r="50" spans="1:12" ht="13" thickTop="1" x14ac:dyDescent="0.25">
      <c r="B50" s="22"/>
      <c r="C50" s="22"/>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F0"/>
  </sheetPr>
  <dimension ref="A18:G71"/>
  <sheetViews>
    <sheetView workbookViewId="0">
      <selection activeCell="L22" sqref="L22"/>
    </sheetView>
  </sheetViews>
  <sheetFormatPr baseColWidth="10" defaultColWidth="11.453125" defaultRowHeight="14.5" x14ac:dyDescent="0.35"/>
  <cols>
    <col min="1" max="6" width="11.453125" style="71"/>
    <col min="7" max="7" width="14.1796875" style="71" customWidth="1"/>
    <col min="8" max="16384" width="11.453125" style="71"/>
  </cols>
  <sheetData>
    <row r="18" spans="1:7" ht="99.75" customHeight="1" x14ac:dyDescent="1">
      <c r="A18" s="234" t="s">
        <v>36</v>
      </c>
      <c r="B18" s="234"/>
      <c r="C18" s="234"/>
      <c r="D18" s="234"/>
      <c r="E18" s="234"/>
      <c r="F18" s="234"/>
      <c r="G18" s="234"/>
    </row>
    <row r="20" spans="1:7" ht="46" x14ac:dyDescent="1">
      <c r="A20" s="235"/>
      <c r="B20" s="235"/>
      <c r="C20" s="235"/>
      <c r="D20" s="235"/>
      <c r="E20" s="235"/>
      <c r="F20" s="235"/>
      <c r="G20" s="235"/>
    </row>
    <row r="71" spans="2:2" x14ac:dyDescent="0.35">
      <c r="B71" s="7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39997558519241921"/>
  </sheetPr>
  <dimension ref="A1:L75"/>
  <sheetViews>
    <sheetView showGridLines="0" defaultGridColor="0" colorId="60" workbookViewId="0">
      <selection activeCell="F28" sqref="F28"/>
    </sheetView>
  </sheetViews>
  <sheetFormatPr baseColWidth="10" defaultColWidth="11.453125" defaultRowHeight="12.5" x14ac:dyDescent="0.25"/>
  <cols>
    <col min="1" max="1" width="58.453125" style="21" customWidth="1"/>
    <col min="2" max="4" width="11.453125" style="21"/>
    <col min="5" max="5" width="13.453125" style="21" customWidth="1"/>
    <col min="6" max="7" width="11.453125" style="21"/>
    <col min="8" max="8" width="14.1796875" style="21" customWidth="1"/>
    <col min="9" max="9" width="13.54296875" style="21" customWidth="1"/>
    <col min="10" max="16384" width="11.453125" style="21"/>
  </cols>
  <sheetData>
    <row r="1" spans="1:9" x14ac:dyDescent="0.25">
      <c r="A1" s="1" t="s">
        <v>0</v>
      </c>
    </row>
    <row r="2" spans="1:9" x14ac:dyDescent="0.25">
      <c r="A2" s="1" t="s">
        <v>1</v>
      </c>
    </row>
    <row r="3" spans="1:9" x14ac:dyDescent="0.25">
      <c r="A3" s="1" t="s">
        <v>2</v>
      </c>
    </row>
    <row r="5" spans="1:9" ht="13" x14ac:dyDescent="0.3">
      <c r="A5" s="237" t="s">
        <v>563</v>
      </c>
      <c r="B5" s="237"/>
      <c r="C5" s="237"/>
      <c r="D5" s="237"/>
      <c r="E5" s="237"/>
      <c r="F5" s="237"/>
      <c r="G5" s="14"/>
      <c r="H5" s="14"/>
    </row>
    <row r="6" spans="1:9" ht="13" x14ac:dyDescent="0.3">
      <c r="A6" s="237" t="s">
        <v>36</v>
      </c>
      <c r="B6" s="237"/>
      <c r="C6" s="237"/>
      <c r="D6" s="237"/>
      <c r="E6" s="237"/>
      <c r="F6" s="237"/>
      <c r="G6" s="14"/>
      <c r="H6" s="14"/>
    </row>
    <row r="7" spans="1:9" ht="13" x14ac:dyDescent="0.3">
      <c r="A7" s="237">
        <v>2020</v>
      </c>
      <c r="B7" s="237"/>
      <c r="C7" s="237"/>
      <c r="D7" s="237"/>
      <c r="E7" s="237"/>
      <c r="F7" s="237"/>
      <c r="G7" s="14"/>
      <c r="H7" s="14"/>
    </row>
    <row r="8" spans="1:9" ht="13" x14ac:dyDescent="0.3">
      <c r="A8" s="237" t="s">
        <v>4</v>
      </c>
      <c r="B8" s="237"/>
      <c r="C8" s="237"/>
      <c r="D8" s="237"/>
      <c r="E8" s="237"/>
      <c r="F8" s="237"/>
      <c r="G8" s="14"/>
      <c r="H8" s="14"/>
    </row>
    <row r="9" spans="1:9" ht="13" thickBot="1" x14ac:dyDescent="0.3"/>
    <row r="10" spans="1:9" ht="58.5" thickTop="1" thickBot="1" x14ac:dyDescent="0.3">
      <c r="A10" s="3" t="s">
        <v>390</v>
      </c>
      <c r="B10" s="3" t="s">
        <v>472</v>
      </c>
      <c r="C10" s="3" t="s">
        <v>473</v>
      </c>
      <c r="D10" s="3" t="s">
        <v>474</v>
      </c>
      <c r="E10" s="3" t="s">
        <v>475</v>
      </c>
      <c r="F10" s="3" t="s">
        <v>397</v>
      </c>
      <c r="G10" s="13"/>
      <c r="H10" s="13"/>
      <c r="I10" s="13"/>
    </row>
    <row r="11" spans="1:9" s="10" customFormat="1" ht="13.5" thickTop="1" x14ac:dyDescent="0.3">
      <c r="A11" s="4"/>
      <c r="B11" s="9"/>
      <c r="C11" s="9"/>
      <c r="D11" s="9"/>
      <c r="E11" s="9"/>
      <c r="F11" s="9"/>
      <c r="G11" s="9"/>
      <c r="H11" s="9"/>
      <c r="I11" s="9"/>
    </row>
    <row r="12" spans="1:9" s="10" customFormat="1" ht="13" x14ac:dyDescent="0.3">
      <c r="A12" s="132" t="s">
        <v>398</v>
      </c>
      <c r="B12" s="9">
        <v>149227.0583018412</v>
      </c>
      <c r="C12" s="9">
        <v>536207.64227359358</v>
      </c>
      <c r="D12" s="9">
        <v>183300.72</v>
      </c>
      <c r="E12" s="9">
        <v>2925.2816470299999</v>
      </c>
      <c r="F12" s="9">
        <v>871660.70222246484</v>
      </c>
      <c r="G12" s="9"/>
      <c r="H12" s="9"/>
      <c r="I12" s="9"/>
    </row>
    <row r="13" spans="1:9" s="10" customFormat="1" ht="13" x14ac:dyDescent="0.3">
      <c r="A13" s="132" t="s">
        <v>399</v>
      </c>
      <c r="B13" s="9">
        <v>147341.87008012121</v>
      </c>
      <c r="C13" s="9">
        <v>529406.10725189361</v>
      </c>
      <c r="D13" s="9">
        <v>183368.71</v>
      </c>
      <c r="E13" s="9">
        <v>2925.2816470299999</v>
      </c>
      <c r="F13" s="9">
        <v>863041.96897904482</v>
      </c>
      <c r="G13" s="9"/>
      <c r="H13" s="9"/>
      <c r="I13" s="9"/>
    </row>
    <row r="14" spans="1:9" s="18" customFormat="1" x14ac:dyDescent="0.25">
      <c r="A14" s="132" t="s">
        <v>400</v>
      </c>
      <c r="B14" s="9">
        <v>14718.541159340601</v>
      </c>
      <c r="C14" s="9">
        <v>413878.08121656033</v>
      </c>
      <c r="D14" s="9">
        <v>128085.59</v>
      </c>
      <c r="E14" s="9">
        <v>2893.5301580199998</v>
      </c>
      <c r="F14" s="9">
        <v>559575.74253392091</v>
      </c>
      <c r="G14" s="5"/>
      <c r="H14" s="5"/>
      <c r="I14" s="5"/>
    </row>
    <row r="15" spans="1:9" s="18" customFormat="1" x14ac:dyDescent="0.25">
      <c r="A15" s="4" t="s">
        <v>401</v>
      </c>
      <c r="B15" s="5">
        <v>4790.6592282199999</v>
      </c>
      <c r="C15" s="5">
        <v>183091.27618998001</v>
      </c>
      <c r="D15" s="5">
        <v>46713.24</v>
      </c>
      <c r="E15" s="5">
        <v>1968.12855083</v>
      </c>
      <c r="F15" s="5">
        <v>236563.30396903001</v>
      </c>
      <c r="G15" s="5"/>
      <c r="H15" s="5"/>
      <c r="I15" s="5"/>
    </row>
    <row r="16" spans="1:9" s="18" customFormat="1" x14ac:dyDescent="0.25">
      <c r="A16" s="4" t="s">
        <v>402</v>
      </c>
      <c r="B16" s="5">
        <v>1315.7242836099999</v>
      </c>
      <c r="C16" s="5">
        <v>24561.634387777001</v>
      </c>
      <c r="D16" s="5">
        <v>9371.7999999999993</v>
      </c>
      <c r="E16" s="5">
        <v>271.26421599999998</v>
      </c>
      <c r="F16" s="5">
        <v>35520.422887387002</v>
      </c>
      <c r="G16" s="5"/>
      <c r="H16" s="5"/>
      <c r="I16" s="5"/>
    </row>
    <row r="17" spans="1:9" s="18" customFormat="1" x14ac:dyDescent="0.25">
      <c r="A17" s="4" t="s">
        <v>403</v>
      </c>
      <c r="B17" s="5">
        <v>248.28425885999999</v>
      </c>
      <c r="C17" s="5">
        <v>115.32037483000001</v>
      </c>
      <c r="D17" s="5">
        <v>2130.0700000000002</v>
      </c>
      <c r="E17" s="5">
        <v>0</v>
      </c>
      <c r="F17" s="5">
        <v>2493.6746336900001</v>
      </c>
      <c r="G17" s="5"/>
      <c r="H17" s="5"/>
      <c r="I17" s="5"/>
    </row>
    <row r="18" spans="1:9" s="18" customFormat="1" x14ac:dyDescent="0.25">
      <c r="A18" s="4" t="s">
        <v>404</v>
      </c>
      <c r="B18" s="5">
        <v>1205.37379461</v>
      </c>
      <c r="C18" s="5">
        <v>23571.447942177001</v>
      </c>
      <c r="D18" s="5">
        <v>6176.73</v>
      </c>
      <c r="E18" s="5">
        <v>262.20763799999997</v>
      </c>
      <c r="F18" s="5">
        <v>30953.551736787002</v>
      </c>
      <c r="G18" s="5"/>
      <c r="H18" s="5"/>
      <c r="I18" s="5"/>
    </row>
    <row r="19" spans="1:9" s="18" customFormat="1" x14ac:dyDescent="0.25">
      <c r="A19" s="4" t="s">
        <v>405</v>
      </c>
      <c r="B19" s="5">
        <v>24.857474839999998</v>
      </c>
      <c r="C19" s="5">
        <v>16.008400229999999</v>
      </c>
      <c r="D19" s="5">
        <v>212.99</v>
      </c>
      <c r="E19" s="5">
        <v>0</v>
      </c>
      <c r="F19" s="5">
        <v>253.85587507</v>
      </c>
      <c r="G19" s="5"/>
      <c r="H19" s="5"/>
      <c r="I19" s="5"/>
    </row>
    <row r="20" spans="1:9" s="18" customFormat="1" x14ac:dyDescent="0.25">
      <c r="A20" s="4" t="s">
        <v>406</v>
      </c>
      <c r="B20" s="5">
        <v>74.563303450000006</v>
      </c>
      <c r="C20" s="5">
        <v>34.771042260000002</v>
      </c>
      <c r="D20" s="5">
        <v>639.02</v>
      </c>
      <c r="E20" s="5">
        <v>0</v>
      </c>
      <c r="F20" s="5">
        <v>748.35434570999996</v>
      </c>
      <c r="G20" s="5"/>
      <c r="H20" s="5"/>
      <c r="I20" s="5"/>
    </row>
    <row r="21" spans="1:9" s="18" customFormat="1" x14ac:dyDescent="0.25">
      <c r="A21" s="4" t="s">
        <v>407</v>
      </c>
      <c r="B21" s="5">
        <v>33.909667849999998</v>
      </c>
      <c r="C21" s="5">
        <v>824.08662828000001</v>
      </c>
      <c r="D21" s="5">
        <v>212.99</v>
      </c>
      <c r="E21" s="5">
        <v>9.056578</v>
      </c>
      <c r="F21" s="5">
        <v>1070.98629613</v>
      </c>
      <c r="G21" s="5"/>
      <c r="H21" s="5"/>
      <c r="I21" s="5"/>
    </row>
    <row r="22" spans="1:9" s="10" customFormat="1" ht="13" x14ac:dyDescent="0.3">
      <c r="A22" s="4" t="s">
        <v>408</v>
      </c>
      <c r="B22" s="5">
        <v>4360.9026843906004</v>
      </c>
      <c r="C22" s="5">
        <v>138377.5563143628</v>
      </c>
      <c r="D22" s="5">
        <v>61622.86</v>
      </c>
      <c r="E22" s="5">
        <v>516.44001232999994</v>
      </c>
      <c r="F22" s="5">
        <v>204877.7590110834</v>
      </c>
      <c r="G22" s="9"/>
      <c r="H22" s="9"/>
      <c r="I22" s="9"/>
    </row>
    <row r="23" spans="1:9" s="10" customFormat="1" ht="13" x14ac:dyDescent="0.3">
      <c r="A23" s="132" t="s">
        <v>409</v>
      </c>
      <c r="B23" s="9">
        <v>3660.05203153</v>
      </c>
      <c r="C23" s="9">
        <v>5242.8972247000002</v>
      </c>
      <c r="D23" s="9">
        <v>3769.88</v>
      </c>
      <c r="E23" s="9">
        <v>0</v>
      </c>
      <c r="F23" s="9">
        <v>12672.829256229999</v>
      </c>
      <c r="G23" s="9"/>
      <c r="H23" s="9"/>
      <c r="I23" s="9"/>
    </row>
    <row r="24" spans="1:9" s="18" customFormat="1" x14ac:dyDescent="0.25">
      <c r="A24" s="132" t="s">
        <v>410</v>
      </c>
      <c r="B24" s="9">
        <v>3650.0273782700001</v>
      </c>
      <c r="C24" s="9">
        <v>5242.8972247000002</v>
      </c>
      <c r="D24" s="9">
        <v>820.2</v>
      </c>
      <c r="E24" s="9">
        <v>0</v>
      </c>
      <c r="F24" s="9">
        <v>9713.1246029699996</v>
      </c>
      <c r="G24" s="5"/>
      <c r="H24" s="5"/>
      <c r="I24" s="5"/>
    </row>
    <row r="25" spans="1:9" s="18" customFormat="1" x14ac:dyDescent="0.25">
      <c r="A25" s="4" t="s">
        <v>411</v>
      </c>
      <c r="B25" s="5">
        <v>0</v>
      </c>
      <c r="C25" s="5">
        <v>3008.0517839099998</v>
      </c>
      <c r="D25" s="5">
        <v>780.13</v>
      </c>
      <c r="E25" s="5">
        <v>0</v>
      </c>
      <c r="F25" s="5">
        <v>3788.1817839099999</v>
      </c>
      <c r="G25" s="5"/>
      <c r="H25" s="5"/>
      <c r="I25" s="5"/>
    </row>
    <row r="26" spans="1:9" s="18" customFormat="1" x14ac:dyDescent="0.25">
      <c r="A26" s="4" t="s">
        <v>412</v>
      </c>
      <c r="B26" s="5">
        <v>0</v>
      </c>
      <c r="C26" s="5">
        <v>2225.8176380800001</v>
      </c>
      <c r="D26" s="5">
        <v>0</v>
      </c>
      <c r="E26" s="5">
        <v>0</v>
      </c>
      <c r="F26" s="5">
        <v>2225.8176380800001</v>
      </c>
      <c r="G26" s="5"/>
      <c r="H26" s="5"/>
      <c r="I26" s="5"/>
    </row>
    <row r="27" spans="1:9" s="18" customFormat="1" x14ac:dyDescent="0.25">
      <c r="A27" s="4" t="s">
        <v>413</v>
      </c>
      <c r="B27" s="5">
        <v>3650.0273782700001</v>
      </c>
      <c r="C27" s="5">
        <v>9.0278027099999996</v>
      </c>
      <c r="D27" s="5">
        <v>40.07</v>
      </c>
      <c r="E27" s="5">
        <v>0</v>
      </c>
      <c r="F27" s="5">
        <v>3699.1251809800001</v>
      </c>
      <c r="G27" s="5"/>
      <c r="H27" s="5"/>
      <c r="I27" s="5"/>
    </row>
    <row r="28" spans="1:9" s="10" customFormat="1" ht="13" x14ac:dyDescent="0.3">
      <c r="A28" s="4" t="s">
        <v>414</v>
      </c>
      <c r="B28" s="5">
        <v>10.024653259999999</v>
      </c>
      <c r="C28" s="5">
        <v>0</v>
      </c>
      <c r="D28" s="5">
        <v>2949.68</v>
      </c>
      <c r="E28" s="5">
        <v>0</v>
      </c>
      <c r="F28" s="5">
        <v>2959.7046532600002</v>
      </c>
      <c r="G28" s="9"/>
      <c r="H28" s="9"/>
      <c r="I28" s="9"/>
    </row>
    <row r="29" spans="1:9" s="18" customFormat="1" x14ac:dyDescent="0.25">
      <c r="A29" s="132" t="s">
        <v>415</v>
      </c>
      <c r="B29" s="9">
        <v>591.20293159000005</v>
      </c>
      <c r="C29" s="9">
        <v>62604.717099740497</v>
      </c>
      <c r="D29" s="9">
        <v>6607.81</v>
      </c>
      <c r="E29" s="9">
        <v>137.69737885999999</v>
      </c>
      <c r="F29" s="9">
        <v>69941.427410190503</v>
      </c>
      <c r="G29" s="5"/>
      <c r="H29" s="5"/>
      <c r="I29" s="5"/>
    </row>
    <row r="30" spans="1:9" s="18" customFormat="1" x14ac:dyDescent="0.25">
      <c r="A30" s="4" t="s">
        <v>416</v>
      </c>
      <c r="B30" s="5">
        <v>143.158185</v>
      </c>
      <c r="C30" s="5">
        <v>37488.163723489997</v>
      </c>
      <c r="D30" s="5">
        <v>1868.71</v>
      </c>
      <c r="E30" s="5">
        <v>29.603069999999999</v>
      </c>
      <c r="F30" s="5">
        <v>39529.634978490001</v>
      </c>
      <c r="G30" s="5"/>
      <c r="H30" s="5"/>
      <c r="I30" s="5"/>
    </row>
    <row r="31" spans="1:9" s="18" customFormat="1" x14ac:dyDescent="0.25">
      <c r="A31" s="4" t="s">
        <v>441</v>
      </c>
      <c r="B31" s="5">
        <v>22.5</v>
      </c>
      <c r="C31" s="5">
        <v>928.12960711000005</v>
      </c>
      <c r="D31" s="5">
        <v>1868.71</v>
      </c>
      <c r="E31" s="5">
        <v>0</v>
      </c>
      <c r="F31" s="5">
        <v>2819.3396071100001</v>
      </c>
      <c r="G31" s="5"/>
      <c r="H31" s="5"/>
      <c r="I31" s="5"/>
    </row>
    <row r="32" spans="1:9" s="18" customFormat="1" x14ac:dyDescent="0.25">
      <c r="A32" s="4" t="s">
        <v>476</v>
      </c>
      <c r="B32" s="5">
        <v>0</v>
      </c>
      <c r="C32" s="5">
        <v>2.0625000000000001E-2</v>
      </c>
      <c r="D32" s="5">
        <v>0</v>
      </c>
      <c r="E32" s="5">
        <v>0</v>
      </c>
      <c r="F32" s="5">
        <v>2.0625000000000001E-2</v>
      </c>
      <c r="G32" s="5"/>
      <c r="H32" s="5"/>
      <c r="I32" s="5"/>
    </row>
    <row r="33" spans="1:9" s="18" customFormat="1" x14ac:dyDescent="0.25">
      <c r="A33" s="4" t="s">
        <v>477</v>
      </c>
      <c r="B33" s="5">
        <v>0</v>
      </c>
      <c r="C33" s="5">
        <v>1325.9537635700001</v>
      </c>
      <c r="D33" s="5">
        <v>0</v>
      </c>
      <c r="E33" s="5">
        <v>0</v>
      </c>
      <c r="F33" s="5">
        <v>1325.9537635700001</v>
      </c>
      <c r="G33" s="5"/>
      <c r="H33" s="5"/>
      <c r="I33" s="5"/>
    </row>
    <row r="34" spans="1:9" s="18" customFormat="1" x14ac:dyDescent="0.25">
      <c r="A34" s="4" t="s">
        <v>478</v>
      </c>
      <c r="B34" s="5">
        <v>0</v>
      </c>
      <c r="C34" s="5">
        <v>15.145799269999999</v>
      </c>
      <c r="D34" s="5">
        <v>0</v>
      </c>
      <c r="E34" s="5">
        <v>0</v>
      </c>
      <c r="F34" s="5">
        <v>15.145799269999999</v>
      </c>
      <c r="G34" s="5"/>
      <c r="H34" s="5"/>
      <c r="I34" s="5"/>
    </row>
    <row r="35" spans="1:9" s="18" customFormat="1" x14ac:dyDescent="0.25">
      <c r="A35" s="4" t="s">
        <v>460</v>
      </c>
      <c r="B35" s="5">
        <v>0</v>
      </c>
      <c r="C35" s="5">
        <v>82.024015660000003</v>
      </c>
      <c r="D35" s="5">
        <v>0</v>
      </c>
      <c r="E35" s="5">
        <v>0</v>
      </c>
      <c r="F35" s="5">
        <v>82.024015660000003</v>
      </c>
      <c r="G35" s="5"/>
      <c r="H35" s="5"/>
      <c r="I35" s="5"/>
    </row>
    <row r="36" spans="1:9" s="18" customFormat="1" x14ac:dyDescent="0.25">
      <c r="A36" s="4" t="s">
        <v>422</v>
      </c>
      <c r="B36" s="5">
        <v>0</v>
      </c>
      <c r="C36" s="5">
        <v>71.479109059999999</v>
      </c>
      <c r="D36" s="5">
        <v>0</v>
      </c>
      <c r="E36" s="5">
        <v>0</v>
      </c>
      <c r="F36" s="5">
        <v>71.479109059999999</v>
      </c>
      <c r="G36" s="5"/>
      <c r="H36" s="5"/>
      <c r="I36" s="5"/>
    </row>
    <row r="37" spans="1:9" s="18" customFormat="1" x14ac:dyDescent="0.25">
      <c r="A37" s="4" t="s">
        <v>463</v>
      </c>
      <c r="B37" s="5">
        <v>0</v>
      </c>
      <c r="C37" s="5">
        <v>385.46181637000001</v>
      </c>
      <c r="D37" s="5">
        <v>0</v>
      </c>
      <c r="E37" s="5">
        <v>0</v>
      </c>
      <c r="F37" s="5">
        <v>385.46181637000001</v>
      </c>
      <c r="G37" s="5"/>
      <c r="H37" s="5"/>
      <c r="I37" s="5"/>
    </row>
    <row r="38" spans="1:9" s="18" customFormat="1" x14ac:dyDescent="0.25">
      <c r="A38" s="4" t="s">
        <v>464</v>
      </c>
      <c r="B38" s="5">
        <v>0</v>
      </c>
      <c r="C38" s="5">
        <v>14936.84323932</v>
      </c>
      <c r="D38" s="5">
        <v>0</v>
      </c>
      <c r="E38" s="5">
        <v>0</v>
      </c>
      <c r="F38" s="5">
        <v>14936.84323932</v>
      </c>
      <c r="G38" s="5"/>
      <c r="H38" s="5"/>
      <c r="I38" s="5"/>
    </row>
    <row r="39" spans="1:9" s="18" customFormat="1" x14ac:dyDescent="0.25">
      <c r="A39" s="4" t="s">
        <v>423</v>
      </c>
      <c r="B39" s="5">
        <v>0</v>
      </c>
      <c r="C39" s="5">
        <v>1251.2556368400001</v>
      </c>
      <c r="D39" s="5">
        <v>0</v>
      </c>
      <c r="E39" s="5">
        <v>0</v>
      </c>
      <c r="F39" s="5">
        <v>1251.2556368400001</v>
      </c>
      <c r="G39" s="5"/>
      <c r="H39" s="5"/>
      <c r="I39" s="5"/>
    </row>
    <row r="40" spans="1:9" s="18" customFormat="1" x14ac:dyDescent="0.25">
      <c r="A40" s="4" t="s">
        <v>424</v>
      </c>
      <c r="B40" s="5">
        <v>120.658185</v>
      </c>
      <c r="C40" s="5">
        <v>2.5835964800000002</v>
      </c>
      <c r="D40" s="5">
        <v>0</v>
      </c>
      <c r="E40" s="5">
        <v>0</v>
      </c>
      <c r="F40" s="5">
        <v>2.5835964800000002</v>
      </c>
      <c r="G40" s="5"/>
      <c r="H40" s="5"/>
      <c r="I40" s="5"/>
    </row>
    <row r="41" spans="1:9" s="18" customFormat="1" x14ac:dyDescent="0.25">
      <c r="A41" s="4" t="s">
        <v>449</v>
      </c>
      <c r="B41" s="5">
        <v>0</v>
      </c>
      <c r="C41" s="5">
        <v>424.63581026000003</v>
      </c>
      <c r="D41" s="5">
        <v>0</v>
      </c>
      <c r="E41" s="5">
        <v>0</v>
      </c>
      <c r="F41" s="5">
        <v>545.29399525999997</v>
      </c>
      <c r="G41" s="5"/>
      <c r="H41" s="5"/>
      <c r="I41" s="5"/>
    </row>
    <row r="42" spans="1:9" s="18" customFormat="1" x14ac:dyDescent="0.25">
      <c r="A42" s="4" t="s">
        <v>425</v>
      </c>
      <c r="B42" s="5">
        <v>29.603069999999999</v>
      </c>
      <c r="C42" s="5">
        <v>2018.3617780500001</v>
      </c>
      <c r="D42" s="5">
        <v>0</v>
      </c>
      <c r="E42" s="5">
        <v>29.603069999999999</v>
      </c>
      <c r="F42" s="5">
        <v>2018.3617780500001</v>
      </c>
      <c r="G42" s="5"/>
      <c r="H42" s="5"/>
      <c r="I42" s="5"/>
    </row>
    <row r="43" spans="1:9" s="18" customFormat="1" x14ac:dyDescent="0.25">
      <c r="A43" s="4" t="s">
        <v>450</v>
      </c>
      <c r="B43" s="5">
        <v>0</v>
      </c>
      <c r="C43" s="5">
        <v>3.1369706499999999</v>
      </c>
      <c r="D43" s="5">
        <v>0</v>
      </c>
      <c r="E43" s="5">
        <v>0</v>
      </c>
      <c r="F43" s="5">
        <v>32.740040649999997</v>
      </c>
      <c r="G43" s="5"/>
      <c r="H43" s="5"/>
      <c r="I43" s="5"/>
    </row>
    <row r="44" spans="1:9" s="18" customFormat="1" x14ac:dyDescent="0.25">
      <c r="A44" s="4" t="s">
        <v>479</v>
      </c>
      <c r="B44" s="5">
        <v>0</v>
      </c>
      <c r="C44" s="5">
        <v>16039.61562767</v>
      </c>
      <c r="D44" s="5">
        <v>0</v>
      </c>
      <c r="E44" s="5">
        <v>0</v>
      </c>
      <c r="F44" s="5">
        <v>16039.61562767</v>
      </c>
      <c r="G44" s="5"/>
      <c r="H44" s="5"/>
      <c r="I44" s="5"/>
    </row>
    <row r="45" spans="1:9" s="18" customFormat="1" x14ac:dyDescent="0.25">
      <c r="A45" s="4" t="s">
        <v>426</v>
      </c>
      <c r="B45" s="5">
        <v>425.12592029000001</v>
      </c>
      <c r="C45" s="5">
        <v>3.5163281799999999</v>
      </c>
      <c r="D45" s="5">
        <v>4739.1000000000004</v>
      </c>
      <c r="E45" s="5">
        <v>108.09430886</v>
      </c>
      <c r="F45" s="5">
        <v>3.5163281799999999</v>
      </c>
      <c r="G45" s="5"/>
      <c r="H45" s="5"/>
      <c r="I45" s="5"/>
    </row>
    <row r="46" spans="1:9" s="18" customFormat="1" x14ac:dyDescent="0.25">
      <c r="A46" s="4" t="s">
        <v>427</v>
      </c>
      <c r="B46" s="5">
        <v>22.918826299999999</v>
      </c>
      <c r="C46" s="5">
        <v>25103.871740460501</v>
      </c>
      <c r="D46" s="5">
        <v>0</v>
      </c>
      <c r="E46" s="5">
        <v>0</v>
      </c>
      <c r="F46" s="5">
        <v>30376.1919696105</v>
      </c>
      <c r="G46" s="5"/>
      <c r="H46" s="5"/>
      <c r="I46" s="5"/>
    </row>
    <row r="47" spans="1:9" s="18" customFormat="1" x14ac:dyDescent="0.25">
      <c r="A47" s="4" t="s">
        <v>428</v>
      </c>
      <c r="B47" s="5">
        <v>0</v>
      </c>
      <c r="C47" s="5">
        <v>12.68163579</v>
      </c>
      <c r="D47" s="5">
        <v>0</v>
      </c>
      <c r="E47" s="5">
        <v>0</v>
      </c>
      <c r="F47" s="5">
        <v>35.600462090000001</v>
      </c>
      <c r="G47" s="5"/>
      <c r="H47" s="5"/>
      <c r="I47" s="5"/>
    </row>
    <row r="48" spans="1:9" s="18" customFormat="1" x14ac:dyDescent="0.25">
      <c r="A48" s="132" t="s">
        <v>429</v>
      </c>
      <c r="B48" s="9">
        <v>132623.32892078059</v>
      </c>
      <c r="C48" s="5">
        <v>0</v>
      </c>
      <c r="D48" s="9">
        <v>55283.12</v>
      </c>
      <c r="E48" s="9">
        <v>31.75148901</v>
      </c>
      <c r="F48" s="5">
        <v>0</v>
      </c>
      <c r="G48" s="5"/>
      <c r="H48" s="5"/>
      <c r="I48" s="5"/>
    </row>
    <row r="49" spans="1:9" s="10" customFormat="1" ht="13" x14ac:dyDescent="0.3">
      <c r="A49" s="132" t="s">
        <v>430</v>
      </c>
      <c r="B49" s="9">
        <v>4290.9811476900004</v>
      </c>
      <c r="C49" s="9">
        <v>115528.0260353333</v>
      </c>
      <c r="D49" s="9">
        <v>51449.47</v>
      </c>
      <c r="E49" s="9">
        <v>31.514301509999999</v>
      </c>
      <c r="F49" s="9">
        <v>303466.2264451239</v>
      </c>
      <c r="G49" s="9"/>
      <c r="H49" s="9"/>
      <c r="I49" s="9"/>
    </row>
    <row r="50" spans="1:9" s="10" customFormat="1" ht="13" x14ac:dyDescent="0.3">
      <c r="A50" s="4" t="s">
        <v>431</v>
      </c>
      <c r="B50" s="5">
        <v>513.10838860000001</v>
      </c>
      <c r="C50" s="9">
        <v>109534.0369841533</v>
      </c>
      <c r="D50" s="5">
        <v>4129.0200000000004</v>
      </c>
      <c r="E50" s="5">
        <v>31.514301509999999</v>
      </c>
      <c r="F50" s="9">
        <v>165306.00243335331</v>
      </c>
      <c r="G50" s="9"/>
      <c r="H50" s="9"/>
      <c r="I50" s="9"/>
    </row>
    <row r="51" spans="1:9" s="18" customFormat="1" x14ac:dyDescent="0.25">
      <c r="A51" s="4" t="s">
        <v>432</v>
      </c>
      <c r="B51" s="5">
        <v>3777.8727590899998</v>
      </c>
      <c r="C51" s="5">
        <v>18018.058158209999</v>
      </c>
      <c r="D51" s="5">
        <v>47320.45</v>
      </c>
      <c r="E51" s="5">
        <v>0</v>
      </c>
      <c r="F51" s="5">
        <v>22691.700848320001</v>
      </c>
      <c r="G51" s="5"/>
      <c r="H51" s="5"/>
      <c r="I51" s="5"/>
    </row>
    <row r="52" spans="1:9" s="18" customFormat="1" x14ac:dyDescent="0.25">
      <c r="A52" s="132" t="s">
        <v>433</v>
      </c>
      <c r="B52" s="9">
        <v>0</v>
      </c>
      <c r="C52" s="5">
        <v>91515.978825943297</v>
      </c>
      <c r="D52" s="9">
        <v>3833.65</v>
      </c>
      <c r="E52" s="9">
        <v>0</v>
      </c>
      <c r="F52" s="5">
        <v>142614.3015850333</v>
      </c>
      <c r="G52" s="5"/>
      <c r="H52" s="5"/>
      <c r="I52" s="5"/>
    </row>
    <row r="53" spans="1:9" s="10" customFormat="1" ht="13" x14ac:dyDescent="0.3">
      <c r="A53" s="4" t="s">
        <v>434</v>
      </c>
      <c r="B53" s="5">
        <v>0</v>
      </c>
      <c r="C53" s="9">
        <v>1204.29128934</v>
      </c>
      <c r="D53" s="5">
        <v>3833.65</v>
      </c>
      <c r="E53" s="5">
        <v>0</v>
      </c>
      <c r="F53" s="9">
        <v>5037.9412893400004</v>
      </c>
      <c r="G53" s="9"/>
      <c r="H53" s="9"/>
      <c r="I53" s="9"/>
    </row>
    <row r="54" spans="1:9" s="18" customFormat="1" x14ac:dyDescent="0.25">
      <c r="A54" s="4" t="s">
        <v>435</v>
      </c>
      <c r="B54" s="5">
        <v>0</v>
      </c>
      <c r="C54" s="5">
        <v>1048.6086755599999</v>
      </c>
      <c r="D54" s="5">
        <v>0</v>
      </c>
      <c r="E54" s="5">
        <v>0</v>
      </c>
      <c r="F54" s="5">
        <v>4882.2586755599996</v>
      </c>
      <c r="G54" s="5"/>
      <c r="H54" s="5"/>
      <c r="I54" s="5"/>
    </row>
    <row r="55" spans="1:9" s="18" customFormat="1" x14ac:dyDescent="0.25">
      <c r="A55" s="132" t="s">
        <v>436</v>
      </c>
      <c r="B55" s="9">
        <v>128332.3477730906</v>
      </c>
      <c r="C55" s="5">
        <v>155.68261378</v>
      </c>
      <c r="D55" s="9">
        <v>0</v>
      </c>
      <c r="E55" s="9">
        <v>0.2371875</v>
      </c>
      <c r="F55" s="5">
        <v>155.68261378</v>
      </c>
      <c r="G55" s="5"/>
      <c r="H55" s="5"/>
      <c r="I55" s="5"/>
    </row>
    <row r="56" spans="1:9" s="10" customFormat="1" ht="13" x14ac:dyDescent="0.3">
      <c r="A56" s="4" t="s">
        <v>416</v>
      </c>
      <c r="B56" s="5">
        <v>0</v>
      </c>
      <c r="C56" s="9">
        <v>4789.6977618399997</v>
      </c>
      <c r="D56" s="5">
        <v>0</v>
      </c>
      <c r="E56" s="5">
        <v>0.2371875</v>
      </c>
      <c r="F56" s="9">
        <v>133122.28272243059</v>
      </c>
      <c r="G56" s="9"/>
      <c r="H56" s="9"/>
      <c r="I56" s="9"/>
    </row>
    <row r="57" spans="1:9" s="18" customFormat="1" x14ac:dyDescent="0.25">
      <c r="A57" s="4" t="s">
        <v>460</v>
      </c>
      <c r="B57" s="5">
        <v>0.2371875</v>
      </c>
      <c r="C57" s="5">
        <v>2566.4044499699999</v>
      </c>
      <c r="D57" s="5">
        <v>0</v>
      </c>
      <c r="E57" s="5">
        <v>0.2371875</v>
      </c>
      <c r="F57" s="5">
        <v>2566.6416374700002</v>
      </c>
      <c r="G57" s="5"/>
      <c r="H57" s="5"/>
      <c r="I57" s="5"/>
    </row>
    <row r="58" spans="1:9" s="18" customFormat="1" x14ac:dyDescent="0.25">
      <c r="A58" s="4" t="s">
        <v>422</v>
      </c>
      <c r="B58" s="5">
        <v>0</v>
      </c>
      <c r="C58" s="5">
        <v>42.28353302</v>
      </c>
      <c r="D58" s="5">
        <v>0</v>
      </c>
      <c r="E58" s="5">
        <v>0</v>
      </c>
      <c r="F58" s="5">
        <v>42.520720519999998</v>
      </c>
      <c r="G58" s="5"/>
      <c r="H58" s="5"/>
      <c r="I58" s="5"/>
    </row>
    <row r="59" spans="1:9" s="18" customFormat="1" x14ac:dyDescent="0.25">
      <c r="A59" s="4" t="s">
        <v>463</v>
      </c>
      <c r="B59" s="5">
        <v>0</v>
      </c>
      <c r="C59" s="5">
        <v>3.3027606500000002</v>
      </c>
      <c r="D59" s="5">
        <v>0</v>
      </c>
      <c r="E59" s="5">
        <v>0</v>
      </c>
      <c r="F59" s="5">
        <v>3.3027606500000002</v>
      </c>
      <c r="G59" s="5"/>
      <c r="H59" s="5"/>
      <c r="I59" s="5"/>
    </row>
    <row r="60" spans="1:9" s="18" customFormat="1" x14ac:dyDescent="0.25">
      <c r="A60" s="4" t="s">
        <v>464</v>
      </c>
      <c r="B60" s="5">
        <v>0</v>
      </c>
      <c r="C60" s="5">
        <v>756.62835038000003</v>
      </c>
      <c r="D60" s="5">
        <v>0</v>
      </c>
      <c r="E60" s="5">
        <v>0</v>
      </c>
      <c r="F60" s="5">
        <v>756.62835038000003</v>
      </c>
      <c r="G60" s="5"/>
      <c r="H60" s="5"/>
      <c r="I60" s="5"/>
    </row>
    <row r="61" spans="1:9" s="18" customFormat="1" x14ac:dyDescent="0.25">
      <c r="A61" s="4" t="s">
        <v>423</v>
      </c>
      <c r="B61" s="5">
        <v>0</v>
      </c>
      <c r="C61" s="5">
        <v>35.639883859999998</v>
      </c>
      <c r="D61" s="5">
        <v>0</v>
      </c>
      <c r="E61" s="5">
        <v>0</v>
      </c>
      <c r="F61" s="5">
        <v>35.639883859999998</v>
      </c>
      <c r="G61" s="5"/>
      <c r="H61" s="5"/>
      <c r="I61" s="5"/>
    </row>
    <row r="62" spans="1:9" s="18" customFormat="1" x14ac:dyDescent="0.25">
      <c r="A62" s="4" t="s">
        <v>424</v>
      </c>
      <c r="B62" s="5">
        <v>0</v>
      </c>
      <c r="C62" s="5">
        <v>0.696797</v>
      </c>
      <c r="D62" s="5">
        <v>0</v>
      </c>
      <c r="E62" s="5">
        <v>0</v>
      </c>
      <c r="F62" s="5">
        <v>0.696797</v>
      </c>
      <c r="G62" s="5"/>
      <c r="H62" s="5"/>
      <c r="I62" s="5"/>
    </row>
    <row r="63" spans="1:9" s="18" customFormat="1" x14ac:dyDescent="0.25">
      <c r="A63" s="4" t="s">
        <v>449</v>
      </c>
      <c r="B63" s="5">
        <v>0</v>
      </c>
      <c r="C63" s="5">
        <v>1014.39644896</v>
      </c>
      <c r="D63" s="5">
        <v>0</v>
      </c>
      <c r="E63" s="5">
        <v>0</v>
      </c>
      <c r="F63" s="5">
        <v>1014.39644896</v>
      </c>
      <c r="G63" s="5"/>
      <c r="H63" s="5"/>
      <c r="I63" s="5"/>
    </row>
    <row r="64" spans="1:9" s="18" customFormat="1" x14ac:dyDescent="0.25">
      <c r="A64" s="4" t="s">
        <v>450</v>
      </c>
      <c r="B64" s="5">
        <v>0</v>
      </c>
      <c r="C64" s="5">
        <v>25.97759881</v>
      </c>
      <c r="D64" s="5">
        <v>0</v>
      </c>
      <c r="E64" s="5">
        <v>0</v>
      </c>
      <c r="F64" s="5">
        <v>25.97759881</v>
      </c>
      <c r="G64" s="5"/>
      <c r="H64" s="5"/>
      <c r="I64" s="5"/>
    </row>
    <row r="65" spans="1:12" s="18" customFormat="1" x14ac:dyDescent="0.25">
      <c r="A65" s="4" t="s">
        <v>426</v>
      </c>
      <c r="B65" s="5">
        <v>128332.3477730906</v>
      </c>
      <c r="C65" s="5">
        <v>687.47907728999996</v>
      </c>
      <c r="D65" s="5">
        <v>0</v>
      </c>
      <c r="E65" s="5">
        <v>0</v>
      </c>
      <c r="F65" s="5">
        <v>687.47907728999996</v>
      </c>
      <c r="G65" s="5"/>
      <c r="H65" s="5"/>
      <c r="I65" s="5"/>
    </row>
    <row r="66" spans="1:12" s="23" customFormat="1" x14ac:dyDescent="0.25">
      <c r="A66" s="4" t="s">
        <v>427</v>
      </c>
      <c r="B66" s="5">
        <v>0</v>
      </c>
      <c r="C66" s="5">
        <v>2081.5593918700001</v>
      </c>
      <c r="D66" s="5">
        <v>0</v>
      </c>
      <c r="E66" s="5">
        <v>0</v>
      </c>
      <c r="F66" s="5">
        <v>130413.9071649606</v>
      </c>
      <c r="G66" s="26"/>
      <c r="H66" s="26"/>
      <c r="I66" s="26"/>
      <c r="J66" s="25"/>
      <c r="K66" s="25"/>
      <c r="L66" s="25"/>
    </row>
    <row r="67" spans="1:12" x14ac:dyDescent="0.25">
      <c r="A67" s="132" t="s">
        <v>438</v>
      </c>
      <c r="B67" s="9">
        <v>1885.18822172</v>
      </c>
      <c r="C67" s="5">
        <v>141.73392000000001</v>
      </c>
      <c r="D67" s="9">
        <v>-67.989999999999995</v>
      </c>
      <c r="E67" s="9">
        <v>0</v>
      </c>
      <c r="F67" s="5">
        <v>141.73392000000001</v>
      </c>
      <c r="G67" s="22"/>
      <c r="H67" s="22"/>
      <c r="I67" s="22"/>
      <c r="J67" s="22"/>
      <c r="K67" s="22"/>
      <c r="L67" s="22"/>
    </row>
    <row r="68" spans="1:12" x14ac:dyDescent="0.25">
      <c r="A68" s="4" t="s">
        <v>439</v>
      </c>
      <c r="B68" s="5">
        <v>16374.48750981</v>
      </c>
      <c r="C68" s="9">
        <v>6801.5350216999996</v>
      </c>
      <c r="D68" s="5">
        <v>0</v>
      </c>
      <c r="E68" s="5">
        <v>0</v>
      </c>
      <c r="F68" s="9">
        <v>8618.7332434199998</v>
      </c>
    </row>
    <row r="69" spans="1:12" x14ac:dyDescent="0.25">
      <c r="A69" s="4" t="s">
        <v>440</v>
      </c>
      <c r="B69" s="5">
        <v>14489.29928809</v>
      </c>
      <c r="C69" s="5">
        <v>8557.6438894999992</v>
      </c>
      <c r="D69" s="5">
        <v>67.989999999999995</v>
      </c>
      <c r="E69" s="5">
        <v>0</v>
      </c>
      <c r="F69" s="5">
        <v>24932.131399310001</v>
      </c>
    </row>
    <row r="70" spans="1:12" x14ac:dyDescent="0.25">
      <c r="A70" s="4" t="s">
        <v>427</v>
      </c>
      <c r="B70" s="5">
        <v>0</v>
      </c>
      <c r="C70" s="5">
        <v>1756.1088678000001</v>
      </c>
      <c r="D70" s="5">
        <v>0</v>
      </c>
      <c r="E70" s="5">
        <v>0</v>
      </c>
      <c r="F70" s="5">
        <v>16313.39815589</v>
      </c>
    </row>
    <row r="71" spans="1:12" x14ac:dyDescent="0.25">
      <c r="A71" s="132" t="s">
        <v>438</v>
      </c>
      <c r="B71" s="9">
        <v>6749.2735278399996</v>
      </c>
      <c r="C71" s="9">
        <v>3493.9459480400001</v>
      </c>
      <c r="D71" s="9">
        <v>-68.319999999999993</v>
      </c>
      <c r="E71" s="9">
        <v>0</v>
      </c>
      <c r="F71" s="9">
        <v>10174.89947588</v>
      </c>
    </row>
    <row r="72" spans="1:12" x14ac:dyDescent="0.25">
      <c r="A72" s="4" t="s">
        <v>439</v>
      </c>
      <c r="B72" s="5">
        <v>21073.625500850001</v>
      </c>
      <c r="C72" s="5">
        <v>5910.7444234499999</v>
      </c>
      <c r="D72" s="5">
        <v>0</v>
      </c>
      <c r="E72" s="5">
        <v>0</v>
      </c>
      <c r="F72" s="5">
        <v>26984.369924300001</v>
      </c>
    </row>
    <row r="73" spans="1:12" x14ac:dyDescent="0.25">
      <c r="A73" s="4" t="s">
        <v>440</v>
      </c>
      <c r="B73" s="5">
        <v>14324.35197301</v>
      </c>
      <c r="C73" s="5">
        <v>2416.7984754099998</v>
      </c>
      <c r="D73" s="5">
        <v>68.319999999999993</v>
      </c>
      <c r="E73" s="5">
        <v>0</v>
      </c>
      <c r="F73" s="5">
        <v>16809.470448420001</v>
      </c>
    </row>
    <row r="74" spans="1:12" ht="13" thickBot="1" x14ac:dyDescent="0.3">
      <c r="A74" s="24"/>
      <c r="B74" s="24"/>
      <c r="C74" s="24"/>
      <c r="D74" s="24"/>
      <c r="E74" s="24"/>
      <c r="F74" s="24"/>
    </row>
    <row r="75" spans="1:12" ht="13" thickTop="1" x14ac:dyDescent="0.25"/>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39997558519241921"/>
  </sheetPr>
  <dimension ref="A1:L95"/>
  <sheetViews>
    <sheetView showGridLines="0" defaultGridColor="0" colorId="60" workbookViewId="0">
      <selection activeCell="B11" sqref="B11:D11"/>
    </sheetView>
  </sheetViews>
  <sheetFormatPr baseColWidth="10" defaultColWidth="11.453125" defaultRowHeight="12.5" x14ac:dyDescent="0.25"/>
  <cols>
    <col min="1" max="1" width="57.81640625" style="21" customWidth="1"/>
    <col min="2" max="7" width="11.453125" style="21"/>
    <col min="8" max="8" width="14.1796875" style="21" customWidth="1"/>
    <col min="9" max="9" width="13.54296875" style="21" customWidth="1"/>
    <col min="10" max="16384" width="11.453125" style="21"/>
  </cols>
  <sheetData>
    <row r="1" spans="1:9" x14ac:dyDescent="0.25">
      <c r="A1" s="1" t="s">
        <v>0</v>
      </c>
    </row>
    <row r="2" spans="1:9" x14ac:dyDescent="0.25">
      <c r="A2" s="1" t="s">
        <v>1</v>
      </c>
    </row>
    <row r="3" spans="1:9" x14ac:dyDescent="0.25">
      <c r="A3" s="1" t="s">
        <v>2</v>
      </c>
      <c r="D3" s="122"/>
    </row>
    <row r="5" spans="1:9" ht="13" x14ac:dyDescent="0.3">
      <c r="A5" s="237" t="s">
        <v>563</v>
      </c>
      <c r="B5" s="237"/>
      <c r="C5" s="237"/>
      <c r="D5" s="237"/>
      <c r="E5" s="14"/>
      <c r="F5" s="14"/>
      <c r="G5" s="14"/>
      <c r="H5" s="14"/>
    </row>
    <row r="6" spans="1:9" ht="13" x14ac:dyDescent="0.3">
      <c r="A6" s="237" t="s">
        <v>572</v>
      </c>
      <c r="B6" s="237"/>
      <c r="C6" s="237"/>
      <c r="D6" s="237"/>
      <c r="E6" s="14"/>
      <c r="F6" s="14"/>
      <c r="G6" s="14"/>
      <c r="H6" s="14"/>
    </row>
    <row r="7" spans="1:9" ht="13" x14ac:dyDescent="0.3">
      <c r="A7" s="237">
        <v>2020</v>
      </c>
      <c r="B7" s="237"/>
      <c r="C7" s="237"/>
      <c r="D7" s="237"/>
      <c r="E7" s="14"/>
      <c r="F7" s="14"/>
      <c r="G7" s="14"/>
      <c r="H7" s="14"/>
    </row>
    <row r="8" spans="1:9" ht="13" x14ac:dyDescent="0.3">
      <c r="A8" s="237" t="s">
        <v>4</v>
      </c>
      <c r="B8" s="237"/>
      <c r="C8" s="237"/>
      <c r="D8" s="237"/>
      <c r="E8" s="14"/>
      <c r="F8" s="14"/>
      <c r="G8" s="14"/>
      <c r="H8" s="14"/>
    </row>
    <row r="9" spans="1:9" ht="13" thickBot="1" x14ac:dyDescent="0.3"/>
    <row r="10" spans="1:9" ht="13.5" thickTop="1" thickBot="1" x14ac:dyDescent="0.3">
      <c r="A10" s="3" t="s">
        <v>390</v>
      </c>
      <c r="B10" s="3" t="s">
        <v>106</v>
      </c>
      <c r="C10" s="3" t="s">
        <v>105</v>
      </c>
      <c r="D10" s="3" t="s">
        <v>397</v>
      </c>
      <c r="E10" s="13"/>
      <c r="F10" s="13"/>
      <c r="G10" s="13"/>
      <c r="H10" s="13"/>
      <c r="I10" s="13"/>
    </row>
    <row r="11" spans="1:9" s="10" customFormat="1" ht="13.5" thickTop="1" x14ac:dyDescent="0.3">
      <c r="A11" s="4"/>
      <c r="B11" s="9"/>
      <c r="C11" s="9"/>
      <c r="D11" s="9"/>
      <c r="E11" s="9"/>
      <c r="F11" s="9"/>
      <c r="G11" s="9"/>
      <c r="H11" s="9"/>
      <c r="I11" s="9"/>
    </row>
    <row r="12" spans="1:9" s="10" customFormat="1" ht="13" x14ac:dyDescent="0.3">
      <c r="A12" s="132" t="s">
        <v>398</v>
      </c>
      <c r="B12" s="9">
        <v>137570.17585161119</v>
      </c>
      <c r="C12" s="9">
        <v>11656.882450229999</v>
      </c>
      <c r="D12" s="9">
        <v>149227.0583018412</v>
      </c>
      <c r="E12" s="9"/>
      <c r="F12" s="9"/>
      <c r="G12" s="9"/>
      <c r="H12" s="9"/>
      <c r="I12" s="9"/>
    </row>
    <row r="13" spans="1:9" s="10" customFormat="1" ht="13" x14ac:dyDescent="0.3">
      <c r="A13" s="132" t="s">
        <v>399</v>
      </c>
      <c r="B13" s="9">
        <v>137570.17585161119</v>
      </c>
      <c r="C13" s="9">
        <v>9771.6942285099994</v>
      </c>
      <c r="D13" s="9">
        <v>147341.87008012121</v>
      </c>
      <c r="E13" s="9"/>
      <c r="F13" s="9"/>
      <c r="G13" s="9"/>
      <c r="H13" s="9"/>
      <c r="I13" s="9"/>
    </row>
    <row r="14" spans="1:9" s="18" customFormat="1" x14ac:dyDescent="0.25">
      <c r="A14" s="132" t="s">
        <v>400</v>
      </c>
      <c r="B14" s="9">
        <v>10880.2674611806</v>
      </c>
      <c r="C14" s="9">
        <v>3838.2736981600001</v>
      </c>
      <c r="D14" s="9">
        <v>14718.541159340601</v>
      </c>
      <c r="E14" s="5"/>
      <c r="F14" s="5"/>
      <c r="G14" s="5"/>
      <c r="H14" s="5"/>
      <c r="I14" s="5"/>
    </row>
    <row r="15" spans="1:9" s="18" customFormat="1" x14ac:dyDescent="0.25">
      <c r="A15" s="4" t="s">
        <v>401</v>
      </c>
      <c r="B15" s="5">
        <v>2868.8700497499999</v>
      </c>
      <c r="C15" s="5">
        <v>1921.78917847</v>
      </c>
      <c r="D15" s="5">
        <v>4790.6592282199999</v>
      </c>
      <c r="E15" s="5"/>
      <c r="F15" s="5"/>
      <c r="G15" s="5"/>
      <c r="H15" s="5"/>
      <c r="I15" s="5"/>
    </row>
    <row r="16" spans="1:9" s="18" customFormat="1" x14ac:dyDescent="0.25">
      <c r="A16" s="4" t="s">
        <v>402</v>
      </c>
      <c r="B16" s="5">
        <v>555.87256786</v>
      </c>
      <c r="C16" s="5">
        <v>759.85171575000004</v>
      </c>
      <c r="D16" s="5">
        <v>1315.7242836099999</v>
      </c>
      <c r="E16" s="5"/>
      <c r="F16" s="5"/>
      <c r="G16" s="5"/>
      <c r="H16" s="5"/>
      <c r="I16" s="5"/>
    </row>
    <row r="17" spans="1:9" s="18" customFormat="1" x14ac:dyDescent="0.25">
      <c r="A17" s="4" t="s">
        <v>403</v>
      </c>
      <c r="B17" s="5">
        <v>126.4100906</v>
      </c>
      <c r="C17" s="5">
        <v>121.87416826</v>
      </c>
      <c r="D17" s="5">
        <v>248.28425885999999</v>
      </c>
      <c r="E17" s="5"/>
      <c r="F17" s="5"/>
      <c r="G17" s="5"/>
      <c r="H17" s="5"/>
      <c r="I17" s="5"/>
    </row>
    <row r="18" spans="1:9" s="18" customFormat="1" x14ac:dyDescent="0.25">
      <c r="A18" s="4" t="s">
        <v>404</v>
      </c>
      <c r="B18" s="5">
        <v>366.25439410000001</v>
      </c>
      <c r="C18" s="5">
        <v>576.91176251000002</v>
      </c>
      <c r="D18" s="5">
        <v>943.16615661000003</v>
      </c>
      <c r="E18" s="5"/>
      <c r="F18" s="5"/>
      <c r="G18" s="5"/>
      <c r="H18" s="5"/>
      <c r="I18" s="5"/>
    </row>
    <row r="19" spans="1:9" s="18" customFormat="1" x14ac:dyDescent="0.25">
      <c r="A19" s="4" t="s">
        <v>405</v>
      </c>
      <c r="B19" s="5">
        <v>12.644022870000001</v>
      </c>
      <c r="C19" s="5">
        <v>12.213451969999999</v>
      </c>
      <c r="D19" s="5">
        <v>24.857474839999998</v>
      </c>
      <c r="E19" s="5"/>
      <c r="F19" s="5"/>
      <c r="G19" s="5"/>
      <c r="H19" s="5"/>
      <c r="I19" s="5"/>
    </row>
    <row r="20" spans="1:9" s="18" customFormat="1" x14ac:dyDescent="0.25">
      <c r="A20" s="4" t="s">
        <v>406</v>
      </c>
      <c r="B20" s="5">
        <v>37.923037409999999</v>
      </c>
      <c r="C20" s="5">
        <v>36.64026604</v>
      </c>
      <c r="D20" s="5">
        <v>74.563303450000006</v>
      </c>
      <c r="E20" s="5"/>
      <c r="F20" s="5"/>
      <c r="G20" s="5"/>
      <c r="H20" s="5"/>
      <c r="I20" s="5"/>
    </row>
    <row r="21" spans="1:9" s="18" customFormat="1" x14ac:dyDescent="0.25">
      <c r="A21" s="4" t="s">
        <v>407</v>
      </c>
      <c r="B21" s="5">
        <v>12.64102288</v>
      </c>
      <c r="C21" s="5">
        <v>12.21206697</v>
      </c>
      <c r="D21" s="5">
        <v>24.85308985</v>
      </c>
      <c r="E21" s="5"/>
      <c r="F21" s="5"/>
      <c r="G21" s="5"/>
      <c r="H21" s="5"/>
      <c r="I21" s="5"/>
    </row>
    <row r="22" spans="1:9" s="10" customFormat="1" ht="13" x14ac:dyDescent="0.3">
      <c r="A22" s="4" t="s">
        <v>408</v>
      </c>
      <c r="B22" s="5">
        <v>3511.9318419606002</v>
      </c>
      <c r="C22" s="5">
        <v>848.97084242999995</v>
      </c>
      <c r="D22" s="5">
        <v>4360.9026843906004</v>
      </c>
      <c r="E22" s="9"/>
      <c r="F22" s="9"/>
      <c r="G22" s="9"/>
      <c r="H22" s="9"/>
      <c r="I22" s="9"/>
    </row>
    <row r="23" spans="1:9" s="10" customFormat="1" ht="13" x14ac:dyDescent="0.3">
      <c r="A23" s="132" t="s">
        <v>409</v>
      </c>
      <c r="B23" s="9">
        <v>3556.3462576500001</v>
      </c>
      <c r="C23" s="9">
        <v>103.70577388</v>
      </c>
      <c r="D23" s="9">
        <v>3660.05203153</v>
      </c>
      <c r="E23" s="9"/>
      <c r="F23" s="9"/>
      <c r="G23" s="9"/>
      <c r="H23" s="9"/>
      <c r="I23" s="9"/>
    </row>
    <row r="24" spans="1:9" s="18" customFormat="1" x14ac:dyDescent="0.25">
      <c r="A24" s="132" t="s">
        <v>410</v>
      </c>
      <c r="B24" s="9">
        <v>3556.3462576500001</v>
      </c>
      <c r="C24" s="9">
        <v>93.681120620000002</v>
      </c>
      <c r="D24" s="9">
        <v>3650.0273782700001</v>
      </c>
      <c r="E24" s="5"/>
      <c r="F24" s="5"/>
      <c r="G24" s="5"/>
      <c r="H24" s="5"/>
      <c r="I24" s="5"/>
    </row>
    <row r="25" spans="1:9" s="18" customFormat="1" x14ac:dyDescent="0.25">
      <c r="A25" s="4" t="s">
        <v>411</v>
      </c>
      <c r="B25" s="5">
        <v>0</v>
      </c>
      <c r="C25" s="5">
        <v>0</v>
      </c>
      <c r="D25" s="5">
        <v>0</v>
      </c>
      <c r="E25" s="5"/>
      <c r="F25" s="5"/>
      <c r="G25" s="5"/>
      <c r="H25" s="5"/>
      <c r="I25" s="5"/>
    </row>
    <row r="26" spans="1:9" s="18" customFormat="1" x14ac:dyDescent="0.25">
      <c r="A26" s="4" t="s">
        <v>412</v>
      </c>
      <c r="B26" s="5">
        <v>0</v>
      </c>
      <c r="C26" s="5">
        <v>0</v>
      </c>
      <c r="D26" s="5">
        <v>0</v>
      </c>
      <c r="E26" s="5"/>
      <c r="F26" s="5"/>
      <c r="G26" s="5"/>
      <c r="H26" s="5"/>
      <c r="I26" s="5"/>
    </row>
    <row r="27" spans="1:9" s="18" customFormat="1" x14ac:dyDescent="0.25">
      <c r="A27" s="4" t="s">
        <v>413</v>
      </c>
      <c r="B27" s="5">
        <v>3556.3462576500001</v>
      </c>
      <c r="C27" s="5">
        <v>93.681120620000002</v>
      </c>
      <c r="D27" s="5">
        <v>3650.0273782700001</v>
      </c>
      <c r="E27" s="5"/>
      <c r="F27" s="5"/>
      <c r="G27" s="5"/>
      <c r="H27" s="5"/>
      <c r="I27" s="5"/>
    </row>
    <row r="28" spans="1:9" s="10" customFormat="1" ht="13" x14ac:dyDescent="0.3">
      <c r="A28" s="4" t="s">
        <v>414</v>
      </c>
      <c r="B28" s="5">
        <v>0</v>
      </c>
      <c r="C28" s="5">
        <v>10.024653259999999</v>
      </c>
      <c r="D28" s="5">
        <v>10.024653259999999</v>
      </c>
      <c r="E28" s="9"/>
      <c r="F28" s="9"/>
      <c r="G28" s="9"/>
      <c r="H28" s="9"/>
      <c r="I28" s="9"/>
    </row>
    <row r="29" spans="1:9" s="18" customFormat="1" x14ac:dyDescent="0.25">
      <c r="A29" s="132" t="s">
        <v>415</v>
      </c>
      <c r="B29" s="9">
        <v>387.24674396</v>
      </c>
      <c r="C29" s="9">
        <v>203.95618762999999</v>
      </c>
      <c r="D29" s="9">
        <v>591.20293159000005</v>
      </c>
      <c r="E29" s="5"/>
      <c r="F29" s="5"/>
      <c r="G29" s="5"/>
      <c r="H29" s="5"/>
      <c r="I29" s="5"/>
    </row>
    <row r="30" spans="1:9" s="18" customFormat="1" x14ac:dyDescent="0.25">
      <c r="A30" s="4" t="s">
        <v>416</v>
      </c>
      <c r="B30" s="5">
        <v>120.658185</v>
      </c>
      <c r="C30" s="5">
        <v>22.5</v>
      </c>
      <c r="D30" s="5">
        <v>143.158185</v>
      </c>
      <c r="E30" s="5"/>
      <c r="F30" s="5"/>
      <c r="G30" s="5"/>
      <c r="H30" s="5"/>
      <c r="I30" s="5"/>
    </row>
    <row r="31" spans="1:9" s="18" customFormat="1" x14ac:dyDescent="0.25">
      <c r="A31" s="4" t="s">
        <v>441</v>
      </c>
      <c r="B31" s="5">
        <v>0</v>
      </c>
      <c r="C31" s="5">
        <v>22.5</v>
      </c>
      <c r="D31" s="5">
        <v>22.5</v>
      </c>
      <c r="E31" s="5"/>
      <c r="F31" s="5"/>
      <c r="G31" s="5"/>
      <c r="H31" s="5"/>
      <c r="I31" s="5"/>
    </row>
    <row r="32" spans="1:9" s="18" customFormat="1" x14ac:dyDescent="0.25">
      <c r="A32" s="4" t="s">
        <v>424</v>
      </c>
      <c r="B32" s="5">
        <v>120.658185</v>
      </c>
      <c r="C32" s="5">
        <v>0</v>
      </c>
      <c r="D32" s="5">
        <v>120.658185</v>
      </c>
      <c r="E32" s="5"/>
      <c r="F32" s="5"/>
      <c r="G32" s="5"/>
      <c r="H32" s="5"/>
      <c r="I32" s="5"/>
    </row>
    <row r="33" spans="1:12" s="18" customFormat="1" x14ac:dyDescent="0.25">
      <c r="A33" s="4" t="s">
        <v>426</v>
      </c>
      <c r="B33" s="5">
        <v>266.58855896</v>
      </c>
      <c r="C33" s="5">
        <v>158.53736133000001</v>
      </c>
      <c r="D33" s="5">
        <v>425.12592029000001</v>
      </c>
      <c r="E33" s="5"/>
      <c r="F33" s="5"/>
      <c r="G33" s="5"/>
      <c r="H33" s="5"/>
      <c r="I33" s="5"/>
    </row>
    <row r="34" spans="1:12" s="18" customFormat="1" x14ac:dyDescent="0.25">
      <c r="A34" s="4" t="s">
        <v>427</v>
      </c>
      <c r="B34" s="5">
        <v>0</v>
      </c>
      <c r="C34" s="5">
        <v>22.918826299999999</v>
      </c>
      <c r="D34" s="5">
        <v>22.918826299999999</v>
      </c>
      <c r="E34" s="5"/>
      <c r="F34" s="5"/>
      <c r="G34" s="5"/>
      <c r="H34" s="5"/>
      <c r="I34" s="5"/>
    </row>
    <row r="35" spans="1:12" s="10" customFormat="1" ht="13" x14ac:dyDescent="0.3">
      <c r="A35" s="4" t="s">
        <v>428</v>
      </c>
      <c r="B35" s="5">
        <v>0</v>
      </c>
      <c r="C35" s="5">
        <v>0</v>
      </c>
      <c r="D35" s="5">
        <v>0</v>
      </c>
      <c r="E35" s="9"/>
      <c r="F35" s="9"/>
      <c r="G35" s="9"/>
      <c r="H35" s="9"/>
      <c r="I35" s="9"/>
    </row>
    <row r="36" spans="1:12" s="10" customFormat="1" ht="13" x14ac:dyDescent="0.3">
      <c r="A36" s="132" t="s">
        <v>429</v>
      </c>
      <c r="B36" s="9">
        <v>126689.9083904306</v>
      </c>
      <c r="C36" s="9">
        <v>5933.4205303500003</v>
      </c>
      <c r="D36" s="9">
        <v>132623.32892078059</v>
      </c>
      <c r="E36" s="9"/>
      <c r="F36" s="9"/>
      <c r="G36" s="9"/>
      <c r="H36" s="9"/>
      <c r="I36" s="9"/>
    </row>
    <row r="37" spans="1:12" s="18" customFormat="1" x14ac:dyDescent="0.25">
      <c r="A37" s="132" t="s">
        <v>430</v>
      </c>
      <c r="B37" s="9">
        <v>388.82213757</v>
      </c>
      <c r="C37" s="9">
        <v>3902.1590101199999</v>
      </c>
      <c r="D37" s="9">
        <v>4290.9811476900004</v>
      </c>
      <c r="E37" s="5"/>
      <c r="F37" s="5"/>
      <c r="G37" s="5"/>
      <c r="H37" s="5"/>
      <c r="I37" s="5"/>
    </row>
    <row r="38" spans="1:12" s="18" customFormat="1" x14ac:dyDescent="0.25">
      <c r="A38" s="4" t="s">
        <v>431</v>
      </c>
      <c r="B38" s="5">
        <v>388.82213757</v>
      </c>
      <c r="C38" s="5">
        <v>124.28625103</v>
      </c>
      <c r="D38" s="5">
        <v>513.10838860000001</v>
      </c>
      <c r="E38" s="5"/>
      <c r="F38" s="5"/>
      <c r="G38" s="5"/>
      <c r="H38" s="5"/>
      <c r="I38" s="5"/>
    </row>
    <row r="39" spans="1:12" s="10" customFormat="1" ht="13" x14ac:dyDescent="0.3">
      <c r="A39" s="4" t="s">
        <v>432</v>
      </c>
      <c r="B39" s="5">
        <v>0</v>
      </c>
      <c r="C39" s="5">
        <v>3777.8727590899998</v>
      </c>
      <c r="D39" s="5">
        <v>3777.8727590899998</v>
      </c>
      <c r="E39" s="9"/>
      <c r="F39" s="9"/>
      <c r="G39" s="9"/>
      <c r="H39" s="9"/>
      <c r="I39" s="9"/>
    </row>
    <row r="40" spans="1:12" s="18" customFormat="1" x14ac:dyDescent="0.25">
      <c r="A40" s="132" t="s">
        <v>433</v>
      </c>
      <c r="B40" s="9">
        <v>0</v>
      </c>
      <c r="C40" s="9">
        <v>0</v>
      </c>
      <c r="D40" s="9">
        <v>0</v>
      </c>
      <c r="E40" s="5"/>
      <c r="F40" s="5"/>
      <c r="G40" s="5"/>
      <c r="H40" s="5"/>
      <c r="I40" s="5"/>
    </row>
    <row r="41" spans="1:12" s="18" customFormat="1" x14ac:dyDescent="0.25">
      <c r="A41" s="4" t="s">
        <v>434</v>
      </c>
      <c r="B41" s="5">
        <v>0</v>
      </c>
      <c r="C41" s="5">
        <v>0</v>
      </c>
      <c r="D41" s="5">
        <v>0</v>
      </c>
      <c r="E41" s="5"/>
      <c r="F41" s="5"/>
      <c r="G41" s="5"/>
      <c r="H41" s="5"/>
      <c r="I41" s="5"/>
    </row>
    <row r="42" spans="1:12" s="10" customFormat="1" ht="13" x14ac:dyDescent="0.3">
      <c r="A42" s="4" t="s">
        <v>435</v>
      </c>
      <c r="B42" s="5">
        <v>0</v>
      </c>
      <c r="C42" s="5">
        <v>0</v>
      </c>
      <c r="D42" s="5">
        <v>0</v>
      </c>
      <c r="E42" s="9"/>
      <c r="F42" s="9"/>
      <c r="G42" s="9"/>
      <c r="H42" s="9"/>
      <c r="I42" s="9"/>
    </row>
    <row r="43" spans="1:12" s="18" customFormat="1" x14ac:dyDescent="0.25">
      <c r="A43" s="132" t="s">
        <v>436</v>
      </c>
      <c r="B43" s="9">
        <v>126301.08625286059</v>
      </c>
      <c r="C43" s="9">
        <v>2031.2615202300001</v>
      </c>
      <c r="D43" s="9">
        <v>128332.3477730906</v>
      </c>
      <c r="E43" s="5"/>
      <c r="F43" s="5"/>
      <c r="G43" s="5"/>
      <c r="H43" s="5"/>
      <c r="I43" s="5"/>
    </row>
    <row r="44" spans="1:12" s="18" customFormat="1" x14ac:dyDescent="0.25">
      <c r="A44" s="4" t="s">
        <v>416</v>
      </c>
      <c r="B44" s="5">
        <v>0</v>
      </c>
      <c r="C44" s="5">
        <v>0</v>
      </c>
      <c r="D44" s="5">
        <v>0</v>
      </c>
      <c r="E44" s="5"/>
      <c r="F44" s="5"/>
      <c r="G44" s="5"/>
      <c r="H44" s="5"/>
      <c r="I44" s="5"/>
    </row>
    <row r="45" spans="1:12" s="18" customFormat="1" x14ac:dyDescent="0.25">
      <c r="A45" s="4" t="s">
        <v>426</v>
      </c>
      <c r="B45" s="5">
        <v>126301.08625286059</v>
      </c>
      <c r="C45" s="5">
        <v>2031.2615202300001</v>
      </c>
      <c r="D45" s="5">
        <v>128332.3477730906</v>
      </c>
      <c r="E45" s="5"/>
      <c r="F45" s="5"/>
      <c r="G45" s="5"/>
      <c r="H45" s="5"/>
      <c r="I45" s="5"/>
    </row>
    <row r="46" spans="1:12" s="18" customFormat="1" x14ac:dyDescent="0.25">
      <c r="A46" s="4" t="s">
        <v>427</v>
      </c>
      <c r="B46" s="5">
        <v>0</v>
      </c>
      <c r="C46" s="5">
        <v>0</v>
      </c>
      <c r="D46" s="5">
        <v>0</v>
      </c>
      <c r="E46" s="5"/>
      <c r="F46" s="5"/>
      <c r="G46" s="5"/>
      <c r="H46" s="5"/>
      <c r="I46" s="5"/>
    </row>
    <row r="47" spans="1:12" s="10" customFormat="1" ht="13" x14ac:dyDescent="0.3">
      <c r="A47" s="132" t="s">
        <v>438</v>
      </c>
      <c r="B47" s="9">
        <v>0</v>
      </c>
      <c r="C47" s="9">
        <v>1885.18822172</v>
      </c>
      <c r="D47" s="9">
        <v>1885.18822172</v>
      </c>
      <c r="E47" s="9"/>
      <c r="F47" s="9"/>
      <c r="G47" s="9"/>
      <c r="H47" s="9"/>
      <c r="I47" s="9"/>
    </row>
    <row r="48" spans="1:12" s="23" customFormat="1" x14ac:dyDescent="0.25">
      <c r="A48" s="4" t="s">
        <v>439</v>
      </c>
      <c r="B48" s="5">
        <v>0</v>
      </c>
      <c r="C48" s="5">
        <v>16374.48750981</v>
      </c>
      <c r="D48" s="5">
        <v>16374.48750981</v>
      </c>
      <c r="E48" s="26"/>
      <c r="F48" s="26"/>
      <c r="G48" s="26"/>
      <c r="H48" s="26"/>
      <c r="I48" s="26"/>
      <c r="J48" s="25"/>
      <c r="K48" s="25"/>
      <c r="L48" s="25"/>
    </row>
    <row r="49" spans="1:12" x14ac:dyDescent="0.25">
      <c r="A49" s="4" t="s">
        <v>440</v>
      </c>
      <c r="B49" s="5">
        <v>0</v>
      </c>
      <c r="C49" s="5">
        <v>14489.29928809</v>
      </c>
      <c r="D49" s="5">
        <v>14489.29928809</v>
      </c>
      <c r="E49" s="22"/>
      <c r="F49" s="22"/>
      <c r="G49" s="22"/>
      <c r="H49" s="22"/>
      <c r="I49" s="22"/>
      <c r="J49" s="22"/>
      <c r="K49" s="22"/>
      <c r="L49" s="22"/>
    </row>
    <row r="50" spans="1:12" ht="13" thickBot="1" x14ac:dyDescent="0.3">
      <c r="A50" s="24"/>
      <c r="B50" s="24"/>
      <c r="C50" s="24"/>
      <c r="D50" s="24"/>
      <c r="E50" s="22"/>
    </row>
    <row r="51" spans="1:12" ht="13" thickTop="1" x14ac:dyDescent="0.25">
      <c r="B51" s="22"/>
      <c r="C51" s="22"/>
      <c r="D51" s="22"/>
      <c r="E51" s="22"/>
    </row>
    <row r="52" spans="1:12" x14ac:dyDescent="0.25">
      <c r="E52" s="22"/>
    </row>
    <row r="53" spans="1:12" x14ac:dyDescent="0.25">
      <c r="E53" s="22"/>
    </row>
    <row r="54" spans="1:12" x14ac:dyDescent="0.25">
      <c r="E54" s="22"/>
    </row>
    <row r="55" spans="1:12" x14ac:dyDescent="0.25">
      <c r="A55" s="101"/>
      <c r="B55" s="103"/>
      <c r="C55" s="103"/>
      <c r="D55" s="103"/>
      <c r="E55" s="22"/>
    </row>
    <row r="56" spans="1:12" x14ac:dyDescent="0.25">
      <c r="A56" s="102"/>
      <c r="B56" s="104"/>
      <c r="C56" s="104"/>
      <c r="D56" s="104"/>
      <c r="E56" s="22"/>
    </row>
    <row r="57" spans="1:12" x14ac:dyDescent="0.25">
      <c r="A57" s="102"/>
      <c r="B57" s="104"/>
      <c r="C57" s="104"/>
      <c r="D57" s="104"/>
      <c r="E57" s="22"/>
    </row>
    <row r="58" spans="1:12" x14ac:dyDescent="0.25">
      <c r="A58" s="102"/>
      <c r="B58" s="104"/>
      <c r="C58" s="104"/>
      <c r="D58" s="104"/>
      <c r="E58" s="22"/>
    </row>
    <row r="59" spans="1:12" x14ac:dyDescent="0.25">
      <c r="A59" s="101"/>
      <c r="B59" s="103"/>
      <c r="C59" s="103"/>
      <c r="D59" s="103"/>
      <c r="E59" s="22"/>
    </row>
    <row r="60" spans="1:12" x14ac:dyDescent="0.25">
      <c r="A60" s="102"/>
      <c r="B60" s="104"/>
      <c r="C60" s="104"/>
      <c r="D60" s="104"/>
      <c r="E60" s="22"/>
    </row>
    <row r="61" spans="1:12" x14ac:dyDescent="0.25">
      <c r="A61" s="102"/>
      <c r="B61" s="104"/>
      <c r="C61" s="104"/>
      <c r="D61" s="104"/>
      <c r="E61" s="22"/>
    </row>
    <row r="62" spans="1:12" x14ac:dyDescent="0.25">
      <c r="A62" s="101"/>
      <c r="B62" s="103"/>
      <c r="C62" s="103"/>
      <c r="D62" s="103"/>
      <c r="E62" s="22"/>
    </row>
    <row r="63" spans="1:12" x14ac:dyDescent="0.25">
      <c r="A63" s="101"/>
      <c r="B63" s="103"/>
      <c r="C63" s="103"/>
      <c r="D63" s="103"/>
      <c r="E63" s="22"/>
    </row>
    <row r="64" spans="1:12" x14ac:dyDescent="0.25">
      <c r="A64" s="102"/>
      <c r="B64" s="104"/>
      <c r="C64" s="104"/>
      <c r="D64" s="104"/>
      <c r="E64" s="22"/>
    </row>
    <row r="65" spans="1:5" x14ac:dyDescent="0.25">
      <c r="A65" s="102"/>
      <c r="B65" s="104"/>
      <c r="C65" s="104"/>
      <c r="D65" s="104"/>
      <c r="E65" s="22"/>
    </row>
    <row r="66" spans="1:5" x14ac:dyDescent="0.25">
      <c r="A66" s="101"/>
      <c r="B66" s="103"/>
      <c r="C66" s="103"/>
      <c r="D66" s="103"/>
      <c r="E66" s="22"/>
    </row>
    <row r="67" spans="1:5" x14ac:dyDescent="0.25">
      <c r="A67" s="102"/>
      <c r="B67" s="104"/>
      <c r="C67" s="104"/>
      <c r="D67" s="104"/>
      <c r="E67" s="22"/>
    </row>
    <row r="68" spans="1:5" x14ac:dyDescent="0.25">
      <c r="A68" s="102"/>
      <c r="B68" s="104"/>
      <c r="C68" s="104"/>
      <c r="D68" s="104"/>
      <c r="E68" s="22"/>
    </row>
    <row r="69" spans="1:5" x14ac:dyDescent="0.25">
      <c r="A69" s="102"/>
      <c r="B69" s="104"/>
      <c r="C69" s="104"/>
      <c r="D69" s="104"/>
      <c r="E69" s="22"/>
    </row>
    <row r="70" spans="1:5" x14ac:dyDescent="0.25">
      <c r="A70" s="101"/>
      <c r="B70" s="103"/>
      <c r="C70" s="103"/>
      <c r="D70" s="103"/>
      <c r="E70" s="22"/>
    </row>
    <row r="71" spans="1:5" x14ac:dyDescent="0.25">
      <c r="A71" s="102"/>
      <c r="B71" s="104"/>
      <c r="C71" s="104"/>
      <c r="D71" s="104"/>
      <c r="E71" s="22"/>
    </row>
    <row r="72" spans="1:5" x14ac:dyDescent="0.25">
      <c r="A72" s="101"/>
      <c r="B72" s="103"/>
      <c r="C72" s="103"/>
      <c r="D72" s="103"/>
      <c r="E72" s="22"/>
    </row>
    <row r="73" spans="1:5" x14ac:dyDescent="0.25">
      <c r="A73" s="102"/>
      <c r="B73" s="104"/>
      <c r="C73" s="104"/>
      <c r="D73" s="104"/>
      <c r="E73" s="22"/>
    </row>
    <row r="74" spans="1:5" x14ac:dyDescent="0.25">
      <c r="A74" s="102"/>
      <c r="B74" s="104"/>
      <c r="C74" s="104"/>
      <c r="D74" s="104"/>
      <c r="E74" s="22"/>
    </row>
    <row r="75" spans="1:5" x14ac:dyDescent="0.25">
      <c r="A75" s="101"/>
      <c r="B75" s="103"/>
      <c r="C75" s="103"/>
      <c r="D75" s="103"/>
      <c r="E75" s="22"/>
    </row>
    <row r="76" spans="1:5" x14ac:dyDescent="0.25">
      <c r="A76" s="101"/>
      <c r="B76" s="103"/>
      <c r="C76" s="103"/>
      <c r="D76" s="103"/>
      <c r="E76" s="22"/>
    </row>
    <row r="77" spans="1:5" x14ac:dyDescent="0.25">
      <c r="A77" s="102"/>
      <c r="B77" s="104"/>
      <c r="C77" s="104"/>
      <c r="D77" s="104"/>
      <c r="E77" s="22"/>
    </row>
    <row r="78" spans="1:5" x14ac:dyDescent="0.25">
      <c r="A78" s="102"/>
      <c r="B78" s="104"/>
      <c r="C78" s="104"/>
      <c r="D78" s="104"/>
      <c r="E78" s="22"/>
    </row>
    <row r="79" spans="1:5" x14ac:dyDescent="0.25">
      <c r="A79" s="101"/>
      <c r="B79" s="103"/>
      <c r="C79" s="103"/>
      <c r="D79" s="103"/>
      <c r="E79" s="22"/>
    </row>
    <row r="80" spans="1:5" x14ac:dyDescent="0.25">
      <c r="A80" s="102"/>
      <c r="B80" s="104"/>
      <c r="C80" s="104"/>
      <c r="D80" s="104"/>
      <c r="E80" s="22"/>
    </row>
    <row r="81" spans="1:5" x14ac:dyDescent="0.25">
      <c r="A81" s="102"/>
      <c r="B81" s="104"/>
      <c r="C81" s="104"/>
      <c r="D81" s="104"/>
      <c r="E81" s="22"/>
    </row>
    <row r="82" spans="1:5" x14ac:dyDescent="0.25">
      <c r="A82" s="102"/>
      <c r="B82" s="104"/>
      <c r="C82" s="104"/>
      <c r="D82" s="104"/>
      <c r="E82" s="22"/>
    </row>
    <row r="83" spans="1:5" x14ac:dyDescent="0.25">
      <c r="A83" s="102"/>
      <c r="B83" s="104"/>
      <c r="C83" s="104"/>
      <c r="D83" s="104"/>
      <c r="E83" s="22"/>
    </row>
    <row r="84" spans="1:5" x14ac:dyDescent="0.25">
      <c r="A84" s="102"/>
      <c r="B84" s="104"/>
      <c r="C84" s="104"/>
      <c r="D84" s="104"/>
      <c r="E84" s="22"/>
    </row>
    <row r="85" spans="1:5" x14ac:dyDescent="0.25">
      <c r="A85" s="101"/>
      <c r="B85" s="103"/>
      <c r="C85" s="103"/>
      <c r="D85" s="103"/>
      <c r="E85" s="22"/>
    </row>
    <row r="86" spans="1:5" x14ac:dyDescent="0.25">
      <c r="A86" s="102"/>
      <c r="B86" s="104"/>
      <c r="C86" s="104"/>
      <c r="D86" s="104"/>
      <c r="E86" s="22"/>
    </row>
    <row r="87" spans="1:5" x14ac:dyDescent="0.25">
      <c r="A87" s="102"/>
      <c r="B87" s="104"/>
      <c r="C87" s="104"/>
      <c r="D87" s="104"/>
      <c r="E87" s="22"/>
    </row>
    <row r="88" spans="1:5" x14ac:dyDescent="0.25">
      <c r="A88" s="101"/>
      <c r="B88" s="103"/>
      <c r="C88" s="103"/>
      <c r="D88" s="103"/>
      <c r="E88" s="22"/>
    </row>
    <row r="89" spans="1:5" x14ac:dyDescent="0.25">
      <c r="A89" s="102"/>
      <c r="B89" s="104"/>
      <c r="C89" s="104"/>
      <c r="D89" s="104"/>
      <c r="E89" s="22"/>
    </row>
    <row r="90" spans="1:5" x14ac:dyDescent="0.25">
      <c r="A90" s="102"/>
      <c r="B90" s="104"/>
      <c r="C90" s="104"/>
      <c r="D90" s="104"/>
      <c r="E90" s="22"/>
    </row>
    <row r="91" spans="1:5" x14ac:dyDescent="0.25">
      <c r="A91" s="107"/>
      <c r="B91" s="107"/>
      <c r="C91" s="107"/>
      <c r="D91" s="107"/>
      <c r="E91" s="22"/>
    </row>
    <row r="92" spans="1:5" x14ac:dyDescent="0.25">
      <c r="A92" s="22"/>
      <c r="B92" s="22"/>
      <c r="C92" s="22"/>
      <c r="D92" s="22"/>
      <c r="E92" s="22"/>
    </row>
    <row r="93" spans="1:5" x14ac:dyDescent="0.25">
      <c r="A93" s="22"/>
      <c r="B93" s="22"/>
      <c r="C93" s="22"/>
      <c r="D93" s="22"/>
      <c r="E93" s="22"/>
    </row>
    <row r="94" spans="1:5" x14ac:dyDescent="0.25">
      <c r="A94" s="22"/>
      <c r="B94" s="22"/>
      <c r="C94" s="22"/>
      <c r="D94" s="22"/>
      <c r="E94" s="22"/>
    </row>
    <row r="95" spans="1:5" x14ac:dyDescent="0.25">
      <c r="A95" s="22"/>
      <c r="B95" s="22"/>
      <c r="C95" s="22"/>
      <c r="D95" s="22"/>
      <c r="E95" s="22"/>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39997558519241921"/>
  </sheetPr>
  <dimension ref="A1:U75"/>
  <sheetViews>
    <sheetView showGridLines="0" defaultGridColor="0" colorId="60" workbookViewId="0">
      <pane xSplit="1" ySplit="10" topLeftCell="B11" activePane="bottomRight" state="frozen"/>
      <selection pane="topRight" activeCell="B1" sqref="B1"/>
      <selection pane="bottomLeft" activeCell="A11" sqref="A11"/>
      <selection pane="bottomRight" activeCell="A10" sqref="A10"/>
    </sheetView>
  </sheetViews>
  <sheetFormatPr baseColWidth="10" defaultColWidth="11.453125" defaultRowHeight="12.5" x14ac:dyDescent="0.25"/>
  <cols>
    <col min="1" max="1" width="57.1796875" style="21" customWidth="1"/>
    <col min="2" max="2" width="11.453125" style="21"/>
    <col min="3" max="4" width="11.453125" style="204"/>
    <col min="5" max="5" width="13.81640625" style="204" customWidth="1"/>
    <col min="6" max="6" width="12.81640625" style="204" customWidth="1"/>
    <col min="7" max="11" width="11.453125" style="204"/>
    <col min="12" max="16" width="11.453125" style="21"/>
    <col min="17" max="17" width="14.1796875" style="21" customWidth="1"/>
    <col min="18" max="18" width="13.54296875" style="21" customWidth="1"/>
    <col min="19" max="16384" width="11.453125" style="21"/>
  </cols>
  <sheetData>
    <row r="1" spans="1:18" x14ac:dyDescent="0.25">
      <c r="A1" s="1" t="s">
        <v>0</v>
      </c>
    </row>
    <row r="2" spans="1:18" x14ac:dyDescent="0.25">
      <c r="A2" s="1" t="s">
        <v>1</v>
      </c>
    </row>
    <row r="3" spans="1:18" x14ac:dyDescent="0.25">
      <c r="A3" s="1" t="s">
        <v>2</v>
      </c>
    </row>
    <row r="5" spans="1:18" ht="13" x14ac:dyDescent="0.3">
      <c r="A5" s="237" t="s">
        <v>563</v>
      </c>
      <c r="B5" s="237"/>
      <c r="C5" s="237"/>
      <c r="D5" s="237"/>
      <c r="E5" s="237"/>
      <c r="F5" s="237"/>
      <c r="G5" s="237"/>
      <c r="H5" s="237"/>
      <c r="I5" s="237"/>
      <c r="J5" s="237"/>
      <c r="K5" s="237"/>
      <c r="L5" s="237"/>
      <c r="M5" s="237"/>
      <c r="N5" s="14"/>
      <c r="O5" s="14"/>
      <c r="P5" s="14"/>
      <c r="Q5" s="14"/>
    </row>
    <row r="6" spans="1:18" ht="13" x14ac:dyDescent="0.3">
      <c r="A6" s="237" t="s">
        <v>108</v>
      </c>
      <c r="B6" s="237"/>
      <c r="C6" s="237"/>
      <c r="D6" s="237"/>
      <c r="E6" s="237"/>
      <c r="F6" s="237"/>
      <c r="G6" s="237"/>
      <c r="H6" s="237"/>
      <c r="I6" s="237"/>
      <c r="J6" s="237"/>
      <c r="K6" s="237"/>
      <c r="L6" s="237"/>
      <c r="M6" s="237"/>
      <c r="N6" s="14"/>
      <c r="O6" s="14"/>
      <c r="P6" s="14"/>
      <c r="Q6" s="14"/>
    </row>
    <row r="7" spans="1:18" ht="13" x14ac:dyDescent="0.3">
      <c r="A7" s="237">
        <v>2020</v>
      </c>
      <c r="B7" s="237"/>
      <c r="C7" s="237"/>
      <c r="D7" s="237"/>
      <c r="E7" s="237"/>
      <c r="F7" s="237"/>
      <c r="G7" s="237"/>
      <c r="H7" s="237"/>
      <c r="I7" s="237"/>
      <c r="J7" s="237"/>
      <c r="K7" s="237"/>
      <c r="L7" s="237"/>
      <c r="M7" s="237"/>
      <c r="N7" s="121"/>
      <c r="O7" s="14"/>
      <c r="P7" s="14"/>
      <c r="Q7" s="14"/>
    </row>
    <row r="8" spans="1:18" ht="13" x14ac:dyDescent="0.3">
      <c r="A8" s="237" t="s">
        <v>4</v>
      </c>
      <c r="B8" s="237"/>
      <c r="C8" s="237"/>
      <c r="D8" s="237"/>
      <c r="E8" s="237"/>
      <c r="F8" s="237"/>
      <c r="G8" s="237"/>
      <c r="H8" s="237"/>
      <c r="I8" s="237"/>
      <c r="J8" s="237"/>
      <c r="K8" s="237"/>
      <c r="L8" s="237"/>
      <c r="M8" s="237"/>
      <c r="N8" s="14"/>
      <c r="O8" s="14"/>
      <c r="P8" s="14"/>
      <c r="Q8" s="14"/>
    </row>
    <row r="9" spans="1:18" ht="13" thickBot="1" x14ac:dyDescent="0.3"/>
    <row r="10" spans="1:18" ht="24" thickTop="1" thickBot="1" x14ac:dyDescent="0.3">
      <c r="A10" s="3" t="s">
        <v>390</v>
      </c>
      <c r="B10" s="3" t="s">
        <v>107</v>
      </c>
      <c r="C10" s="205" t="s">
        <v>654</v>
      </c>
      <c r="D10" s="205" t="s">
        <v>655</v>
      </c>
      <c r="E10" s="205" t="s">
        <v>656</v>
      </c>
      <c r="F10" s="205" t="s">
        <v>657</v>
      </c>
      <c r="G10" s="205" t="s">
        <v>658</v>
      </c>
      <c r="H10" s="205" t="s">
        <v>659</v>
      </c>
      <c r="I10" s="205" t="s">
        <v>660</v>
      </c>
      <c r="J10" s="205" t="s">
        <v>644</v>
      </c>
      <c r="K10" s="205" t="s">
        <v>662</v>
      </c>
      <c r="L10" s="205" t="s">
        <v>661</v>
      </c>
      <c r="M10" s="3" t="s">
        <v>397</v>
      </c>
      <c r="N10" s="13"/>
      <c r="O10" s="13"/>
      <c r="P10" s="13"/>
      <c r="Q10" s="13"/>
      <c r="R10" s="13"/>
    </row>
    <row r="11" spans="1:18" s="10" customFormat="1" ht="13.5" thickTop="1" x14ac:dyDescent="0.3">
      <c r="A11" s="4"/>
      <c r="B11" s="5"/>
      <c r="C11" s="5"/>
      <c r="D11" s="5"/>
      <c r="E11" s="5"/>
      <c r="F11" s="5"/>
      <c r="G11" s="5"/>
      <c r="H11" s="5"/>
      <c r="I11" s="5"/>
      <c r="J11" s="5"/>
      <c r="K11" s="5"/>
      <c r="L11" s="5"/>
      <c r="M11" s="5"/>
      <c r="N11" s="9"/>
      <c r="O11" s="9"/>
      <c r="P11" s="9"/>
      <c r="Q11" s="9"/>
      <c r="R11" s="9"/>
    </row>
    <row r="12" spans="1:18" s="10" customFormat="1" ht="13" x14ac:dyDescent="0.3">
      <c r="A12" s="132" t="s">
        <v>398</v>
      </c>
      <c r="B12" s="9">
        <v>13228.86322809</v>
      </c>
      <c r="C12" s="9">
        <v>7.1914022299999996</v>
      </c>
      <c r="D12" s="9">
        <v>349.93364740999999</v>
      </c>
      <c r="E12" s="9">
        <v>38.113264770000001</v>
      </c>
      <c r="F12" s="9">
        <v>53.819564159999999</v>
      </c>
      <c r="G12" s="9">
        <v>129.13479684999999</v>
      </c>
      <c r="H12" s="9">
        <v>136.543127782</v>
      </c>
      <c r="I12" s="9">
        <v>263.71329418260001</v>
      </c>
      <c r="J12" s="10">
        <v>210.797196649</v>
      </c>
      <c r="K12" s="10">
        <v>520680.43077440001</v>
      </c>
      <c r="L12" s="10">
        <v>1117.1519770699999</v>
      </c>
      <c r="M12" s="10">
        <v>536215.69227359362</v>
      </c>
      <c r="O12" s="9"/>
      <c r="P12" s="9"/>
      <c r="Q12" s="9"/>
      <c r="R12" s="9"/>
    </row>
    <row r="13" spans="1:18" s="10" customFormat="1" ht="13" x14ac:dyDescent="0.3">
      <c r="A13" s="132" t="s">
        <v>399</v>
      </c>
      <c r="B13" s="9">
        <v>6427.3282063899997</v>
      </c>
      <c r="C13" s="9">
        <v>7.1914022299999996</v>
      </c>
      <c r="D13" s="9">
        <v>349.93364740999999</v>
      </c>
      <c r="E13" s="9">
        <v>38.113264770000001</v>
      </c>
      <c r="F13" s="9">
        <v>53.819564159999999</v>
      </c>
      <c r="G13" s="9">
        <v>129.13479684999999</v>
      </c>
      <c r="H13" s="9">
        <v>136.543127782</v>
      </c>
      <c r="I13" s="9">
        <v>263.71329418260001</v>
      </c>
      <c r="J13" s="10">
        <v>210.797196649</v>
      </c>
      <c r="K13" s="10">
        <v>520680.43077440001</v>
      </c>
      <c r="L13" s="10">
        <v>1117.1519770699999</v>
      </c>
      <c r="M13" s="10">
        <v>529414.15725189354</v>
      </c>
      <c r="N13" s="9"/>
      <c r="O13" s="9"/>
      <c r="P13" s="9"/>
      <c r="Q13" s="9"/>
      <c r="R13" s="9"/>
    </row>
    <row r="14" spans="1:18" s="18" customFormat="1" ht="13" x14ac:dyDescent="0.3">
      <c r="A14" s="132" t="s">
        <v>400</v>
      </c>
      <c r="B14" s="9">
        <v>5162.3249007699997</v>
      </c>
      <c r="C14" s="9">
        <v>7.1914022299999996</v>
      </c>
      <c r="D14" s="9">
        <v>349.93364740999999</v>
      </c>
      <c r="E14" s="9">
        <v>38.113264770000001</v>
      </c>
      <c r="F14" s="9">
        <v>53.819564159999999</v>
      </c>
      <c r="G14" s="9">
        <v>128.77711768</v>
      </c>
      <c r="H14" s="9">
        <v>136.543127782</v>
      </c>
      <c r="I14" s="9">
        <v>214.83334927929999</v>
      </c>
      <c r="J14" s="10">
        <v>187.29736290899999</v>
      </c>
      <c r="K14" s="10">
        <v>406624.51481596997</v>
      </c>
      <c r="L14" s="10">
        <v>974.73266360000002</v>
      </c>
      <c r="M14" s="10">
        <v>413878.08121656033</v>
      </c>
      <c r="N14" s="5"/>
      <c r="O14" s="5"/>
      <c r="P14" s="5"/>
      <c r="Q14" s="5"/>
      <c r="R14" s="5"/>
    </row>
    <row r="15" spans="1:18" s="18" customFormat="1" x14ac:dyDescent="0.25">
      <c r="A15" s="4" t="s">
        <v>401</v>
      </c>
      <c r="B15" s="5">
        <v>1657.05422142</v>
      </c>
      <c r="C15" s="5">
        <v>4.8618129999999997</v>
      </c>
      <c r="D15" s="5">
        <v>83.237874099999999</v>
      </c>
      <c r="E15" s="5">
        <v>20.92538849</v>
      </c>
      <c r="F15" s="5">
        <v>42.49452428</v>
      </c>
      <c r="G15" s="5">
        <v>63.802516150000002</v>
      </c>
      <c r="H15" s="5">
        <v>46.816658199999999</v>
      </c>
      <c r="I15" s="5">
        <v>118.59289699999999</v>
      </c>
      <c r="J15" s="18">
        <v>87.994309999999999</v>
      </c>
      <c r="K15" s="18">
        <v>180546.18842627</v>
      </c>
      <c r="L15" s="18">
        <v>419.30756107000002</v>
      </c>
      <c r="M15" s="18">
        <v>183091.27618998001</v>
      </c>
      <c r="N15" s="5"/>
      <c r="O15" s="5"/>
      <c r="P15" s="5"/>
      <c r="Q15" s="5"/>
      <c r="R15" s="5"/>
    </row>
    <row r="16" spans="1:18" s="18" customFormat="1" x14ac:dyDescent="0.25">
      <c r="A16" s="4" t="s">
        <v>402</v>
      </c>
      <c r="B16" s="5">
        <v>333.07001286000002</v>
      </c>
      <c r="C16" s="5">
        <v>0.91189200000000004</v>
      </c>
      <c r="D16" s="5">
        <v>13.98248006</v>
      </c>
      <c r="E16" s="5">
        <v>6.8496385499999999</v>
      </c>
      <c r="F16" s="5">
        <v>6.0474969999999999</v>
      </c>
      <c r="G16" s="5">
        <v>12.652510210000001</v>
      </c>
      <c r="H16" s="5">
        <v>10.506427507</v>
      </c>
      <c r="I16" s="5">
        <v>22.280429000000002</v>
      </c>
      <c r="J16" s="18">
        <v>15.808145</v>
      </c>
      <c r="K16" s="18">
        <v>24038.852536229999</v>
      </c>
      <c r="L16" s="18">
        <v>100.67281936000001</v>
      </c>
      <c r="M16" s="18">
        <v>24561.634387777001</v>
      </c>
      <c r="N16" s="5"/>
      <c r="O16" s="5"/>
      <c r="P16" s="5"/>
      <c r="Q16" s="5"/>
      <c r="R16" s="5"/>
    </row>
    <row r="17" spans="1:18" s="18" customFormat="1" x14ac:dyDescent="0.25">
      <c r="A17" s="4" t="s">
        <v>403</v>
      </c>
      <c r="B17" s="5">
        <v>75.69773026</v>
      </c>
      <c r="C17" s="5">
        <v>0.18833</v>
      </c>
      <c r="D17" s="5">
        <v>3.41036173</v>
      </c>
      <c r="E17" s="5">
        <v>1.0684260000000001</v>
      </c>
      <c r="F17" s="5">
        <v>0</v>
      </c>
      <c r="G17" s="5">
        <v>2.94482212</v>
      </c>
      <c r="H17" s="5">
        <v>2.1020629300000002</v>
      </c>
      <c r="I17" s="5">
        <v>5.4083360000000003</v>
      </c>
      <c r="J17" s="18">
        <v>3.8378209999999999</v>
      </c>
      <c r="K17" s="18">
        <v>0.12112949000000001</v>
      </c>
      <c r="L17" s="18">
        <v>20.541355299999999</v>
      </c>
      <c r="M17" s="18">
        <v>115.32037483000001</v>
      </c>
      <c r="N17" s="5"/>
      <c r="O17" s="5"/>
      <c r="P17" s="5"/>
      <c r="Q17" s="5"/>
      <c r="R17" s="5"/>
    </row>
    <row r="18" spans="1:18" s="18" customFormat="1" x14ac:dyDescent="0.25">
      <c r="A18" s="4" t="s">
        <v>404</v>
      </c>
      <c r="B18" s="5">
        <v>219.52341706000001</v>
      </c>
      <c r="C18" s="5">
        <v>0.62651599999999996</v>
      </c>
      <c r="D18" s="5">
        <v>9.8900489999999994</v>
      </c>
      <c r="E18" s="5">
        <v>5.2739025499999999</v>
      </c>
      <c r="F18" s="5">
        <v>5.657025</v>
      </c>
      <c r="G18" s="5">
        <v>7.64631259</v>
      </c>
      <c r="H18" s="5">
        <v>7.9839495769999997</v>
      </c>
      <c r="I18" s="5">
        <v>15.682734</v>
      </c>
      <c r="J18" s="18">
        <v>11.202773000000001</v>
      </c>
      <c r="K18" s="18">
        <v>23212.214629999999</v>
      </c>
      <c r="L18" s="18">
        <v>75.746633399999993</v>
      </c>
      <c r="M18" s="18">
        <v>23571.447942177001</v>
      </c>
      <c r="N18" s="5"/>
      <c r="O18" s="5"/>
      <c r="P18" s="5"/>
      <c r="Q18" s="5"/>
      <c r="R18" s="5"/>
    </row>
    <row r="19" spans="1:18" s="18" customFormat="1" x14ac:dyDescent="0.25">
      <c r="A19" s="4" t="s">
        <v>405</v>
      </c>
      <c r="B19" s="5">
        <v>7.5697730999999999</v>
      </c>
      <c r="C19" s="5">
        <v>1.8831000000000001E-2</v>
      </c>
      <c r="D19" s="5">
        <v>0.34103317</v>
      </c>
      <c r="E19" s="5">
        <v>0.106846</v>
      </c>
      <c r="F19" s="5">
        <v>0.195239</v>
      </c>
      <c r="G19" s="5">
        <v>0.29448222000000002</v>
      </c>
      <c r="H19" s="5">
        <v>0.210206</v>
      </c>
      <c r="I19" s="5">
        <v>0.54083300000000001</v>
      </c>
      <c r="J19" s="18">
        <v>0.38378299999999999</v>
      </c>
      <c r="K19" s="18">
        <v>4.2007106199999997</v>
      </c>
      <c r="L19" s="18">
        <v>2.1466631199999999</v>
      </c>
      <c r="M19" s="18">
        <v>16.008400229999999</v>
      </c>
      <c r="N19" s="5"/>
      <c r="O19" s="5"/>
      <c r="P19" s="5"/>
      <c r="Q19" s="5"/>
      <c r="R19" s="5"/>
    </row>
    <row r="20" spans="1:18" s="18" customFormat="1" x14ac:dyDescent="0.25">
      <c r="A20" s="4" t="s">
        <v>406</v>
      </c>
      <c r="B20" s="5">
        <v>22.70931934</v>
      </c>
      <c r="C20" s="5">
        <v>5.6500000000000002E-2</v>
      </c>
      <c r="D20" s="5">
        <v>0</v>
      </c>
      <c r="E20" s="5">
        <v>0.13803699999999999</v>
      </c>
      <c r="F20" s="5">
        <v>0</v>
      </c>
      <c r="G20" s="5">
        <v>0.88344665</v>
      </c>
      <c r="H20" s="5">
        <v>0</v>
      </c>
      <c r="I20" s="5">
        <v>0</v>
      </c>
      <c r="J20" s="18">
        <v>0</v>
      </c>
      <c r="K20" s="18">
        <v>10.983739269999999</v>
      </c>
      <c r="L20" s="18">
        <v>0</v>
      </c>
      <c r="M20" s="18">
        <v>34.771042260000002</v>
      </c>
      <c r="N20" s="5"/>
      <c r="O20" s="5"/>
      <c r="P20" s="5"/>
      <c r="Q20" s="5"/>
      <c r="R20" s="5"/>
    </row>
    <row r="21" spans="1:18" s="18" customFormat="1" x14ac:dyDescent="0.25">
      <c r="A21" s="4" t="s">
        <v>407</v>
      </c>
      <c r="B21" s="5">
        <v>7.5697730999999999</v>
      </c>
      <c r="C21" s="5">
        <v>2.1715000000000002E-2</v>
      </c>
      <c r="D21" s="5">
        <v>0.34103615999999998</v>
      </c>
      <c r="E21" s="5">
        <v>0.26242700000000002</v>
      </c>
      <c r="F21" s="5">
        <v>0.19523299999999999</v>
      </c>
      <c r="G21" s="5">
        <v>0.88344663000000001</v>
      </c>
      <c r="H21" s="5">
        <v>0.21020900000000001</v>
      </c>
      <c r="I21" s="5">
        <v>0.64852600000000005</v>
      </c>
      <c r="J21" s="18">
        <v>0.383768</v>
      </c>
      <c r="K21" s="18">
        <v>811.33232684999996</v>
      </c>
      <c r="L21" s="18">
        <v>2.2381675400000001</v>
      </c>
      <c r="M21" s="18">
        <v>824.08662828000001</v>
      </c>
      <c r="N21" s="5"/>
      <c r="O21" s="5"/>
      <c r="P21" s="5"/>
      <c r="Q21" s="5"/>
      <c r="R21" s="5"/>
    </row>
    <row r="22" spans="1:18" s="10" customFormat="1" ht="13" x14ac:dyDescent="0.3">
      <c r="A22" s="4" t="s">
        <v>408</v>
      </c>
      <c r="B22" s="5">
        <v>866.15279267000005</v>
      </c>
      <c r="C22" s="5">
        <v>1.2017922299999999</v>
      </c>
      <c r="D22" s="5">
        <v>250.32604004999999</v>
      </c>
      <c r="E22" s="5">
        <v>6.0162833600000001</v>
      </c>
      <c r="F22" s="5">
        <v>3.5203738800000002</v>
      </c>
      <c r="G22" s="5">
        <v>46.93709638</v>
      </c>
      <c r="H22" s="5">
        <v>79.168042055000001</v>
      </c>
      <c r="I22" s="5">
        <v>68.073343228799999</v>
      </c>
      <c r="J22" s="18">
        <v>79.910846909</v>
      </c>
      <c r="K22" s="18">
        <v>136547.80096659</v>
      </c>
      <c r="L22" s="18">
        <v>428.44873701</v>
      </c>
      <c r="M22" s="18">
        <v>138377.5563143628</v>
      </c>
      <c r="N22" s="9"/>
      <c r="O22" s="9"/>
      <c r="P22" s="9"/>
      <c r="Q22" s="9"/>
      <c r="R22" s="9"/>
    </row>
    <row r="23" spans="1:18" s="10" customFormat="1" ht="13" x14ac:dyDescent="0.3">
      <c r="A23" s="132" t="s">
        <v>409</v>
      </c>
      <c r="B23" s="9">
        <v>0</v>
      </c>
      <c r="C23" s="9">
        <v>0</v>
      </c>
      <c r="D23" s="9">
        <v>0</v>
      </c>
      <c r="E23" s="9">
        <v>0</v>
      </c>
      <c r="F23" s="9">
        <v>0</v>
      </c>
      <c r="G23" s="9">
        <v>0</v>
      </c>
      <c r="H23" s="9">
        <v>0</v>
      </c>
      <c r="I23" s="9">
        <v>0</v>
      </c>
      <c r="J23" s="10">
        <v>0</v>
      </c>
      <c r="K23" s="10">
        <v>5229.08856001</v>
      </c>
      <c r="L23" s="10">
        <v>13.808664690000001</v>
      </c>
      <c r="M23" s="10">
        <v>5242.8972247000002</v>
      </c>
      <c r="N23" s="9"/>
      <c r="O23" s="9"/>
      <c r="P23" s="9"/>
      <c r="Q23" s="9"/>
      <c r="R23" s="9"/>
    </row>
    <row r="24" spans="1:18" s="18" customFormat="1" ht="13" x14ac:dyDescent="0.3">
      <c r="A24" s="132" t="s">
        <v>410</v>
      </c>
      <c r="B24" s="9">
        <v>0</v>
      </c>
      <c r="C24" s="9">
        <v>0</v>
      </c>
      <c r="D24" s="9">
        <v>0</v>
      </c>
      <c r="E24" s="9">
        <v>0</v>
      </c>
      <c r="F24" s="9">
        <v>0</v>
      </c>
      <c r="G24" s="9">
        <v>0</v>
      </c>
      <c r="H24" s="9">
        <v>0</v>
      </c>
      <c r="I24" s="9">
        <v>0</v>
      </c>
      <c r="J24" s="10">
        <v>0</v>
      </c>
      <c r="K24" s="10">
        <v>5229.08856001</v>
      </c>
      <c r="L24" s="10">
        <v>13.808664690000001</v>
      </c>
      <c r="M24" s="10">
        <v>5242.8972247000002</v>
      </c>
      <c r="N24" s="5"/>
      <c r="O24" s="5"/>
      <c r="P24" s="5"/>
      <c r="Q24" s="5"/>
      <c r="R24" s="5"/>
    </row>
    <row r="25" spans="1:18" s="18" customFormat="1" x14ac:dyDescent="0.25">
      <c r="A25" s="4" t="s">
        <v>411</v>
      </c>
      <c r="B25" s="5">
        <v>0</v>
      </c>
      <c r="C25" s="5">
        <v>0</v>
      </c>
      <c r="D25" s="5">
        <v>0</v>
      </c>
      <c r="E25" s="5">
        <v>0</v>
      </c>
      <c r="F25" s="5">
        <v>0</v>
      </c>
      <c r="G25" s="5">
        <v>0</v>
      </c>
      <c r="H25" s="5">
        <v>0</v>
      </c>
      <c r="I25" s="5">
        <v>0</v>
      </c>
      <c r="J25" s="18">
        <v>0</v>
      </c>
      <c r="K25" s="18">
        <v>3008.0517839099998</v>
      </c>
      <c r="L25" s="18">
        <v>0</v>
      </c>
      <c r="M25" s="18">
        <v>3008.0517839099998</v>
      </c>
      <c r="N25" s="5"/>
      <c r="O25" s="5"/>
      <c r="P25" s="5"/>
      <c r="Q25" s="5"/>
      <c r="R25" s="5"/>
    </row>
    <row r="26" spans="1:18" s="18" customFormat="1" x14ac:dyDescent="0.25">
      <c r="A26" s="4" t="s">
        <v>412</v>
      </c>
      <c r="B26" s="5">
        <v>0</v>
      </c>
      <c r="C26" s="5">
        <v>0</v>
      </c>
      <c r="D26" s="5">
        <v>0</v>
      </c>
      <c r="E26" s="5">
        <v>0</v>
      </c>
      <c r="F26" s="5">
        <v>0</v>
      </c>
      <c r="G26" s="5">
        <v>0</v>
      </c>
      <c r="H26" s="5">
        <v>0</v>
      </c>
      <c r="I26" s="5">
        <v>0</v>
      </c>
      <c r="J26" s="18">
        <v>0</v>
      </c>
      <c r="K26" s="18">
        <v>2212.0089733899999</v>
      </c>
      <c r="L26" s="18">
        <v>13.808664690000001</v>
      </c>
      <c r="M26" s="18">
        <v>2225.8176380800001</v>
      </c>
      <c r="N26" s="5"/>
      <c r="O26" s="5"/>
      <c r="P26" s="5"/>
      <c r="Q26" s="5"/>
      <c r="R26" s="5"/>
    </row>
    <row r="27" spans="1:18" s="18" customFormat="1" x14ac:dyDescent="0.25">
      <c r="A27" s="4" t="s">
        <v>413</v>
      </c>
      <c r="B27" s="5">
        <v>0</v>
      </c>
      <c r="C27" s="5">
        <v>0</v>
      </c>
      <c r="D27" s="5">
        <v>0</v>
      </c>
      <c r="E27" s="5">
        <v>0</v>
      </c>
      <c r="F27" s="5">
        <v>0</v>
      </c>
      <c r="G27" s="5">
        <v>0</v>
      </c>
      <c r="H27" s="5">
        <v>0</v>
      </c>
      <c r="I27" s="5">
        <v>0</v>
      </c>
      <c r="J27" s="18">
        <v>0</v>
      </c>
      <c r="K27" s="18">
        <v>9.0278027099999996</v>
      </c>
      <c r="L27" s="18">
        <v>0</v>
      </c>
      <c r="M27" s="18">
        <v>9.0278027099999996</v>
      </c>
      <c r="N27" s="5"/>
      <c r="O27" s="5"/>
      <c r="P27" s="5"/>
      <c r="Q27" s="5"/>
      <c r="R27" s="5"/>
    </row>
    <row r="28" spans="1:18" s="10" customFormat="1" ht="13" x14ac:dyDescent="0.3">
      <c r="A28" s="4" t="s">
        <v>414</v>
      </c>
      <c r="B28" s="5">
        <v>0</v>
      </c>
      <c r="C28" s="5">
        <v>0</v>
      </c>
      <c r="D28" s="5">
        <v>0</v>
      </c>
      <c r="E28" s="5">
        <v>0</v>
      </c>
      <c r="F28" s="5">
        <v>0</v>
      </c>
      <c r="G28" s="5">
        <v>0</v>
      </c>
      <c r="H28" s="5">
        <v>0</v>
      </c>
      <c r="I28" s="5">
        <v>0</v>
      </c>
      <c r="J28" s="18">
        <v>0</v>
      </c>
      <c r="K28" s="18">
        <v>0</v>
      </c>
      <c r="L28" s="18">
        <v>0</v>
      </c>
      <c r="M28" s="18">
        <v>0</v>
      </c>
      <c r="N28" s="9"/>
      <c r="O28" s="9"/>
      <c r="P28" s="9"/>
      <c r="Q28" s="9"/>
      <c r="R28" s="9"/>
    </row>
    <row r="29" spans="1:18" s="18" customFormat="1" ht="13" x14ac:dyDescent="0.3">
      <c r="A29" s="132" t="s">
        <v>415</v>
      </c>
      <c r="B29" s="9">
        <v>2306.0478738199999</v>
      </c>
      <c r="C29" s="9">
        <v>0.21590500000000001</v>
      </c>
      <c r="D29" s="9">
        <v>2.3872532</v>
      </c>
      <c r="E29" s="9">
        <v>4.3219543700000003</v>
      </c>
      <c r="F29" s="9">
        <v>1.757169</v>
      </c>
      <c r="G29" s="9">
        <v>5.3849949400000003</v>
      </c>
      <c r="H29" s="9">
        <v>5.2000020000000001E-2</v>
      </c>
      <c r="I29" s="9">
        <v>5.8866800504999999</v>
      </c>
      <c r="J29" s="10">
        <v>3.5840610000000002</v>
      </c>
      <c r="K29" s="10">
        <v>60262.584326869997</v>
      </c>
      <c r="L29" s="10">
        <v>12.494881469999999</v>
      </c>
      <c r="M29" s="10">
        <v>62604.717099740497</v>
      </c>
      <c r="N29" s="5"/>
      <c r="O29" s="5"/>
      <c r="P29" s="5"/>
      <c r="Q29" s="5"/>
      <c r="R29" s="5"/>
    </row>
    <row r="30" spans="1:18" s="18" customFormat="1" x14ac:dyDescent="0.25">
      <c r="A30" s="4" t="s">
        <v>416</v>
      </c>
      <c r="B30" s="5">
        <v>1799.4187001299999</v>
      </c>
      <c r="C30" s="5">
        <v>2.0625000000000001E-2</v>
      </c>
      <c r="D30" s="5">
        <v>0</v>
      </c>
      <c r="E30" s="5">
        <v>0</v>
      </c>
      <c r="F30" s="5">
        <v>0</v>
      </c>
      <c r="G30" s="5">
        <v>0</v>
      </c>
      <c r="H30" s="5">
        <v>0</v>
      </c>
      <c r="I30" s="5">
        <v>0</v>
      </c>
      <c r="J30" s="18">
        <v>0</v>
      </c>
      <c r="K30" s="18">
        <v>35688.724398359998</v>
      </c>
      <c r="L30" s="18">
        <v>0</v>
      </c>
      <c r="M30" s="18">
        <v>37488.163723489997</v>
      </c>
      <c r="N30" s="5"/>
      <c r="O30" s="5"/>
      <c r="P30" s="5"/>
      <c r="Q30" s="5"/>
      <c r="R30" s="5"/>
    </row>
    <row r="31" spans="1:18" s="18" customFormat="1" x14ac:dyDescent="0.25">
      <c r="A31" s="4" t="s">
        <v>441</v>
      </c>
      <c r="B31" s="5">
        <v>41</v>
      </c>
      <c r="C31" s="5">
        <v>0</v>
      </c>
      <c r="D31" s="5">
        <v>0</v>
      </c>
      <c r="E31" s="5">
        <v>0</v>
      </c>
      <c r="F31" s="5">
        <v>0</v>
      </c>
      <c r="G31" s="5">
        <v>0</v>
      </c>
      <c r="H31" s="5">
        <v>0</v>
      </c>
      <c r="I31" s="5">
        <v>0</v>
      </c>
      <c r="J31" s="18">
        <v>0</v>
      </c>
      <c r="K31" s="18">
        <v>887.12960711000005</v>
      </c>
      <c r="L31" s="18">
        <v>0</v>
      </c>
      <c r="M31" s="18">
        <v>928.12960711000005</v>
      </c>
      <c r="N31" s="5"/>
      <c r="O31" s="5"/>
      <c r="P31" s="5"/>
      <c r="Q31" s="5"/>
      <c r="R31" s="5"/>
    </row>
    <row r="32" spans="1:18" s="18" customFormat="1" x14ac:dyDescent="0.25">
      <c r="A32" s="4" t="s">
        <v>476</v>
      </c>
      <c r="B32" s="5">
        <v>0</v>
      </c>
      <c r="C32" s="5">
        <v>2.0625000000000001E-2</v>
      </c>
      <c r="D32" s="5">
        <v>0</v>
      </c>
      <c r="E32" s="5">
        <v>0</v>
      </c>
      <c r="F32" s="5">
        <v>0</v>
      </c>
      <c r="G32" s="5">
        <v>0</v>
      </c>
      <c r="H32" s="5">
        <v>0</v>
      </c>
      <c r="I32" s="5">
        <v>0</v>
      </c>
      <c r="J32" s="18">
        <v>0</v>
      </c>
      <c r="K32" s="18">
        <v>0</v>
      </c>
      <c r="L32" s="18">
        <v>0</v>
      </c>
      <c r="M32" s="18">
        <v>2.0625000000000001E-2</v>
      </c>
      <c r="N32" s="5"/>
      <c r="O32" s="5"/>
      <c r="P32" s="5"/>
      <c r="Q32" s="5"/>
      <c r="R32" s="5"/>
    </row>
    <row r="33" spans="1:18" s="18" customFormat="1" x14ac:dyDescent="0.25">
      <c r="A33" s="4" t="s">
        <v>477</v>
      </c>
      <c r="B33" s="5">
        <v>1298.0719172700001</v>
      </c>
      <c r="C33" s="5">
        <v>0</v>
      </c>
      <c r="D33" s="5">
        <v>0</v>
      </c>
      <c r="E33" s="5">
        <v>0</v>
      </c>
      <c r="F33" s="5">
        <v>0</v>
      </c>
      <c r="G33" s="5">
        <v>0</v>
      </c>
      <c r="H33" s="5">
        <v>0</v>
      </c>
      <c r="I33" s="5">
        <v>0</v>
      </c>
      <c r="J33" s="18">
        <v>0</v>
      </c>
      <c r="K33" s="18">
        <v>27.881846299999999</v>
      </c>
      <c r="L33" s="18">
        <v>0</v>
      </c>
      <c r="M33" s="18">
        <v>1325.9537635700001</v>
      </c>
      <c r="N33" s="5"/>
      <c r="O33" s="5"/>
      <c r="P33" s="5"/>
      <c r="Q33" s="5"/>
      <c r="R33" s="5"/>
    </row>
    <row r="34" spans="1:18" s="18" customFormat="1" x14ac:dyDescent="0.25">
      <c r="A34" s="4" t="s">
        <v>478</v>
      </c>
      <c r="B34" s="5">
        <v>0</v>
      </c>
      <c r="C34" s="5">
        <v>0</v>
      </c>
      <c r="D34" s="5">
        <v>0</v>
      </c>
      <c r="E34" s="5">
        <v>0</v>
      </c>
      <c r="F34" s="5">
        <v>0</v>
      </c>
      <c r="G34" s="5">
        <v>0</v>
      </c>
      <c r="H34" s="5">
        <v>0</v>
      </c>
      <c r="I34" s="5">
        <v>0</v>
      </c>
      <c r="J34" s="18">
        <v>0</v>
      </c>
      <c r="K34" s="18">
        <v>15.145799269999999</v>
      </c>
      <c r="L34" s="18">
        <v>0</v>
      </c>
      <c r="M34" s="18">
        <v>15.145799269999999</v>
      </c>
      <c r="N34" s="5"/>
      <c r="O34" s="5"/>
      <c r="P34" s="5"/>
      <c r="Q34" s="5"/>
      <c r="R34" s="5"/>
    </row>
    <row r="35" spans="1:18" s="18" customFormat="1" x14ac:dyDescent="0.25">
      <c r="A35" s="4" t="s">
        <v>460</v>
      </c>
      <c r="B35" s="5">
        <v>0</v>
      </c>
      <c r="C35" s="5">
        <v>0</v>
      </c>
      <c r="D35" s="5">
        <v>0</v>
      </c>
      <c r="E35" s="5">
        <v>0</v>
      </c>
      <c r="F35" s="5">
        <v>0</v>
      </c>
      <c r="G35" s="5">
        <v>0</v>
      </c>
      <c r="H35" s="5">
        <v>0</v>
      </c>
      <c r="I35" s="5">
        <v>0</v>
      </c>
      <c r="J35" s="18">
        <v>0</v>
      </c>
      <c r="K35" s="18">
        <v>82.024015660000003</v>
      </c>
      <c r="L35" s="18">
        <v>0</v>
      </c>
      <c r="M35" s="18">
        <v>82.024015660000003</v>
      </c>
      <c r="N35" s="5"/>
      <c r="O35" s="5"/>
      <c r="P35" s="5"/>
      <c r="Q35" s="5"/>
      <c r="R35" s="5"/>
    </row>
    <row r="36" spans="1:18" s="18" customFormat="1" x14ac:dyDescent="0.25">
      <c r="A36" s="4" t="s">
        <v>422</v>
      </c>
      <c r="B36" s="5">
        <v>0</v>
      </c>
      <c r="C36" s="5">
        <v>0</v>
      </c>
      <c r="D36" s="5">
        <v>0</v>
      </c>
      <c r="E36" s="5">
        <v>0</v>
      </c>
      <c r="F36" s="5">
        <v>0</v>
      </c>
      <c r="G36" s="5">
        <v>0</v>
      </c>
      <c r="H36" s="5">
        <v>0</v>
      </c>
      <c r="I36" s="5">
        <v>0</v>
      </c>
      <c r="J36" s="18">
        <v>0</v>
      </c>
      <c r="K36" s="18">
        <v>71.479109059999999</v>
      </c>
      <c r="L36" s="18">
        <v>0</v>
      </c>
      <c r="M36" s="18">
        <v>71.479109059999999</v>
      </c>
      <c r="N36" s="5"/>
      <c r="O36" s="5"/>
      <c r="P36" s="5"/>
      <c r="Q36" s="5"/>
      <c r="R36" s="5"/>
    </row>
    <row r="37" spans="1:18" s="18" customFormat="1" x14ac:dyDescent="0.25">
      <c r="A37" s="4" t="s">
        <v>463</v>
      </c>
      <c r="B37" s="5">
        <v>383.85311926000003</v>
      </c>
      <c r="C37" s="5">
        <v>0</v>
      </c>
      <c r="D37" s="5">
        <v>0</v>
      </c>
      <c r="E37" s="5">
        <v>0</v>
      </c>
      <c r="F37" s="5">
        <v>0</v>
      </c>
      <c r="G37" s="5">
        <v>0</v>
      </c>
      <c r="H37" s="5">
        <v>0</v>
      </c>
      <c r="I37" s="5">
        <v>0</v>
      </c>
      <c r="J37" s="18">
        <v>0</v>
      </c>
      <c r="K37" s="18">
        <v>1.60869711</v>
      </c>
      <c r="L37" s="18">
        <v>0</v>
      </c>
      <c r="M37" s="18">
        <v>385.46181637000001</v>
      </c>
      <c r="N37" s="5"/>
      <c r="O37" s="5"/>
      <c r="P37" s="5"/>
      <c r="Q37" s="5"/>
      <c r="R37" s="5"/>
    </row>
    <row r="38" spans="1:18" s="18" customFormat="1" x14ac:dyDescent="0.25">
      <c r="A38" s="4" t="s">
        <v>464</v>
      </c>
      <c r="B38" s="5">
        <v>0</v>
      </c>
      <c r="C38" s="5">
        <v>0</v>
      </c>
      <c r="D38" s="5">
        <v>0</v>
      </c>
      <c r="E38" s="5">
        <v>0</v>
      </c>
      <c r="F38" s="5">
        <v>0</v>
      </c>
      <c r="G38" s="5">
        <v>0</v>
      </c>
      <c r="H38" s="5">
        <v>0</v>
      </c>
      <c r="I38" s="5">
        <v>0</v>
      </c>
      <c r="J38" s="18">
        <v>0</v>
      </c>
      <c r="K38" s="18">
        <v>14936.84323932</v>
      </c>
      <c r="L38" s="18">
        <v>0</v>
      </c>
      <c r="M38" s="18">
        <v>14936.84323932</v>
      </c>
      <c r="N38" s="5"/>
      <c r="O38" s="5"/>
      <c r="P38" s="5"/>
      <c r="Q38" s="5"/>
      <c r="R38" s="5"/>
    </row>
    <row r="39" spans="1:18" s="18" customFormat="1" x14ac:dyDescent="0.25">
      <c r="A39" s="4" t="s">
        <v>423</v>
      </c>
      <c r="B39" s="5">
        <v>0</v>
      </c>
      <c r="C39" s="5">
        <v>0</v>
      </c>
      <c r="D39" s="5">
        <v>0</v>
      </c>
      <c r="E39" s="5">
        <v>0</v>
      </c>
      <c r="F39" s="5">
        <v>0</v>
      </c>
      <c r="G39" s="5">
        <v>0</v>
      </c>
      <c r="H39" s="5">
        <v>0</v>
      </c>
      <c r="I39" s="5">
        <v>0</v>
      </c>
      <c r="J39" s="18">
        <v>0</v>
      </c>
      <c r="K39" s="18">
        <v>1251.2556368400001</v>
      </c>
      <c r="L39" s="18">
        <v>0</v>
      </c>
      <c r="M39" s="18">
        <v>1251.2556368400001</v>
      </c>
      <c r="N39" s="5"/>
      <c r="O39" s="5"/>
      <c r="P39" s="5"/>
      <c r="Q39" s="5"/>
      <c r="R39" s="5"/>
    </row>
    <row r="40" spans="1:18" s="18" customFormat="1" x14ac:dyDescent="0.25">
      <c r="A40" s="4" t="s">
        <v>424</v>
      </c>
      <c r="B40" s="5">
        <v>0</v>
      </c>
      <c r="C40" s="5">
        <v>0</v>
      </c>
      <c r="D40" s="5">
        <v>0</v>
      </c>
      <c r="E40" s="5">
        <v>0</v>
      </c>
      <c r="F40" s="5">
        <v>0</v>
      </c>
      <c r="G40" s="5">
        <v>0</v>
      </c>
      <c r="H40" s="5">
        <v>0</v>
      </c>
      <c r="I40" s="5">
        <v>0</v>
      </c>
      <c r="J40" s="18">
        <v>0</v>
      </c>
      <c r="K40" s="18">
        <v>2.5835964800000002</v>
      </c>
      <c r="L40" s="18">
        <v>0</v>
      </c>
      <c r="M40" s="18">
        <v>2.5835964800000002</v>
      </c>
      <c r="N40" s="5"/>
      <c r="O40" s="5"/>
      <c r="P40" s="5"/>
      <c r="Q40" s="5"/>
      <c r="R40" s="5"/>
    </row>
    <row r="41" spans="1:18" s="18" customFormat="1" x14ac:dyDescent="0.25">
      <c r="A41" s="4" t="s">
        <v>449</v>
      </c>
      <c r="B41" s="5">
        <v>22.921030300000002</v>
      </c>
      <c r="C41" s="5">
        <v>0</v>
      </c>
      <c r="D41" s="5">
        <v>0</v>
      </c>
      <c r="E41" s="5">
        <v>0</v>
      </c>
      <c r="F41" s="5">
        <v>0</v>
      </c>
      <c r="G41" s="5">
        <v>0</v>
      </c>
      <c r="H41" s="5">
        <v>0</v>
      </c>
      <c r="I41" s="5">
        <v>0</v>
      </c>
      <c r="J41" s="18">
        <v>0</v>
      </c>
      <c r="K41" s="18">
        <v>401.71477995999999</v>
      </c>
      <c r="L41" s="18">
        <v>0</v>
      </c>
      <c r="M41" s="18">
        <v>424.63581026000003</v>
      </c>
      <c r="N41" s="5"/>
      <c r="O41" s="5"/>
      <c r="P41" s="5"/>
      <c r="Q41" s="5"/>
      <c r="R41" s="5"/>
    </row>
    <row r="42" spans="1:18" s="18" customFormat="1" x14ac:dyDescent="0.25">
      <c r="A42" s="4" t="s">
        <v>425</v>
      </c>
      <c r="B42" s="5">
        <v>0</v>
      </c>
      <c r="C42" s="5">
        <v>0</v>
      </c>
      <c r="D42" s="5">
        <v>0</v>
      </c>
      <c r="E42" s="5">
        <v>0</v>
      </c>
      <c r="F42" s="5">
        <v>0</v>
      </c>
      <c r="G42" s="5">
        <v>0</v>
      </c>
      <c r="H42" s="5">
        <v>0</v>
      </c>
      <c r="I42" s="5">
        <v>0</v>
      </c>
      <c r="J42" s="18">
        <v>0</v>
      </c>
      <c r="K42" s="18">
        <v>2018.3617780500001</v>
      </c>
      <c r="L42" s="18">
        <v>0</v>
      </c>
      <c r="M42" s="18">
        <v>2018.3617780500001</v>
      </c>
      <c r="N42" s="5"/>
      <c r="O42" s="5"/>
      <c r="P42" s="5"/>
      <c r="Q42" s="5"/>
      <c r="R42" s="5"/>
    </row>
    <row r="43" spans="1:18" s="18" customFormat="1" x14ac:dyDescent="0.25">
      <c r="A43" s="4" t="s">
        <v>450</v>
      </c>
      <c r="B43" s="5">
        <v>0</v>
      </c>
      <c r="C43" s="5">
        <v>0</v>
      </c>
      <c r="D43" s="5">
        <v>0</v>
      </c>
      <c r="E43" s="5">
        <v>0</v>
      </c>
      <c r="F43" s="5">
        <v>0</v>
      </c>
      <c r="G43" s="5">
        <v>0</v>
      </c>
      <c r="H43" s="5">
        <v>0</v>
      </c>
      <c r="I43" s="5">
        <v>0</v>
      </c>
      <c r="J43" s="18">
        <v>0</v>
      </c>
      <c r="K43" s="18">
        <v>3.1369706499999999</v>
      </c>
      <c r="L43" s="18">
        <v>0</v>
      </c>
      <c r="M43" s="18">
        <v>3.1369706499999999</v>
      </c>
      <c r="N43" s="5"/>
      <c r="O43" s="5"/>
      <c r="P43" s="5"/>
      <c r="Q43" s="5"/>
      <c r="R43" s="5"/>
    </row>
    <row r="44" spans="1:18" s="18" customFormat="1" x14ac:dyDescent="0.25">
      <c r="A44" s="4" t="s">
        <v>479</v>
      </c>
      <c r="B44" s="5">
        <v>53.5726333</v>
      </c>
      <c r="C44" s="5">
        <v>0</v>
      </c>
      <c r="D44" s="5">
        <v>0</v>
      </c>
      <c r="E44" s="5">
        <v>0</v>
      </c>
      <c r="F44" s="5">
        <v>0</v>
      </c>
      <c r="G44" s="5">
        <v>0</v>
      </c>
      <c r="H44" s="5">
        <v>0</v>
      </c>
      <c r="I44" s="5">
        <v>0</v>
      </c>
      <c r="J44" s="18">
        <v>0</v>
      </c>
      <c r="K44" s="18">
        <v>15986.04299437</v>
      </c>
      <c r="L44" s="18">
        <v>0</v>
      </c>
      <c r="M44" s="18">
        <v>16039.61562767</v>
      </c>
      <c r="N44" s="5"/>
      <c r="O44" s="5"/>
      <c r="P44" s="5"/>
      <c r="Q44" s="5"/>
      <c r="R44" s="5"/>
    </row>
    <row r="45" spans="1:18" s="18" customFormat="1" x14ac:dyDescent="0.25">
      <c r="A45" s="4" t="s">
        <v>426</v>
      </c>
      <c r="B45" s="5">
        <v>0</v>
      </c>
      <c r="C45" s="5">
        <v>0</v>
      </c>
      <c r="D45" s="5">
        <v>0</v>
      </c>
      <c r="E45" s="5">
        <v>0</v>
      </c>
      <c r="F45" s="5">
        <v>0</v>
      </c>
      <c r="G45" s="5">
        <v>0</v>
      </c>
      <c r="H45" s="5">
        <v>0</v>
      </c>
      <c r="I45" s="5">
        <v>0</v>
      </c>
      <c r="J45" s="18">
        <v>0</v>
      </c>
      <c r="K45" s="18">
        <v>3.5163281799999999</v>
      </c>
      <c r="L45" s="18">
        <v>0</v>
      </c>
      <c r="M45" s="18">
        <v>3.5163281799999999</v>
      </c>
      <c r="N45" s="5"/>
      <c r="O45" s="5"/>
      <c r="P45" s="5"/>
      <c r="Q45" s="5"/>
      <c r="R45" s="5"/>
    </row>
    <row r="46" spans="1:18" s="18" customFormat="1" x14ac:dyDescent="0.25">
      <c r="A46" s="4" t="s">
        <v>427</v>
      </c>
      <c r="B46" s="5">
        <v>506.62917369000002</v>
      </c>
      <c r="C46" s="5">
        <v>0.19528000000000001</v>
      </c>
      <c r="D46" s="5">
        <v>2.3872532</v>
      </c>
      <c r="E46" s="5">
        <v>4.3219543700000003</v>
      </c>
      <c r="F46" s="5">
        <v>1.757169</v>
      </c>
      <c r="G46" s="5">
        <v>5.3849949400000003</v>
      </c>
      <c r="H46" s="5">
        <v>5.2000020000000001E-2</v>
      </c>
      <c r="I46" s="5">
        <v>5.8866800504999999</v>
      </c>
      <c r="J46" s="18">
        <v>3.5840610000000002</v>
      </c>
      <c r="K46" s="18">
        <v>24564.88449072</v>
      </c>
      <c r="L46" s="18">
        <v>8.7886834700000005</v>
      </c>
      <c r="M46" s="18">
        <v>25103.871740460501</v>
      </c>
      <c r="N46" s="5"/>
      <c r="O46" s="5"/>
      <c r="P46" s="5"/>
      <c r="Q46" s="5"/>
      <c r="R46" s="5"/>
    </row>
    <row r="47" spans="1:18" s="18" customFormat="1" x14ac:dyDescent="0.25">
      <c r="A47" s="4" t="s">
        <v>428</v>
      </c>
      <c r="B47" s="5">
        <v>0</v>
      </c>
      <c r="C47" s="5">
        <v>0</v>
      </c>
      <c r="D47" s="5">
        <v>0</v>
      </c>
      <c r="E47" s="5">
        <v>0</v>
      </c>
      <c r="F47" s="5">
        <v>0</v>
      </c>
      <c r="G47" s="5">
        <v>0</v>
      </c>
      <c r="H47" s="5">
        <v>0</v>
      </c>
      <c r="I47" s="5">
        <v>0</v>
      </c>
      <c r="J47" s="18">
        <v>0</v>
      </c>
      <c r="K47" s="18">
        <v>8.9754377900000009</v>
      </c>
      <c r="L47" s="18">
        <v>3.7061980000000001</v>
      </c>
      <c r="M47" s="18">
        <v>12.68163579</v>
      </c>
      <c r="N47" s="5"/>
      <c r="O47" s="5"/>
      <c r="P47" s="5"/>
      <c r="Q47" s="5"/>
      <c r="R47" s="5"/>
    </row>
    <row r="48" spans="1:18" s="10" customFormat="1" ht="13" x14ac:dyDescent="0.3">
      <c r="A48" s="132" t="s">
        <v>429</v>
      </c>
      <c r="B48" s="5">
        <v>0</v>
      </c>
      <c r="C48" s="5">
        <v>0</v>
      </c>
      <c r="D48" s="5">
        <v>0</v>
      </c>
      <c r="E48" s="5">
        <v>0</v>
      </c>
      <c r="F48" s="5">
        <v>0</v>
      </c>
      <c r="G48" s="5">
        <v>0</v>
      </c>
      <c r="H48" s="5">
        <v>0</v>
      </c>
      <c r="I48" s="5">
        <v>0</v>
      </c>
      <c r="J48" s="18">
        <v>0</v>
      </c>
      <c r="K48" s="18">
        <v>0</v>
      </c>
      <c r="L48" s="18">
        <v>0</v>
      </c>
      <c r="M48" s="18">
        <v>0</v>
      </c>
      <c r="N48" s="9"/>
      <c r="O48" s="9"/>
      <c r="P48" s="9"/>
      <c r="Q48" s="9"/>
      <c r="R48" s="9"/>
    </row>
    <row r="49" spans="1:18" s="10" customFormat="1" ht="13" x14ac:dyDescent="0.3">
      <c r="A49" s="132" t="s">
        <v>430</v>
      </c>
      <c r="B49" s="9">
        <v>1265.00330562</v>
      </c>
      <c r="C49" s="9">
        <v>0</v>
      </c>
      <c r="D49" s="9">
        <v>0</v>
      </c>
      <c r="E49" s="9">
        <v>0</v>
      </c>
      <c r="F49" s="9">
        <v>0</v>
      </c>
      <c r="G49" s="9">
        <v>0.35767916999999999</v>
      </c>
      <c r="H49" s="9">
        <v>0</v>
      </c>
      <c r="I49" s="9">
        <v>48.8799449033</v>
      </c>
      <c r="J49" s="10">
        <v>23.49983374</v>
      </c>
      <c r="K49" s="10">
        <v>114055.91595843001</v>
      </c>
      <c r="L49" s="10">
        <v>142.41931346999999</v>
      </c>
      <c r="M49" s="10">
        <v>115536.0760353333</v>
      </c>
      <c r="N49" s="9"/>
      <c r="O49" s="9"/>
      <c r="P49" s="9"/>
      <c r="Q49" s="9"/>
      <c r="R49" s="9"/>
    </row>
    <row r="50" spans="1:18" s="18" customFormat="1" ht="13" x14ac:dyDescent="0.3">
      <c r="A50" s="4" t="s">
        <v>431</v>
      </c>
      <c r="B50" s="9">
        <v>265.00330561999999</v>
      </c>
      <c r="C50" s="9">
        <v>0</v>
      </c>
      <c r="D50" s="9">
        <v>0</v>
      </c>
      <c r="E50" s="9">
        <v>0</v>
      </c>
      <c r="F50" s="9">
        <v>0</v>
      </c>
      <c r="G50" s="9">
        <v>0.35767916999999999</v>
      </c>
      <c r="H50" s="9">
        <v>0</v>
      </c>
      <c r="I50" s="9">
        <v>48.8799449033</v>
      </c>
      <c r="J50" s="10">
        <v>23.49983374</v>
      </c>
      <c r="K50" s="10">
        <v>109195.61082725</v>
      </c>
      <c r="L50" s="10">
        <v>0.68539346999999995</v>
      </c>
      <c r="M50" s="10">
        <v>109534.0369841533</v>
      </c>
      <c r="N50" s="5"/>
      <c r="O50" s="5"/>
      <c r="P50" s="5"/>
      <c r="Q50" s="5"/>
      <c r="R50" s="5"/>
    </row>
    <row r="51" spans="1:18" s="18" customFormat="1" x14ac:dyDescent="0.25">
      <c r="A51" s="4" t="s">
        <v>432</v>
      </c>
      <c r="B51" s="5">
        <v>265.00330561999999</v>
      </c>
      <c r="C51" s="5">
        <v>0</v>
      </c>
      <c r="D51" s="5">
        <v>0</v>
      </c>
      <c r="E51" s="5">
        <v>0</v>
      </c>
      <c r="F51" s="5">
        <v>0</v>
      </c>
      <c r="G51" s="5">
        <v>0.35767916999999999</v>
      </c>
      <c r="H51" s="5">
        <v>0</v>
      </c>
      <c r="I51" s="5">
        <v>7.3303309299999997</v>
      </c>
      <c r="J51" s="18">
        <v>3.5480680000000002</v>
      </c>
      <c r="K51" s="18">
        <v>17741.133381020001</v>
      </c>
      <c r="L51" s="18">
        <v>0.68539346999999995</v>
      </c>
      <c r="M51" s="18">
        <v>18018.058158209999</v>
      </c>
      <c r="N51" s="5"/>
      <c r="O51" s="5"/>
      <c r="P51" s="5"/>
      <c r="Q51" s="5"/>
      <c r="R51" s="5"/>
    </row>
    <row r="52" spans="1:18" s="10" customFormat="1" ht="13" x14ac:dyDescent="0.3">
      <c r="A52" s="132" t="s">
        <v>433</v>
      </c>
      <c r="B52" s="5">
        <v>0</v>
      </c>
      <c r="C52" s="5">
        <v>0</v>
      </c>
      <c r="D52" s="5">
        <v>0</v>
      </c>
      <c r="E52" s="5">
        <v>0</v>
      </c>
      <c r="F52" s="5">
        <v>0</v>
      </c>
      <c r="G52" s="5">
        <v>0</v>
      </c>
      <c r="H52" s="5">
        <v>0</v>
      </c>
      <c r="I52" s="5">
        <v>41.549613973299998</v>
      </c>
      <c r="J52" s="18">
        <v>19.951765739999999</v>
      </c>
      <c r="K52" s="18">
        <v>91454.477446229997</v>
      </c>
      <c r="L52" s="18">
        <v>0</v>
      </c>
      <c r="M52" s="18">
        <v>91515.978825943297</v>
      </c>
      <c r="N52" s="9"/>
      <c r="O52" s="9"/>
      <c r="P52" s="9"/>
      <c r="Q52" s="9"/>
      <c r="R52" s="9"/>
    </row>
    <row r="53" spans="1:18" s="18" customFormat="1" ht="13" x14ac:dyDescent="0.3">
      <c r="A53" s="4" t="s">
        <v>434</v>
      </c>
      <c r="B53" s="9">
        <v>0</v>
      </c>
      <c r="C53" s="9">
        <v>0</v>
      </c>
      <c r="D53" s="9">
        <v>0</v>
      </c>
      <c r="E53" s="9">
        <v>0</v>
      </c>
      <c r="F53" s="9">
        <v>0</v>
      </c>
      <c r="G53" s="9">
        <v>0</v>
      </c>
      <c r="H53" s="9">
        <v>0</v>
      </c>
      <c r="I53" s="9">
        <v>0</v>
      </c>
      <c r="J53" s="10">
        <v>0</v>
      </c>
      <c r="K53" s="10">
        <v>1204.29128934</v>
      </c>
      <c r="L53" s="10">
        <v>0</v>
      </c>
      <c r="M53" s="10">
        <v>1204.29128934</v>
      </c>
      <c r="N53" s="5"/>
      <c r="O53" s="5"/>
      <c r="P53" s="5"/>
      <c r="Q53" s="5"/>
      <c r="R53" s="5"/>
    </row>
    <row r="54" spans="1:18" s="18" customFormat="1" x14ac:dyDescent="0.25">
      <c r="A54" s="4" t="s">
        <v>435</v>
      </c>
      <c r="B54" s="5">
        <v>0</v>
      </c>
      <c r="C54" s="5">
        <v>0</v>
      </c>
      <c r="D54" s="5">
        <v>0</v>
      </c>
      <c r="E54" s="5">
        <v>0</v>
      </c>
      <c r="F54" s="5">
        <v>0</v>
      </c>
      <c r="G54" s="5">
        <v>0</v>
      </c>
      <c r="H54" s="5">
        <v>0</v>
      </c>
      <c r="I54" s="5">
        <v>0</v>
      </c>
      <c r="J54" s="18">
        <v>0</v>
      </c>
      <c r="K54" s="18">
        <v>1048.6086755599999</v>
      </c>
      <c r="L54" s="18">
        <v>0</v>
      </c>
      <c r="M54" s="18">
        <v>1048.6086755599999</v>
      </c>
      <c r="N54" s="5"/>
      <c r="O54" s="5"/>
      <c r="P54" s="5"/>
      <c r="Q54" s="5"/>
      <c r="R54" s="5"/>
    </row>
    <row r="55" spans="1:18" s="10" customFormat="1" ht="13" x14ac:dyDescent="0.3">
      <c r="A55" s="132" t="s">
        <v>436</v>
      </c>
      <c r="B55" s="5">
        <v>0</v>
      </c>
      <c r="C55" s="5">
        <v>0</v>
      </c>
      <c r="D55" s="5">
        <v>0</v>
      </c>
      <c r="E55" s="5">
        <v>0</v>
      </c>
      <c r="F55" s="5">
        <v>0</v>
      </c>
      <c r="G55" s="5">
        <v>0</v>
      </c>
      <c r="H55" s="5">
        <v>0</v>
      </c>
      <c r="I55" s="5">
        <v>0</v>
      </c>
      <c r="J55" s="18">
        <v>0</v>
      </c>
      <c r="K55" s="18">
        <v>155.68261378</v>
      </c>
      <c r="L55" s="18">
        <v>0</v>
      </c>
      <c r="M55" s="18">
        <v>155.68261378</v>
      </c>
      <c r="N55" s="9"/>
      <c r="O55" s="9"/>
      <c r="P55" s="9"/>
      <c r="Q55" s="9"/>
      <c r="R55" s="9"/>
    </row>
    <row r="56" spans="1:18" s="18" customFormat="1" ht="13" x14ac:dyDescent="0.3">
      <c r="A56" s="4" t="s">
        <v>416</v>
      </c>
      <c r="B56" s="9">
        <v>1000</v>
      </c>
      <c r="C56" s="9">
        <v>0</v>
      </c>
      <c r="D56" s="9">
        <v>0</v>
      </c>
      <c r="E56" s="9">
        <v>0</v>
      </c>
      <c r="F56" s="9">
        <v>0</v>
      </c>
      <c r="G56" s="9">
        <v>0</v>
      </c>
      <c r="H56" s="9">
        <v>0</v>
      </c>
      <c r="I56" s="9">
        <v>0</v>
      </c>
      <c r="J56" s="10">
        <v>0</v>
      </c>
      <c r="K56" s="10">
        <v>3656.0138418400002</v>
      </c>
      <c r="L56" s="10">
        <v>141.73392000000001</v>
      </c>
      <c r="M56" s="10">
        <v>4797.7477618399998</v>
      </c>
      <c r="N56" s="5"/>
      <c r="O56" s="5"/>
      <c r="P56" s="5"/>
      <c r="Q56" s="5"/>
      <c r="R56" s="5"/>
    </row>
    <row r="57" spans="1:18" s="18" customFormat="1" x14ac:dyDescent="0.25">
      <c r="A57" s="4" t="s">
        <v>460</v>
      </c>
      <c r="B57" s="5">
        <v>1000</v>
      </c>
      <c r="C57" s="5">
        <v>0</v>
      </c>
      <c r="D57" s="5">
        <v>0</v>
      </c>
      <c r="E57" s="5">
        <v>0</v>
      </c>
      <c r="F57" s="5">
        <v>0</v>
      </c>
      <c r="G57" s="5">
        <v>0</v>
      </c>
      <c r="H57" s="5">
        <v>0</v>
      </c>
      <c r="I57" s="5">
        <v>0</v>
      </c>
      <c r="J57" s="18">
        <v>0</v>
      </c>
      <c r="K57" s="18">
        <v>1574.45444997</v>
      </c>
      <c r="L57" s="18">
        <v>0</v>
      </c>
      <c r="M57" s="18">
        <v>2574.45444997</v>
      </c>
      <c r="N57" s="5"/>
      <c r="O57" s="5"/>
      <c r="P57" s="5"/>
      <c r="Q57" s="5"/>
      <c r="R57" s="5"/>
    </row>
    <row r="58" spans="1:18" s="18" customFormat="1" x14ac:dyDescent="0.25">
      <c r="A58" s="4" t="s">
        <v>422</v>
      </c>
      <c r="B58" s="5">
        <v>0</v>
      </c>
      <c r="C58" s="5">
        <v>0</v>
      </c>
      <c r="D58" s="5">
        <v>0</v>
      </c>
      <c r="E58" s="5">
        <v>0</v>
      </c>
      <c r="F58" s="5">
        <v>0</v>
      </c>
      <c r="G58" s="5">
        <v>0</v>
      </c>
      <c r="H58" s="5">
        <v>0</v>
      </c>
      <c r="I58" s="5">
        <v>0</v>
      </c>
      <c r="J58" s="18">
        <v>0</v>
      </c>
      <c r="K58" s="18">
        <v>42.28353302</v>
      </c>
      <c r="L58" s="18">
        <v>0</v>
      </c>
      <c r="M58" s="18">
        <v>42.28353302</v>
      </c>
      <c r="N58" s="5"/>
      <c r="O58" s="5"/>
      <c r="P58" s="5"/>
      <c r="Q58" s="5"/>
      <c r="R58" s="5"/>
    </row>
    <row r="59" spans="1:18" s="18" customFormat="1" x14ac:dyDescent="0.25">
      <c r="A59" s="4" t="s">
        <v>463</v>
      </c>
      <c r="B59" s="5">
        <v>0</v>
      </c>
      <c r="C59" s="5">
        <v>0</v>
      </c>
      <c r="D59" s="5">
        <v>0</v>
      </c>
      <c r="E59" s="5">
        <v>0</v>
      </c>
      <c r="F59" s="5">
        <v>0</v>
      </c>
      <c r="G59" s="5">
        <v>0</v>
      </c>
      <c r="H59" s="5">
        <v>0</v>
      </c>
      <c r="I59" s="5">
        <v>0</v>
      </c>
      <c r="J59" s="18">
        <v>0</v>
      </c>
      <c r="K59" s="18">
        <v>3.3027606500000002</v>
      </c>
      <c r="L59" s="18">
        <v>0</v>
      </c>
      <c r="M59" s="18">
        <v>3.3027606500000002</v>
      </c>
      <c r="N59" s="5"/>
      <c r="O59" s="5"/>
      <c r="P59" s="5"/>
      <c r="Q59" s="5"/>
      <c r="R59" s="5"/>
    </row>
    <row r="60" spans="1:18" s="18" customFormat="1" x14ac:dyDescent="0.25">
      <c r="A60" s="4" t="s">
        <v>464</v>
      </c>
      <c r="B60" s="5">
        <v>0</v>
      </c>
      <c r="C60" s="5">
        <v>0</v>
      </c>
      <c r="D60" s="5">
        <v>0</v>
      </c>
      <c r="E60" s="5">
        <v>0</v>
      </c>
      <c r="F60" s="5">
        <v>0</v>
      </c>
      <c r="G60" s="5">
        <v>0</v>
      </c>
      <c r="H60" s="5">
        <v>0</v>
      </c>
      <c r="I60" s="5">
        <v>0</v>
      </c>
      <c r="J60" s="18">
        <v>0</v>
      </c>
      <c r="K60" s="18">
        <v>756.62835038000003</v>
      </c>
      <c r="L60" s="18">
        <v>0</v>
      </c>
      <c r="M60" s="18">
        <v>756.62835038000003</v>
      </c>
      <c r="N60" s="5"/>
      <c r="O60" s="5"/>
      <c r="P60" s="5"/>
      <c r="Q60" s="5"/>
      <c r="R60" s="5"/>
    </row>
    <row r="61" spans="1:18" s="18" customFormat="1" x14ac:dyDescent="0.25">
      <c r="A61" s="4" t="s">
        <v>423</v>
      </c>
      <c r="B61" s="5">
        <v>0</v>
      </c>
      <c r="C61" s="5">
        <v>0</v>
      </c>
      <c r="D61" s="5">
        <v>0</v>
      </c>
      <c r="E61" s="5">
        <v>0</v>
      </c>
      <c r="F61" s="5">
        <v>0</v>
      </c>
      <c r="G61" s="5">
        <v>0</v>
      </c>
      <c r="H61" s="5">
        <v>0</v>
      </c>
      <c r="I61" s="5">
        <v>0</v>
      </c>
      <c r="J61" s="18">
        <v>0</v>
      </c>
      <c r="K61" s="18">
        <v>35.639883859999998</v>
      </c>
      <c r="L61" s="18">
        <v>0</v>
      </c>
      <c r="M61" s="18">
        <v>35.639883859999998</v>
      </c>
      <c r="N61" s="5"/>
      <c r="O61" s="5"/>
      <c r="P61" s="5"/>
      <c r="Q61" s="5"/>
      <c r="R61" s="5"/>
    </row>
    <row r="62" spans="1:18" s="18" customFormat="1" x14ac:dyDescent="0.25">
      <c r="A62" s="4" t="s">
        <v>424</v>
      </c>
      <c r="B62" s="5">
        <v>0</v>
      </c>
      <c r="C62" s="5">
        <v>0</v>
      </c>
      <c r="D62" s="5">
        <v>0</v>
      </c>
      <c r="E62" s="5">
        <v>0</v>
      </c>
      <c r="F62" s="5">
        <v>0</v>
      </c>
      <c r="G62" s="5">
        <v>0</v>
      </c>
      <c r="H62" s="5">
        <v>0</v>
      </c>
      <c r="I62" s="5">
        <v>0</v>
      </c>
      <c r="J62" s="18">
        <v>0</v>
      </c>
      <c r="K62" s="18">
        <v>0.696797</v>
      </c>
      <c r="L62" s="18">
        <v>0</v>
      </c>
      <c r="M62" s="18">
        <v>0.696797</v>
      </c>
      <c r="N62" s="5"/>
      <c r="O62" s="5"/>
      <c r="P62" s="5"/>
      <c r="Q62" s="5"/>
      <c r="R62" s="5"/>
    </row>
    <row r="63" spans="1:18" s="18" customFormat="1" x14ac:dyDescent="0.25">
      <c r="A63" s="4" t="s">
        <v>449</v>
      </c>
      <c r="B63" s="5">
        <v>1000</v>
      </c>
      <c r="C63" s="5">
        <v>0</v>
      </c>
      <c r="D63" s="5">
        <v>0</v>
      </c>
      <c r="E63" s="5">
        <v>0</v>
      </c>
      <c r="F63" s="5">
        <v>0</v>
      </c>
      <c r="G63" s="5">
        <v>0</v>
      </c>
      <c r="H63" s="5">
        <v>0</v>
      </c>
      <c r="I63" s="5">
        <v>0</v>
      </c>
      <c r="J63" s="18">
        <v>0</v>
      </c>
      <c r="K63" s="18">
        <v>14.396448960000001</v>
      </c>
      <c r="L63" s="18">
        <v>0</v>
      </c>
      <c r="M63" s="18">
        <v>1014.39644896</v>
      </c>
      <c r="N63" s="5"/>
      <c r="O63" s="5"/>
      <c r="P63" s="5"/>
      <c r="Q63" s="5"/>
      <c r="R63" s="5"/>
    </row>
    <row r="64" spans="1:18" s="18" customFormat="1" x14ac:dyDescent="0.25">
      <c r="A64" s="4" t="s">
        <v>480</v>
      </c>
      <c r="B64" s="5">
        <v>0</v>
      </c>
      <c r="C64" s="5">
        <v>0</v>
      </c>
      <c r="D64" s="5">
        <v>0</v>
      </c>
      <c r="E64" s="5">
        <v>0</v>
      </c>
      <c r="F64" s="5">
        <v>0</v>
      </c>
      <c r="G64" s="5">
        <v>0</v>
      </c>
      <c r="H64" s="5">
        <v>0</v>
      </c>
      <c r="I64" s="5">
        <v>0</v>
      </c>
      <c r="J64" s="18">
        <v>0</v>
      </c>
      <c r="K64" s="18">
        <v>25.97759881</v>
      </c>
      <c r="L64" s="18">
        <v>0</v>
      </c>
      <c r="M64" s="18">
        <v>25.97759881</v>
      </c>
      <c r="N64" s="5"/>
      <c r="O64" s="5"/>
      <c r="P64" s="5"/>
      <c r="Q64" s="5"/>
      <c r="R64" s="5"/>
    </row>
    <row r="65" spans="1:21" s="23" customFormat="1" x14ac:dyDescent="0.25">
      <c r="A65" s="4" t="s">
        <v>450</v>
      </c>
      <c r="B65" s="5">
        <v>0</v>
      </c>
      <c r="C65" s="5">
        <v>0</v>
      </c>
      <c r="D65" s="5">
        <v>0</v>
      </c>
      <c r="E65" s="5">
        <v>0</v>
      </c>
      <c r="F65" s="5">
        <v>0</v>
      </c>
      <c r="G65" s="5">
        <v>0</v>
      </c>
      <c r="H65" s="5">
        <v>0</v>
      </c>
      <c r="I65" s="5">
        <v>0</v>
      </c>
      <c r="J65" s="18">
        <v>0</v>
      </c>
      <c r="K65" s="18">
        <v>8.0500000000000007</v>
      </c>
      <c r="L65" s="18">
        <v>0</v>
      </c>
      <c r="M65" s="18">
        <v>8.0500000000000007</v>
      </c>
      <c r="N65" s="26"/>
      <c r="O65" s="26"/>
      <c r="P65" s="26"/>
      <c r="Q65" s="26"/>
      <c r="R65" s="26"/>
      <c r="S65" s="25"/>
      <c r="T65" s="25"/>
      <c r="U65" s="25"/>
    </row>
    <row r="66" spans="1:21" x14ac:dyDescent="0.25">
      <c r="A66" s="4" t="s">
        <v>426</v>
      </c>
      <c r="B66" s="5">
        <v>0</v>
      </c>
      <c r="C66" s="5">
        <v>0</v>
      </c>
      <c r="D66" s="5">
        <v>0</v>
      </c>
      <c r="E66" s="5">
        <v>0</v>
      </c>
      <c r="F66" s="5">
        <v>0</v>
      </c>
      <c r="G66" s="5">
        <v>0</v>
      </c>
      <c r="H66" s="5">
        <v>0</v>
      </c>
      <c r="I66" s="5">
        <v>0</v>
      </c>
      <c r="J66" s="18">
        <v>0</v>
      </c>
      <c r="K66" s="18">
        <v>687.47907728999996</v>
      </c>
      <c r="L66" s="18">
        <v>0</v>
      </c>
      <c r="M66" s="18">
        <v>687.47907728999996</v>
      </c>
      <c r="N66" s="22"/>
      <c r="O66" s="22"/>
      <c r="P66" s="22"/>
      <c r="Q66" s="22"/>
      <c r="R66" s="22"/>
      <c r="S66" s="22"/>
      <c r="T66" s="22"/>
      <c r="U66" s="22"/>
    </row>
    <row r="67" spans="1:21" x14ac:dyDescent="0.25">
      <c r="A67" s="4" t="s">
        <v>427</v>
      </c>
      <c r="B67" s="5">
        <v>0</v>
      </c>
      <c r="C67" s="5">
        <v>0</v>
      </c>
      <c r="D67" s="5">
        <v>0</v>
      </c>
      <c r="E67" s="5">
        <v>0</v>
      </c>
      <c r="F67" s="5">
        <v>0</v>
      </c>
      <c r="G67" s="5">
        <v>0</v>
      </c>
      <c r="H67" s="5">
        <v>0</v>
      </c>
      <c r="I67" s="5">
        <v>0</v>
      </c>
      <c r="J67" s="18">
        <v>0</v>
      </c>
      <c r="K67" s="18">
        <v>2081.5593918700001</v>
      </c>
      <c r="L67" s="18">
        <v>0</v>
      </c>
      <c r="M67" s="18">
        <v>2081.5593918700001</v>
      </c>
      <c r="N67" s="22"/>
    </row>
    <row r="68" spans="1:21" x14ac:dyDescent="0.25">
      <c r="A68" s="132" t="s">
        <v>438</v>
      </c>
      <c r="B68" s="5">
        <v>0</v>
      </c>
      <c r="C68" s="5">
        <v>0</v>
      </c>
      <c r="D68" s="5">
        <v>0</v>
      </c>
      <c r="E68" s="5">
        <v>0</v>
      </c>
      <c r="F68" s="5">
        <v>0</v>
      </c>
      <c r="G68" s="5">
        <v>0</v>
      </c>
      <c r="H68" s="5">
        <v>0</v>
      </c>
      <c r="I68" s="5">
        <v>0</v>
      </c>
      <c r="J68" s="18">
        <v>0</v>
      </c>
      <c r="K68" s="18">
        <v>0</v>
      </c>
      <c r="L68" s="18">
        <v>141.73392000000001</v>
      </c>
      <c r="M68" s="18">
        <v>141.73392000000001</v>
      </c>
      <c r="N68" s="22"/>
    </row>
    <row r="69" spans="1:21" ht="13" x14ac:dyDescent="0.3">
      <c r="A69" s="4" t="s">
        <v>439</v>
      </c>
      <c r="B69" s="9">
        <v>6801.5350216999996</v>
      </c>
      <c r="C69" s="9">
        <v>0</v>
      </c>
      <c r="D69" s="9">
        <v>0</v>
      </c>
      <c r="E69" s="9">
        <v>0</v>
      </c>
      <c r="F69" s="9">
        <v>0</v>
      </c>
      <c r="G69" s="9">
        <v>0</v>
      </c>
      <c r="H69" s="9">
        <v>0</v>
      </c>
      <c r="I69" s="9">
        <v>0</v>
      </c>
      <c r="J69" s="10">
        <v>0</v>
      </c>
      <c r="K69" s="10">
        <v>0</v>
      </c>
      <c r="L69" s="10">
        <v>0</v>
      </c>
      <c r="M69" s="10">
        <v>6801.5350216999996</v>
      </c>
    </row>
    <row r="70" spans="1:21" x14ac:dyDescent="0.25">
      <c r="A70" s="4" t="s">
        <v>440</v>
      </c>
      <c r="B70" s="5">
        <v>8557.6438894999992</v>
      </c>
      <c r="C70" s="5">
        <v>0</v>
      </c>
      <c r="D70" s="5">
        <v>0</v>
      </c>
      <c r="E70" s="5">
        <v>0</v>
      </c>
      <c r="F70" s="5">
        <v>0</v>
      </c>
      <c r="G70" s="5">
        <v>0</v>
      </c>
      <c r="H70" s="5">
        <v>0</v>
      </c>
      <c r="I70" s="5">
        <v>0</v>
      </c>
      <c r="J70" s="18">
        <v>0</v>
      </c>
      <c r="K70" s="18">
        <v>0</v>
      </c>
      <c r="L70" s="18">
        <v>0</v>
      </c>
      <c r="M70" s="18">
        <v>8557.6438894999992</v>
      </c>
    </row>
    <row r="71" spans="1:21" x14ac:dyDescent="0.25">
      <c r="A71" s="132"/>
      <c r="B71" s="5">
        <v>1756.1088678000001</v>
      </c>
      <c r="C71" s="5">
        <v>0</v>
      </c>
      <c r="D71" s="5">
        <v>0</v>
      </c>
      <c r="E71" s="5">
        <v>0</v>
      </c>
      <c r="F71" s="5">
        <v>0</v>
      </c>
      <c r="G71" s="5">
        <v>0</v>
      </c>
      <c r="H71" s="5">
        <v>0</v>
      </c>
      <c r="I71" s="5">
        <v>0</v>
      </c>
      <c r="J71" s="18">
        <v>0</v>
      </c>
      <c r="K71" s="18">
        <v>0</v>
      </c>
      <c r="L71" s="18">
        <v>0</v>
      </c>
      <c r="M71" s="18">
        <v>1756.1088678000001</v>
      </c>
    </row>
    <row r="72" spans="1:21" x14ac:dyDescent="0.25">
      <c r="A72" s="4"/>
      <c r="B72" s="5"/>
      <c r="C72" s="5"/>
      <c r="D72" s="5"/>
      <c r="E72" s="5"/>
      <c r="F72" s="5"/>
      <c r="G72" s="5"/>
      <c r="H72" s="5"/>
      <c r="I72" s="5"/>
      <c r="J72" s="5"/>
      <c r="K72" s="5"/>
      <c r="L72" s="5"/>
      <c r="M72" s="5"/>
    </row>
    <row r="73" spans="1:21" x14ac:dyDescent="0.25">
      <c r="A73" s="4"/>
      <c r="B73" s="5"/>
      <c r="C73" s="5"/>
      <c r="D73" s="5"/>
      <c r="E73" s="5"/>
      <c r="F73" s="5"/>
      <c r="G73" s="5"/>
      <c r="H73" s="5"/>
      <c r="I73" s="5"/>
      <c r="J73" s="5"/>
      <c r="K73" s="5"/>
      <c r="L73" s="5"/>
      <c r="M73" s="5"/>
    </row>
    <row r="74" spans="1:21" ht="13" thickBot="1" x14ac:dyDescent="0.3">
      <c r="A74" s="24"/>
      <c r="B74" s="24"/>
      <c r="C74" s="206"/>
      <c r="D74" s="206"/>
      <c r="E74" s="206"/>
      <c r="F74" s="206"/>
      <c r="G74" s="206"/>
      <c r="H74" s="206"/>
      <c r="I74" s="206"/>
      <c r="J74" s="206"/>
      <c r="K74" s="206"/>
      <c r="L74" s="24"/>
      <c r="M74" s="24"/>
    </row>
    <row r="75" spans="1:21" ht="13" thickTop="1" x14ac:dyDescent="0.25"/>
  </sheetData>
  <mergeCells count="4">
    <mergeCell ref="A5:M5"/>
    <mergeCell ref="A6:M6"/>
    <mergeCell ref="A7:M7"/>
    <mergeCell ref="A8:M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39997558519241921"/>
  </sheetPr>
  <dimension ref="A1:H59"/>
  <sheetViews>
    <sheetView showGridLines="0" defaultGridColor="0" colorId="60" workbookViewId="0">
      <selection activeCell="G14" sqref="G14"/>
    </sheetView>
  </sheetViews>
  <sheetFormatPr baseColWidth="10" defaultColWidth="11.453125" defaultRowHeight="12.5" x14ac:dyDescent="0.25"/>
  <cols>
    <col min="1" max="1" width="53.453125" style="16" customWidth="1"/>
    <col min="2" max="6" width="11.453125" style="16"/>
    <col min="7" max="7" width="14.1796875" style="16" customWidth="1"/>
    <col min="8" max="8" width="13.54296875" style="16" customWidth="1"/>
    <col min="9" max="16384" width="11.453125" style="16"/>
  </cols>
  <sheetData>
    <row r="1" spans="1:8" x14ac:dyDescent="0.25">
      <c r="A1" s="15" t="s">
        <v>0</v>
      </c>
    </row>
    <row r="2" spans="1:8" x14ac:dyDescent="0.25">
      <c r="A2" s="15" t="s">
        <v>1</v>
      </c>
    </row>
    <row r="3" spans="1:8" x14ac:dyDescent="0.25">
      <c r="A3" s="15" t="s">
        <v>2</v>
      </c>
    </row>
    <row r="5" spans="1:8" ht="13" x14ac:dyDescent="0.3">
      <c r="A5" s="236" t="s">
        <v>563</v>
      </c>
      <c r="B5" s="236"/>
      <c r="C5" s="236"/>
      <c r="D5" s="17"/>
      <c r="E5" s="17"/>
      <c r="F5" s="17"/>
      <c r="G5" s="17"/>
    </row>
    <row r="6" spans="1:8" ht="13" x14ac:dyDescent="0.3">
      <c r="A6" s="236" t="s">
        <v>110</v>
      </c>
      <c r="B6" s="236"/>
      <c r="C6" s="236"/>
      <c r="D6" s="17"/>
      <c r="E6" s="17"/>
      <c r="F6" s="17"/>
      <c r="G6" s="17"/>
    </row>
    <row r="7" spans="1:8" ht="13" x14ac:dyDescent="0.3">
      <c r="A7" s="236">
        <v>2020</v>
      </c>
      <c r="B7" s="236"/>
      <c r="C7" s="236"/>
      <c r="D7" s="17"/>
      <c r="E7" s="17"/>
      <c r="F7" s="17"/>
      <c r="G7" s="17"/>
    </row>
    <row r="8" spans="1:8" ht="13" x14ac:dyDescent="0.3">
      <c r="A8" s="236" t="s">
        <v>4</v>
      </c>
      <c r="B8" s="236"/>
      <c r="C8" s="236"/>
      <c r="D8" s="17"/>
      <c r="E8" s="17"/>
      <c r="F8" s="17"/>
      <c r="G8" s="17"/>
    </row>
    <row r="9" spans="1:8" ht="13" thickBot="1" x14ac:dyDescent="0.3"/>
    <row r="10" spans="1:8" s="21" customFormat="1" ht="13.5" thickTop="1" thickBot="1" x14ac:dyDescent="0.3">
      <c r="A10" s="3" t="s">
        <v>390</v>
      </c>
      <c r="B10" s="3" t="s">
        <v>109</v>
      </c>
      <c r="C10" s="3" t="s">
        <v>397</v>
      </c>
      <c r="D10" s="13"/>
      <c r="E10" s="13"/>
      <c r="F10" s="13"/>
      <c r="G10" s="13"/>
      <c r="H10" s="13"/>
    </row>
    <row r="11" spans="1:8" s="10" customFormat="1" ht="13.5" thickTop="1" x14ac:dyDescent="0.3">
      <c r="A11" s="4"/>
      <c r="B11" s="9"/>
      <c r="C11" s="9"/>
      <c r="D11" s="9"/>
      <c r="E11" s="9"/>
      <c r="F11" s="9"/>
      <c r="G11" s="9"/>
      <c r="H11" s="9"/>
    </row>
    <row r="12" spans="1:8" s="10" customFormat="1" ht="13" x14ac:dyDescent="0.3">
      <c r="A12" s="132" t="s">
        <v>398</v>
      </c>
      <c r="B12" s="9">
        <v>183300.72</v>
      </c>
      <c r="C12" s="9">
        <v>183300.72</v>
      </c>
      <c r="D12" s="9"/>
      <c r="E12" s="9"/>
      <c r="F12" s="9"/>
      <c r="G12" s="9"/>
      <c r="H12" s="9"/>
    </row>
    <row r="13" spans="1:8" s="10" customFormat="1" ht="13" x14ac:dyDescent="0.3">
      <c r="A13" s="132" t="s">
        <v>399</v>
      </c>
      <c r="B13" s="9">
        <v>183368.71</v>
      </c>
      <c r="C13" s="9">
        <v>183368.71</v>
      </c>
      <c r="D13" s="9"/>
      <c r="E13" s="9"/>
      <c r="F13" s="9"/>
      <c r="G13" s="9"/>
      <c r="H13" s="9"/>
    </row>
    <row r="14" spans="1:8" s="18" customFormat="1" x14ac:dyDescent="0.25">
      <c r="A14" s="132" t="s">
        <v>400</v>
      </c>
      <c r="B14" s="9">
        <v>128085.59</v>
      </c>
      <c r="C14" s="9">
        <v>128085.59</v>
      </c>
      <c r="D14" s="5"/>
      <c r="E14" s="5"/>
      <c r="F14" s="5"/>
      <c r="G14" s="5"/>
      <c r="H14" s="5"/>
    </row>
    <row r="15" spans="1:8" s="18" customFormat="1" x14ac:dyDescent="0.25">
      <c r="A15" s="4" t="s">
        <v>401</v>
      </c>
      <c r="B15" s="5">
        <v>46713.24</v>
      </c>
      <c r="C15" s="5">
        <v>46713.24</v>
      </c>
      <c r="D15" s="5"/>
      <c r="E15" s="5"/>
      <c r="F15" s="5"/>
      <c r="G15" s="5"/>
      <c r="H15" s="5"/>
    </row>
    <row r="16" spans="1:8" s="18" customFormat="1" x14ac:dyDescent="0.25">
      <c r="A16" s="4" t="s">
        <v>402</v>
      </c>
      <c r="B16" s="5">
        <v>9371.7999999999993</v>
      </c>
      <c r="C16" s="5">
        <v>9371.7999999999993</v>
      </c>
      <c r="D16" s="5"/>
      <c r="E16" s="5"/>
      <c r="F16" s="5"/>
      <c r="G16" s="5"/>
      <c r="H16" s="5"/>
    </row>
    <row r="17" spans="1:8" s="18" customFormat="1" x14ac:dyDescent="0.25">
      <c r="A17" s="4" t="s">
        <v>403</v>
      </c>
      <c r="B17" s="5">
        <v>2130.0700000000002</v>
      </c>
      <c r="C17" s="5">
        <v>2130.0700000000002</v>
      </c>
      <c r="D17" s="5"/>
      <c r="E17" s="5"/>
      <c r="F17" s="5"/>
      <c r="G17" s="5"/>
      <c r="H17" s="5"/>
    </row>
    <row r="18" spans="1:8" s="18" customFormat="1" x14ac:dyDescent="0.25">
      <c r="A18" s="4" t="s">
        <v>404</v>
      </c>
      <c r="B18" s="5">
        <v>6176.73</v>
      </c>
      <c r="C18" s="5">
        <v>6176.73</v>
      </c>
      <c r="D18" s="5"/>
      <c r="E18" s="5"/>
      <c r="F18" s="5"/>
      <c r="G18" s="5"/>
      <c r="H18" s="5"/>
    </row>
    <row r="19" spans="1:8" s="18" customFormat="1" x14ac:dyDescent="0.25">
      <c r="A19" s="4" t="s">
        <v>405</v>
      </c>
      <c r="B19" s="5">
        <v>212.99</v>
      </c>
      <c r="C19" s="5">
        <v>212.99</v>
      </c>
      <c r="D19" s="5"/>
      <c r="E19" s="5"/>
      <c r="F19" s="5"/>
      <c r="G19" s="5"/>
      <c r="H19" s="5"/>
    </row>
    <row r="20" spans="1:8" s="18" customFormat="1" x14ac:dyDescent="0.25">
      <c r="A20" s="4" t="s">
        <v>406</v>
      </c>
      <c r="B20" s="5">
        <v>639.02</v>
      </c>
      <c r="C20" s="5">
        <v>639.02</v>
      </c>
      <c r="D20" s="5"/>
      <c r="E20" s="5"/>
      <c r="F20" s="5"/>
      <c r="G20" s="5"/>
      <c r="H20" s="5"/>
    </row>
    <row r="21" spans="1:8" s="18" customFormat="1" x14ac:dyDescent="0.25">
      <c r="A21" s="4" t="s">
        <v>407</v>
      </c>
      <c r="B21" s="5">
        <v>212.99</v>
      </c>
      <c r="C21" s="5">
        <v>212.99</v>
      </c>
      <c r="D21" s="5"/>
      <c r="E21" s="5"/>
      <c r="F21" s="5"/>
      <c r="G21" s="5"/>
      <c r="H21" s="5"/>
    </row>
    <row r="22" spans="1:8" s="10" customFormat="1" ht="13" x14ac:dyDescent="0.3">
      <c r="A22" s="4" t="s">
        <v>408</v>
      </c>
      <c r="B22" s="5">
        <v>61622.86</v>
      </c>
      <c r="C22" s="5">
        <v>61622.86</v>
      </c>
      <c r="D22" s="9"/>
      <c r="E22" s="9"/>
      <c r="F22" s="9"/>
      <c r="G22" s="9"/>
      <c r="H22" s="9"/>
    </row>
    <row r="23" spans="1:8" s="10" customFormat="1" ht="13" x14ac:dyDescent="0.3">
      <c r="A23" s="132" t="s">
        <v>409</v>
      </c>
      <c r="B23" s="9">
        <v>3769.88</v>
      </c>
      <c r="C23" s="9">
        <v>3769.88</v>
      </c>
      <c r="D23" s="9"/>
      <c r="E23" s="9"/>
      <c r="F23" s="9"/>
      <c r="G23" s="9"/>
      <c r="H23" s="9"/>
    </row>
    <row r="24" spans="1:8" s="18" customFormat="1" x14ac:dyDescent="0.25">
      <c r="A24" s="132" t="s">
        <v>410</v>
      </c>
      <c r="B24" s="9">
        <v>820.2</v>
      </c>
      <c r="C24" s="9">
        <v>820.2</v>
      </c>
      <c r="D24" s="5"/>
      <c r="E24" s="5"/>
      <c r="F24" s="5"/>
      <c r="G24" s="5"/>
      <c r="H24" s="5"/>
    </row>
    <row r="25" spans="1:8" s="18" customFormat="1" x14ac:dyDescent="0.25">
      <c r="A25" s="4" t="s">
        <v>411</v>
      </c>
      <c r="B25" s="5">
        <v>780.13</v>
      </c>
      <c r="C25" s="5">
        <v>780.13</v>
      </c>
      <c r="D25" s="5"/>
      <c r="E25" s="5"/>
      <c r="F25" s="5"/>
      <c r="G25" s="5"/>
      <c r="H25" s="5"/>
    </row>
    <row r="26" spans="1:8" s="18" customFormat="1" x14ac:dyDescent="0.25">
      <c r="A26" s="4" t="s">
        <v>412</v>
      </c>
      <c r="B26" s="5">
        <v>0</v>
      </c>
      <c r="C26" s="5">
        <v>0</v>
      </c>
      <c r="D26" s="5"/>
      <c r="E26" s="5"/>
      <c r="F26" s="5"/>
      <c r="G26" s="5"/>
      <c r="H26" s="5"/>
    </row>
    <row r="27" spans="1:8" s="18" customFormat="1" x14ac:dyDescent="0.25">
      <c r="A27" s="4" t="s">
        <v>413</v>
      </c>
      <c r="B27" s="5">
        <v>40.07</v>
      </c>
      <c r="C27" s="5">
        <v>40.07</v>
      </c>
      <c r="D27" s="5"/>
      <c r="E27" s="5"/>
      <c r="F27" s="5"/>
      <c r="G27" s="5"/>
      <c r="H27" s="5"/>
    </row>
    <row r="28" spans="1:8" s="10" customFormat="1" ht="13" x14ac:dyDescent="0.3">
      <c r="A28" s="4" t="s">
        <v>414</v>
      </c>
      <c r="B28" s="5">
        <v>2949.68</v>
      </c>
      <c r="C28" s="5">
        <v>2949.68</v>
      </c>
      <c r="D28" s="9"/>
      <c r="E28" s="9"/>
      <c r="F28" s="9"/>
      <c r="G28" s="9"/>
      <c r="H28" s="9"/>
    </row>
    <row r="29" spans="1:8" s="18" customFormat="1" x14ac:dyDescent="0.25">
      <c r="A29" s="132" t="s">
        <v>415</v>
      </c>
      <c r="B29" s="9">
        <v>6607.81</v>
      </c>
      <c r="C29" s="9">
        <v>6607.81</v>
      </c>
      <c r="D29" s="5"/>
      <c r="E29" s="5"/>
      <c r="F29" s="5"/>
      <c r="G29" s="5"/>
      <c r="H29" s="5"/>
    </row>
    <row r="30" spans="1:8" s="18" customFormat="1" x14ac:dyDescent="0.25">
      <c r="A30" s="4" t="s">
        <v>416</v>
      </c>
      <c r="B30" s="5">
        <v>1868.71</v>
      </c>
      <c r="C30" s="5">
        <v>1868.71</v>
      </c>
      <c r="D30" s="5"/>
      <c r="E30" s="5"/>
      <c r="F30" s="5"/>
      <c r="G30" s="5"/>
      <c r="H30" s="5"/>
    </row>
    <row r="31" spans="1:8" s="18" customFormat="1" x14ac:dyDescent="0.25">
      <c r="A31" s="4" t="s">
        <v>441</v>
      </c>
      <c r="B31" s="5">
        <v>1868.71</v>
      </c>
      <c r="C31" s="5">
        <v>1868.71</v>
      </c>
      <c r="D31" s="5"/>
      <c r="E31" s="5"/>
      <c r="F31" s="5"/>
      <c r="G31" s="5"/>
      <c r="H31" s="5"/>
    </row>
    <row r="32" spans="1:8" s="18" customFormat="1" x14ac:dyDescent="0.25">
      <c r="A32" s="4" t="s">
        <v>426</v>
      </c>
      <c r="B32" s="5">
        <v>4739.1000000000004</v>
      </c>
      <c r="C32" s="5">
        <v>4739.1000000000004</v>
      </c>
      <c r="D32" s="5"/>
      <c r="E32" s="5"/>
      <c r="F32" s="5"/>
      <c r="G32" s="5"/>
      <c r="H32" s="5"/>
    </row>
    <row r="33" spans="1:8" s="18" customFormat="1" x14ac:dyDescent="0.25">
      <c r="A33" s="4" t="s">
        <v>427</v>
      </c>
      <c r="B33" s="5">
        <v>0</v>
      </c>
      <c r="C33" s="5">
        <v>0</v>
      </c>
      <c r="D33" s="5"/>
      <c r="E33" s="5"/>
      <c r="F33" s="5"/>
      <c r="G33" s="5"/>
      <c r="H33" s="5"/>
    </row>
    <row r="34" spans="1:8" s="18" customFormat="1" x14ac:dyDescent="0.25">
      <c r="A34" s="4" t="s">
        <v>428</v>
      </c>
      <c r="B34" s="5">
        <v>0</v>
      </c>
      <c r="C34" s="5">
        <v>0</v>
      </c>
      <c r="D34" s="5"/>
      <c r="E34" s="5"/>
      <c r="F34" s="5"/>
      <c r="G34" s="5"/>
      <c r="H34" s="5"/>
    </row>
    <row r="35" spans="1:8" s="10" customFormat="1" ht="13" x14ac:dyDescent="0.3">
      <c r="A35" s="132" t="s">
        <v>429</v>
      </c>
      <c r="B35" s="9">
        <v>55283.12</v>
      </c>
      <c r="C35" s="9">
        <v>55283.12</v>
      </c>
      <c r="D35" s="9"/>
      <c r="E35" s="9"/>
      <c r="F35" s="9"/>
      <c r="G35" s="9"/>
      <c r="H35" s="9"/>
    </row>
    <row r="36" spans="1:8" s="10" customFormat="1" ht="13" x14ac:dyDescent="0.3">
      <c r="A36" s="132" t="s">
        <v>430</v>
      </c>
      <c r="B36" s="9">
        <v>51449.47</v>
      </c>
      <c r="C36" s="9">
        <v>51449.47</v>
      </c>
      <c r="D36" s="9"/>
      <c r="E36" s="9"/>
      <c r="F36" s="9"/>
      <c r="G36" s="9"/>
      <c r="H36" s="9"/>
    </row>
    <row r="37" spans="1:8" s="18" customFormat="1" x14ac:dyDescent="0.25">
      <c r="A37" s="4" t="s">
        <v>431</v>
      </c>
      <c r="B37" s="5">
        <v>4129.0200000000004</v>
      </c>
      <c r="C37" s="5">
        <v>4129.0200000000004</v>
      </c>
      <c r="D37" s="5"/>
      <c r="E37" s="5"/>
      <c r="F37" s="5"/>
      <c r="G37" s="5"/>
      <c r="H37" s="5"/>
    </row>
    <row r="38" spans="1:8" s="18" customFormat="1" x14ac:dyDescent="0.25">
      <c r="A38" s="4" t="s">
        <v>432</v>
      </c>
      <c r="B38" s="5">
        <v>47320.45</v>
      </c>
      <c r="C38" s="5">
        <v>47320.45</v>
      </c>
      <c r="D38" s="5"/>
      <c r="E38" s="5"/>
      <c r="F38" s="5"/>
      <c r="G38" s="5"/>
      <c r="H38" s="5"/>
    </row>
    <row r="39" spans="1:8" s="10" customFormat="1" ht="13" x14ac:dyDescent="0.3">
      <c r="A39" s="132" t="s">
        <v>433</v>
      </c>
      <c r="B39" s="9">
        <v>3833.65</v>
      </c>
      <c r="C39" s="9">
        <v>3833.65</v>
      </c>
      <c r="D39" s="9"/>
      <c r="E39" s="9"/>
      <c r="F39" s="9"/>
      <c r="G39" s="9"/>
      <c r="H39" s="9"/>
    </row>
    <row r="40" spans="1:8" s="18" customFormat="1" x14ac:dyDescent="0.25">
      <c r="A40" s="4" t="s">
        <v>434</v>
      </c>
      <c r="B40" s="5">
        <v>3833.65</v>
      </c>
      <c r="C40" s="5">
        <v>3833.65</v>
      </c>
      <c r="D40" s="5"/>
      <c r="E40" s="5"/>
      <c r="F40" s="5"/>
      <c r="G40" s="5"/>
      <c r="H40" s="5"/>
    </row>
    <row r="41" spans="1:8" s="18" customFormat="1" x14ac:dyDescent="0.25">
      <c r="A41" s="4" t="s">
        <v>435</v>
      </c>
      <c r="B41" s="5">
        <v>0</v>
      </c>
      <c r="C41" s="5">
        <v>0</v>
      </c>
      <c r="D41" s="5"/>
      <c r="E41" s="5"/>
      <c r="F41" s="5"/>
      <c r="G41" s="5"/>
      <c r="H41" s="5"/>
    </row>
    <row r="42" spans="1:8" s="10" customFormat="1" ht="13" x14ac:dyDescent="0.3">
      <c r="A42" s="132" t="s">
        <v>436</v>
      </c>
      <c r="B42" s="9">
        <v>0</v>
      </c>
      <c r="C42" s="9">
        <v>0</v>
      </c>
      <c r="D42" s="9"/>
      <c r="E42" s="9"/>
      <c r="F42" s="9"/>
      <c r="G42" s="9"/>
      <c r="H42" s="9"/>
    </row>
    <row r="43" spans="1:8" s="18" customFormat="1" x14ac:dyDescent="0.25">
      <c r="A43" s="4" t="s">
        <v>416</v>
      </c>
      <c r="B43" s="5">
        <v>0</v>
      </c>
      <c r="C43" s="5">
        <v>0</v>
      </c>
      <c r="D43" s="5"/>
      <c r="E43" s="5"/>
      <c r="F43" s="5"/>
      <c r="G43" s="5"/>
      <c r="H43" s="5"/>
    </row>
    <row r="44" spans="1:8" s="18" customFormat="1" x14ac:dyDescent="0.25">
      <c r="A44" s="4" t="s">
        <v>426</v>
      </c>
      <c r="B44" s="5">
        <v>0</v>
      </c>
      <c r="C44" s="5">
        <v>0</v>
      </c>
      <c r="D44" s="5"/>
      <c r="E44" s="5"/>
      <c r="F44" s="5"/>
      <c r="G44" s="5"/>
      <c r="H44" s="5"/>
    </row>
    <row r="45" spans="1:8" s="18" customFormat="1" x14ac:dyDescent="0.25">
      <c r="A45" s="4" t="s">
        <v>427</v>
      </c>
      <c r="B45" s="5">
        <v>0</v>
      </c>
      <c r="C45" s="5">
        <v>0</v>
      </c>
      <c r="D45" s="5"/>
      <c r="E45" s="5"/>
      <c r="F45" s="5"/>
      <c r="G45" s="5"/>
      <c r="H45" s="5"/>
    </row>
    <row r="46" spans="1:8" s="10" customFormat="1" ht="13" x14ac:dyDescent="0.3">
      <c r="A46" s="132" t="s">
        <v>438</v>
      </c>
      <c r="B46" s="9">
        <v>-67.989999999999995</v>
      </c>
      <c r="C46" s="9">
        <v>-67.989999999999995</v>
      </c>
      <c r="D46" s="9"/>
      <c r="E46" s="9"/>
      <c r="F46" s="9"/>
      <c r="G46" s="9"/>
      <c r="H46" s="9"/>
    </row>
    <row r="47" spans="1:8" s="18" customFormat="1" x14ac:dyDescent="0.25">
      <c r="A47" s="4" t="s">
        <v>439</v>
      </c>
      <c r="B47" s="5">
        <v>0</v>
      </c>
      <c r="C47" s="5">
        <v>0</v>
      </c>
      <c r="D47" s="5"/>
      <c r="E47" s="5"/>
      <c r="F47" s="5"/>
      <c r="G47" s="5"/>
      <c r="H47" s="5"/>
    </row>
    <row r="48" spans="1:8" s="18" customFormat="1" x14ac:dyDescent="0.25">
      <c r="A48" s="4" t="s">
        <v>440</v>
      </c>
      <c r="B48" s="5">
        <v>67.989999999999995</v>
      </c>
      <c r="C48" s="5">
        <v>67.989999999999995</v>
      </c>
      <c r="D48" s="5"/>
      <c r="E48" s="5"/>
      <c r="F48" s="5"/>
      <c r="G48" s="5"/>
      <c r="H48" s="5"/>
    </row>
    <row r="49" spans="1:3" ht="13" thickBot="1" x14ac:dyDescent="0.3">
      <c r="A49" s="24"/>
      <c r="B49" s="24"/>
      <c r="C49" s="24"/>
    </row>
    <row r="50" spans="1:3" ht="13" thickTop="1" x14ac:dyDescent="0.25">
      <c r="A50" s="21"/>
      <c r="B50" s="22"/>
      <c r="C50" s="22"/>
    </row>
    <row r="51" spans="1:3" x14ac:dyDescent="0.25">
      <c r="A51" s="21"/>
      <c r="B51" s="21"/>
      <c r="C51" s="21"/>
    </row>
    <row r="52" spans="1:3" x14ac:dyDescent="0.25">
      <c r="A52" s="21"/>
      <c r="B52" s="21"/>
      <c r="C52" s="21"/>
    </row>
    <row r="53" spans="1:3" x14ac:dyDescent="0.25">
      <c r="A53" s="20"/>
      <c r="B53" s="20"/>
      <c r="C53" s="20"/>
    </row>
    <row r="54" spans="1:3" x14ac:dyDescent="0.25">
      <c r="A54" s="20"/>
      <c r="B54" s="20"/>
      <c r="C54" s="20"/>
    </row>
    <row r="55" spans="1:3" x14ac:dyDescent="0.25">
      <c r="A55" s="20"/>
      <c r="B55" s="20"/>
      <c r="C55" s="20"/>
    </row>
    <row r="56" spans="1:3" x14ac:dyDescent="0.25">
      <c r="A56" s="20"/>
      <c r="B56" s="20"/>
      <c r="C56" s="20"/>
    </row>
    <row r="57" spans="1:3" x14ac:dyDescent="0.25">
      <c r="A57" s="20"/>
      <c r="B57" s="20"/>
      <c r="C57" s="20"/>
    </row>
    <row r="58" spans="1:3" x14ac:dyDescent="0.25">
      <c r="A58" s="20"/>
      <c r="B58" s="20"/>
      <c r="C58" s="20"/>
    </row>
    <row r="59" spans="1:3" x14ac:dyDescent="0.25">
      <c r="A59" s="20"/>
      <c r="B59" s="20"/>
      <c r="C59" s="20"/>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39997558519241921"/>
  </sheetPr>
  <dimension ref="A1:K53"/>
  <sheetViews>
    <sheetView showGridLines="0" defaultGridColor="0" topLeftCell="A25" colorId="60" workbookViewId="0">
      <selection activeCell="A49" sqref="A49:XFD50"/>
    </sheetView>
  </sheetViews>
  <sheetFormatPr baseColWidth="10" defaultColWidth="11.453125" defaultRowHeight="12.5" x14ac:dyDescent="0.25"/>
  <cols>
    <col min="1" max="1" width="51.54296875" style="16" bestFit="1" customWidth="1"/>
    <col min="2" max="6" width="11.453125" style="16"/>
    <col min="7" max="7" width="14.1796875" style="16" customWidth="1"/>
    <col min="8" max="8" width="13.54296875" style="16" customWidth="1"/>
    <col min="9" max="16384" width="11.453125" style="16"/>
  </cols>
  <sheetData>
    <row r="1" spans="1:8" x14ac:dyDescent="0.25">
      <c r="A1" s="15" t="s">
        <v>0</v>
      </c>
    </row>
    <row r="2" spans="1:8" x14ac:dyDescent="0.25">
      <c r="A2" s="15" t="s">
        <v>1</v>
      </c>
    </row>
    <row r="3" spans="1:8" x14ac:dyDescent="0.25">
      <c r="A3" s="15" t="s">
        <v>2</v>
      </c>
    </row>
    <row r="5" spans="1:8" ht="13" x14ac:dyDescent="0.3">
      <c r="A5" s="236" t="s">
        <v>563</v>
      </c>
      <c r="B5" s="236"/>
      <c r="C5" s="236"/>
      <c r="D5" s="17"/>
      <c r="E5" s="17"/>
      <c r="F5" s="17"/>
      <c r="G5" s="17"/>
    </row>
    <row r="6" spans="1:8" ht="13" x14ac:dyDescent="0.3">
      <c r="A6" s="236" t="s">
        <v>112</v>
      </c>
      <c r="B6" s="236"/>
      <c r="C6" s="236"/>
      <c r="D6" s="17"/>
      <c r="E6" s="17"/>
      <c r="F6" s="17"/>
      <c r="G6" s="17"/>
    </row>
    <row r="7" spans="1:8" ht="13" x14ac:dyDescent="0.3">
      <c r="A7" s="236">
        <v>2020</v>
      </c>
      <c r="B7" s="236"/>
      <c r="C7" s="236"/>
      <c r="D7" s="17"/>
      <c r="E7" s="17"/>
      <c r="F7" s="17"/>
      <c r="G7" s="17"/>
    </row>
    <row r="8" spans="1:8" ht="13" x14ac:dyDescent="0.3">
      <c r="A8" s="236" t="s">
        <v>4</v>
      </c>
      <c r="B8" s="236"/>
      <c r="C8" s="236"/>
      <c r="D8" s="17"/>
      <c r="E8" s="17"/>
      <c r="F8" s="17"/>
      <c r="G8" s="17"/>
    </row>
    <row r="9" spans="1:8" ht="13" thickBot="1" x14ac:dyDescent="0.3">
      <c r="A9" s="21"/>
      <c r="B9" s="21"/>
      <c r="C9" s="21"/>
    </row>
    <row r="10" spans="1:8" s="21" customFormat="1" ht="13.5" thickTop="1" thickBot="1" x14ac:dyDescent="0.3">
      <c r="A10" s="3" t="s">
        <v>390</v>
      </c>
      <c r="B10" s="3" t="s">
        <v>111</v>
      </c>
      <c r="C10" s="3" t="s">
        <v>397</v>
      </c>
      <c r="D10" s="13"/>
      <c r="E10" s="13"/>
      <c r="F10" s="13"/>
      <c r="G10" s="13"/>
      <c r="H10" s="13"/>
    </row>
    <row r="11" spans="1:8" s="10" customFormat="1" ht="13.5" thickTop="1" x14ac:dyDescent="0.3">
      <c r="A11" s="4"/>
      <c r="B11" s="9"/>
      <c r="C11" s="9"/>
      <c r="D11" s="9"/>
      <c r="E11" s="9"/>
      <c r="F11" s="9"/>
      <c r="G11" s="9"/>
      <c r="H11" s="9"/>
    </row>
    <row r="12" spans="1:8" s="10" customFormat="1" ht="13" x14ac:dyDescent="0.3">
      <c r="A12" s="132" t="s">
        <v>398</v>
      </c>
      <c r="B12" s="9">
        <v>8125.2816470300004</v>
      </c>
      <c r="C12" s="9">
        <v>8125.2816470300004</v>
      </c>
      <c r="D12" s="9"/>
      <c r="E12" s="9"/>
      <c r="F12" s="9"/>
      <c r="G12" s="9"/>
      <c r="H12" s="9"/>
    </row>
    <row r="13" spans="1:8" s="10" customFormat="1" ht="13" x14ac:dyDescent="0.3">
      <c r="A13" s="132" t="s">
        <v>399</v>
      </c>
      <c r="B13" s="9">
        <v>8125.2816470300004</v>
      </c>
      <c r="C13" s="9">
        <v>8125.2816470300004</v>
      </c>
      <c r="D13" s="9"/>
      <c r="E13" s="9"/>
      <c r="F13" s="9"/>
      <c r="G13" s="9"/>
      <c r="H13" s="9"/>
    </row>
    <row r="14" spans="1:8" s="18" customFormat="1" x14ac:dyDescent="0.25">
      <c r="A14" s="132" t="s">
        <v>400</v>
      </c>
      <c r="B14" s="9">
        <v>2893.5301580199998</v>
      </c>
      <c r="C14" s="9">
        <v>2893.5301580199998</v>
      </c>
      <c r="D14" s="5"/>
      <c r="E14" s="5"/>
      <c r="F14" s="5"/>
      <c r="G14" s="5"/>
      <c r="H14" s="5"/>
    </row>
    <row r="15" spans="1:8" s="18" customFormat="1" x14ac:dyDescent="0.25">
      <c r="A15" s="4" t="s">
        <v>401</v>
      </c>
      <c r="B15" s="5">
        <v>1968.12855083</v>
      </c>
      <c r="C15" s="5">
        <v>1968.12855083</v>
      </c>
      <c r="D15" s="5"/>
      <c r="E15" s="5"/>
      <c r="F15" s="5"/>
      <c r="G15" s="5"/>
      <c r="H15" s="5"/>
    </row>
    <row r="16" spans="1:8" s="18" customFormat="1" x14ac:dyDescent="0.25">
      <c r="A16" s="4" t="s">
        <v>402</v>
      </c>
      <c r="B16" s="5">
        <v>271.26421599999998</v>
      </c>
      <c r="C16" s="5">
        <v>271.26421599999998</v>
      </c>
      <c r="D16" s="5"/>
      <c r="E16" s="5"/>
      <c r="F16" s="5"/>
      <c r="G16" s="5"/>
      <c r="H16" s="5"/>
    </row>
    <row r="17" spans="1:8" s="18" customFormat="1" x14ac:dyDescent="0.25">
      <c r="A17" s="4" t="s">
        <v>404</v>
      </c>
      <c r="B17" s="5">
        <v>262.20763799999997</v>
      </c>
      <c r="C17" s="5">
        <v>262.20763799999997</v>
      </c>
      <c r="D17" s="5"/>
      <c r="E17" s="5"/>
      <c r="F17" s="5"/>
      <c r="G17" s="5"/>
      <c r="H17" s="5"/>
    </row>
    <row r="18" spans="1:8" s="18" customFormat="1" x14ac:dyDescent="0.25">
      <c r="A18" s="4" t="s">
        <v>407</v>
      </c>
      <c r="B18" s="5">
        <v>9.056578</v>
      </c>
      <c r="C18" s="5">
        <v>9.056578</v>
      </c>
      <c r="D18" s="5"/>
      <c r="E18" s="5"/>
      <c r="F18" s="5"/>
      <c r="G18" s="5"/>
      <c r="H18" s="5"/>
    </row>
    <row r="19" spans="1:8" s="10" customFormat="1" ht="13" x14ac:dyDescent="0.3">
      <c r="A19" s="4" t="s">
        <v>408</v>
      </c>
      <c r="B19" s="5">
        <v>516.44001232999994</v>
      </c>
      <c r="C19" s="5">
        <v>516.44001232999994</v>
      </c>
      <c r="D19" s="9"/>
      <c r="E19" s="9"/>
      <c r="F19" s="9"/>
      <c r="G19" s="9"/>
      <c r="H19" s="9"/>
    </row>
    <row r="20" spans="1:8" s="10" customFormat="1" ht="13" x14ac:dyDescent="0.3">
      <c r="A20" s="132" t="s">
        <v>409</v>
      </c>
      <c r="B20" s="9">
        <v>0</v>
      </c>
      <c r="C20" s="9">
        <v>0</v>
      </c>
      <c r="D20" s="9"/>
      <c r="E20" s="9"/>
      <c r="F20" s="9"/>
      <c r="G20" s="9"/>
      <c r="H20" s="9"/>
    </row>
    <row r="21" spans="1:8" s="18" customFormat="1" x14ac:dyDescent="0.25">
      <c r="A21" s="132" t="s">
        <v>410</v>
      </c>
      <c r="B21" s="9">
        <v>0</v>
      </c>
      <c r="C21" s="9">
        <v>0</v>
      </c>
      <c r="D21" s="5"/>
      <c r="E21" s="5"/>
      <c r="F21" s="5"/>
      <c r="G21" s="5"/>
      <c r="H21" s="5"/>
    </row>
    <row r="22" spans="1:8" s="18" customFormat="1" x14ac:dyDescent="0.25">
      <c r="A22" s="4" t="s">
        <v>411</v>
      </c>
      <c r="B22" s="5">
        <v>0</v>
      </c>
      <c r="C22" s="5">
        <v>0</v>
      </c>
      <c r="D22" s="5"/>
      <c r="E22" s="5"/>
      <c r="F22" s="5"/>
      <c r="G22" s="5"/>
      <c r="H22" s="5"/>
    </row>
    <row r="23" spans="1:8" s="18" customFormat="1" x14ac:dyDescent="0.25">
      <c r="A23" s="4" t="s">
        <v>412</v>
      </c>
      <c r="B23" s="5">
        <v>0</v>
      </c>
      <c r="C23" s="5">
        <v>0</v>
      </c>
      <c r="D23" s="5"/>
      <c r="E23" s="5"/>
      <c r="F23" s="5"/>
      <c r="G23" s="5"/>
      <c r="H23" s="5"/>
    </row>
    <row r="24" spans="1:8" s="18" customFormat="1" x14ac:dyDescent="0.25">
      <c r="A24" s="4" t="s">
        <v>413</v>
      </c>
      <c r="B24" s="5">
        <v>0</v>
      </c>
      <c r="C24" s="5">
        <v>0</v>
      </c>
      <c r="D24" s="5"/>
      <c r="E24" s="5"/>
      <c r="F24" s="5"/>
      <c r="G24" s="5"/>
      <c r="H24" s="5"/>
    </row>
    <row r="25" spans="1:8" s="10" customFormat="1" ht="13" x14ac:dyDescent="0.3">
      <c r="A25" s="4" t="s">
        <v>414</v>
      </c>
      <c r="B25" s="5">
        <v>0</v>
      </c>
      <c r="C25" s="5">
        <v>0</v>
      </c>
      <c r="D25" s="9"/>
      <c r="E25" s="9"/>
      <c r="F25" s="9"/>
      <c r="G25" s="9"/>
      <c r="H25" s="9"/>
    </row>
    <row r="26" spans="1:8" s="18" customFormat="1" x14ac:dyDescent="0.25">
      <c r="A26" s="132" t="s">
        <v>415</v>
      </c>
      <c r="B26" s="9">
        <v>137.69737885999999</v>
      </c>
      <c r="C26" s="9">
        <v>137.69737885999999</v>
      </c>
      <c r="D26" s="5"/>
      <c r="E26" s="5"/>
      <c r="F26" s="5"/>
      <c r="G26" s="5"/>
      <c r="H26" s="5"/>
    </row>
    <row r="27" spans="1:8" s="18" customFormat="1" x14ac:dyDescent="0.25">
      <c r="A27" s="4" t="s">
        <v>416</v>
      </c>
      <c r="B27" s="5">
        <v>29.603069999999999</v>
      </c>
      <c r="C27" s="5">
        <v>29.603069999999999</v>
      </c>
      <c r="D27" s="5"/>
      <c r="E27" s="5"/>
      <c r="F27" s="5"/>
      <c r="G27" s="5"/>
      <c r="H27" s="5"/>
    </row>
    <row r="28" spans="1:8" s="18" customFormat="1" x14ac:dyDescent="0.25">
      <c r="A28" s="4" t="s">
        <v>425</v>
      </c>
      <c r="B28" s="5">
        <v>29.603069999999999</v>
      </c>
      <c r="C28" s="5">
        <v>29.603069999999999</v>
      </c>
      <c r="D28" s="5"/>
      <c r="E28" s="5"/>
      <c r="F28" s="5"/>
      <c r="G28" s="5"/>
      <c r="H28" s="5"/>
    </row>
    <row r="29" spans="1:8" s="18" customFormat="1" x14ac:dyDescent="0.25">
      <c r="A29" s="4" t="s">
        <v>426</v>
      </c>
      <c r="B29" s="5">
        <v>108.09430886</v>
      </c>
      <c r="C29" s="5">
        <v>108.09430886</v>
      </c>
      <c r="D29" s="5"/>
      <c r="E29" s="5"/>
      <c r="F29" s="5"/>
      <c r="G29" s="5"/>
      <c r="H29" s="5"/>
    </row>
    <row r="30" spans="1:8" s="18" customFormat="1" x14ac:dyDescent="0.25">
      <c r="A30" s="4" t="s">
        <v>427</v>
      </c>
      <c r="B30" s="5">
        <v>0</v>
      </c>
      <c r="C30" s="5">
        <v>0</v>
      </c>
      <c r="D30" s="5"/>
      <c r="E30" s="5"/>
      <c r="F30" s="5"/>
      <c r="G30" s="5"/>
      <c r="H30" s="5"/>
    </row>
    <row r="31" spans="1:8" s="18" customFormat="1" x14ac:dyDescent="0.25">
      <c r="A31" s="4" t="s">
        <v>428</v>
      </c>
      <c r="B31" s="5">
        <v>0</v>
      </c>
      <c r="C31" s="5">
        <v>0</v>
      </c>
      <c r="D31" s="5"/>
      <c r="E31" s="5"/>
      <c r="F31" s="5"/>
      <c r="G31" s="5"/>
      <c r="H31" s="5"/>
    </row>
    <row r="32" spans="1:8" s="10" customFormat="1" ht="13" x14ac:dyDescent="0.3">
      <c r="A32" s="132" t="s">
        <v>429</v>
      </c>
      <c r="B32" s="9">
        <v>5231.7514890100001</v>
      </c>
      <c r="C32" s="9">
        <v>5231.7514890100001</v>
      </c>
      <c r="D32" s="9"/>
      <c r="E32" s="9"/>
      <c r="F32" s="9"/>
      <c r="G32" s="9"/>
      <c r="H32" s="9"/>
    </row>
    <row r="33" spans="1:11" s="10" customFormat="1" ht="13" x14ac:dyDescent="0.3">
      <c r="A33" s="132" t="s">
        <v>430</v>
      </c>
      <c r="B33" s="9">
        <v>31.514301509999999</v>
      </c>
      <c r="C33" s="9">
        <v>31.514301509999999</v>
      </c>
      <c r="D33" s="9"/>
      <c r="E33" s="9"/>
      <c r="F33" s="9"/>
      <c r="G33" s="9"/>
      <c r="H33" s="9"/>
    </row>
    <row r="34" spans="1:11" s="18" customFormat="1" x14ac:dyDescent="0.25">
      <c r="A34" s="4" t="s">
        <v>431</v>
      </c>
      <c r="B34" s="5">
        <v>31.514301509999999</v>
      </c>
      <c r="C34" s="5">
        <v>31.514301509999999</v>
      </c>
      <c r="D34" s="5"/>
      <c r="E34" s="5"/>
      <c r="F34" s="5"/>
      <c r="G34" s="5"/>
      <c r="H34" s="5"/>
    </row>
    <row r="35" spans="1:11" s="18" customFormat="1" x14ac:dyDescent="0.25">
      <c r="A35" s="4" t="s">
        <v>432</v>
      </c>
      <c r="B35" s="5">
        <v>0</v>
      </c>
      <c r="C35" s="5">
        <v>0</v>
      </c>
      <c r="D35" s="5"/>
      <c r="E35" s="5"/>
      <c r="F35" s="5"/>
      <c r="G35" s="5"/>
      <c r="H35" s="5"/>
    </row>
    <row r="36" spans="1:11" s="10" customFormat="1" ht="13" x14ac:dyDescent="0.3">
      <c r="A36" s="132" t="s">
        <v>433</v>
      </c>
      <c r="B36" s="9">
        <v>0</v>
      </c>
      <c r="C36" s="9">
        <v>0</v>
      </c>
      <c r="D36" s="9"/>
      <c r="E36" s="9"/>
      <c r="F36" s="9"/>
      <c r="G36" s="9"/>
      <c r="H36" s="9"/>
    </row>
    <row r="37" spans="1:11" s="18" customFormat="1" x14ac:dyDescent="0.25">
      <c r="A37" s="4" t="s">
        <v>434</v>
      </c>
      <c r="B37" s="5">
        <v>0</v>
      </c>
      <c r="C37" s="5">
        <v>0</v>
      </c>
      <c r="D37" s="5"/>
      <c r="E37" s="5"/>
      <c r="F37" s="5"/>
      <c r="G37" s="5"/>
      <c r="H37" s="5"/>
    </row>
    <row r="38" spans="1:11" s="18" customFormat="1" x14ac:dyDescent="0.25">
      <c r="A38" s="4" t="s">
        <v>435</v>
      </c>
      <c r="B38" s="5">
        <v>0</v>
      </c>
      <c r="C38" s="5">
        <v>0</v>
      </c>
      <c r="D38" s="5"/>
      <c r="E38" s="5"/>
      <c r="F38" s="5"/>
      <c r="G38" s="5"/>
      <c r="H38" s="5"/>
    </row>
    <row r="39" spans="1:11" s="10" customFormat="1" ht="13" x14ac:dyDescent="0.3">
      <c r="A39" s="132" t="s">
        <v>436</v>
      </c>
      <c r="B39" s="9">
        <v>5200.2371874999999</v>
      </c>
      <c r="C39" s="9">
        <v>5200.2371874999999</v>
      </c>
      <c r="D39" s="9"/>
      <c r="E39" s="9"/>
      <c r="F39" s="9"/>
      <c r="G39" s="9"/>
      <c r="H39" s="9"/>
    </row>
    <row r="40" spans="1:11" s="18" customFormat="1" x14ac:dyDescent="0.25">
      <c r="A40" s="4" t="s">
        <v>416</v>
      </c>
      <c r="B40" s="5">
        <v>5200.2371874999999</v>
      </c>
      <c r="C40" s="5">
        <v>5200.2371874999999</v>
      </c>
      <c r="D40" s="5"/>
      <c r="E40" s="5"/>
      <c r="F40" s="5"/>
      <c r="G40" s="5"/>
      <c r="H40" s="5"/>
    </row>
    <row r="41" spans="1:11" s="18" customFormat="1" x14ac:dyDescent="0.25">
      <c r="A41" s="4" t="s">
        <v>460</v>
      </c>
      <c r="B41" s="5">
        <v>0.2371875</v>
      </c>
      <c r="C41" s="5">
        <v>0.2371875</v>
      </c>
      <c r="D41" s="5"/>
      <c r="E41" s="5"/>
      <c r="F41" s="5"/>
      <c r="G41" s="5"/>
      <c r="H41" s="5"/>
    </row>
    <row r="42" spans="1:11" s="18" customFormat="1" x14ac:dyDescent="0.25">
      <c r="A42" s="4" t="s">
        <v>480</v>
      </c>
      <c r="B42" s="5">
        <v>2000</v>
      </c>
      <c r="C42" s="5">
        <v>2000</v>
      </c>
      <c r="D42" s="5"/>
      <c r="E42" s="5"/>
      <c r="F42" s="5"/>
      <c r="G42" s="5"/>
      <c r="H42" s="5"/>
    </row>
    <row r="43" spans="1:11" s="18" customFormat="1" x14ac:dyDescent="0.25">
      <c r="A43" s="4" t="s">
        <v>450</v>
      </c>
      <c r="B43" s="5">
        <v>3200</v>
      </c>
      <c r="C43" s="5">
        <v>3200</v>
      </c>
      <c r="D43" s="5"/>
      <c r="E43" s="5"/>
      <c r="F43" s="5"/>
      <c r="G43" s="5"/>
      <c r="H43" s="5"/>
    </row>
    <row r="44" spans="1:11" s="10" customFormat="1" ht="13" x14ac:dyDescent="0.3">
      <c r="A44" s="4" t="s">
        <v>426</v>
      </c>
      <c r="B44" s="5">
        <v>0</v>
      </c>
      <c r="C44" s="5">
        <v>0</v>
      </c>
      <c r="D44" s="9"/>
      <c r="E44" s="9"/>
      <c r="F44" s="9"/>
      <c r="G44" s="9"/>
      <c r="H44" s="9"/>
    </row>
    <row r="45" spans="1:11" s="18" customFormat="1" x14ac:dyDescent="0.25">
      <c r="A45" s="4" t="s">
        <v>427</v>
      </c>
      <c r="B45" s="5">
        <v>0</v>
      </c>
      <c r="C45" s="5">
        <v>0</v>
      </c>
      <c r="D45" s="5"/>
      <c r="E45" s="5"/>
      <c r="F45" s="5"/>
      <c r="G45" s="5"/>
      <c r="H45" s="5"/>
    </row>
    <row r="46" spans="1:11" s="18" customFormat="1" x14ac:dyDescent="0.25">
      <c r="A46" s="132" t="s">
        <v>438</v>
      </c>
      <c r="B46" s="9">
        <v>0</v>
      </c>
      <c r="C46" s="9">
        <v>0</v>
      </c>
      <c r="D46" s="5"/>
      <c r="E46" s="5"/>
      <c r="F46" s="5"/>
      <c r="G46" s="5"/>
      <c r="H46" s="5"/>
    </row>
    <row r="47" spans="1:11" s="18" customFormat="1" x14ac:dyDescent="0.25">
      <c r="A47" s="4" t="s">
        <v>439</v>
      </c>
      <c r="B47" s="5">
        <v>0</v>
      </c>
      <c r="C47" s="5">
        <v>0</v>
      </c>
      <c r="D47" s="5"/>
      <c r="E47" s="5"/>
      <c r="F47" s="5"/>
      <c r="G47" s="5"/>
      <c r="H47" s="5"/>
    </row>
    <row r="48" spans="1:11" s="18" customFormat="1" x14ac:dyDescent="0.25">
      <c r="A48" s="4" t="s">
        <v>440</v>
      </c>
      <c r="B48" s="5">
        <v>0</v>
      </c>
      <c r="C48" s="5">
        <v>0</v>
      </c>
      <c r="D48" s="29"/>
      <c r="E48" s="29"/>
      <c r="F48" s="29"/>
      <c r="G48" s="29"/>
      <c r="H48" s="29"/>
      <c r="I48" s="28"/>
      <c r="J48" s="28"/>
      <c r="K48" s="28"/>
    </row>
    <row r="49" spans="1:3" ht="13" thickBot="1" x14ac:dyDescent="0.3">
      <c r="A49" s="206"/>
      <c r="B49" s="206"/>
      <c r="C49" s="206"/>
    </row>
    <row r="50" spans="1:3" ht="13" thickTop="1" x14ac:dyDescent="0.25">
      <c r="A50" s="204"/>
      <c r="B50" s="207"/>
      <c r="C50" s="207"/>
    </row>
    <row r="51" spans="1:3" x14ac:dyDescent="0.25">
      <c r="A51" s="20"/>
      <c r="B51" s="20"/>
      <c r="C51" s="20"/>
    </row>
    <row r="52" spans="1:3" x14ac:dyDescent="0.25">
      <c r="A52" s="20"/>
      <c r="B52" s="20"/>
      <c r="C52" s="20"/>
    </row>
    <row r="53" spans="1:3" x14ac:dyDescent="0.25">
      <c r="A53" s="20"/>
      <c r="B53" s="20"/>
      <c r="C53" s="20"/>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O241"/>
  <sheetViews>
    <sheetView showGridLines="0" zoomScaleNormal="100" workbookViewId="0">
      <pane xSplit="4" ySplit="10" topLeftCell="E125" activePane="bottomRight" state="frozen"/>
      <selection pane="topRight" activeCell="E1" sqref="E1"/>
      <selection pane="bottomLeft" activeCell="A11" sqref="A11"/>
      <selection pane="bottomRight" activeCell="O128" sqref="E128:O128"/>
    </sheetView>
  </sheetViews>
  <sheetFormatPr baseColWidth="10" defaultColWidth="11.453125" defaultRowHeight="12.5" x14ac:dyDescent="0.25"/>
  <cols>
    <col min="1" max="1" width="31" style="31" customWidth="1"/>
    <col min="2" max="3" width="11.81640625" style="31" hidden="1" customWidth="1"/>
    <col min="4" max="4" width="0.1796875" style="31" hidden="1" customWidth="1"/>
    <col min="5" max="5" width="11.81640625" style="31" bestFit="1" customWidth="1"/>
    <col min="6" max="9" width="12" style="31" bestFit="1" customWidth="1"/>
    <col min="10" max="11" width="13" style="31" bestFit="1" customWidth="1"/>
    <col min="12" max="12" width="12.81640625" style="31" bestFit="1" customWidth="1"/>
    <col min="13" max="14" width="11.81640625" style="31" bestFit="1" customWidth="1"/>
    <col min="15" max="15" width="12" style="31" bestFit="1" customWidth="1"/>
    <col min="16" max="16384" width="11.453125" style="31"/>
  </cols>
  <sheetData>
    <row r="1" spans="1:15" ht="13" x14ac:dyDescent="0.3">
      <c r="A1" s="30" t="s">
        <v>0</v>
      </c>
    </row>
    <row r="2" spans="1:15" ht="13" x14ac:dyDescent="0.3">
      <c r="A2" s="30" t="s">
        <v>182</v>
      </c>
    </row>
    <row r="3" spans="1:15" ht="13" x14ac:dyDescent="0.3">
      <c r="A3" s="30" t="s">
        <v>183</v>
      </c>
    </row>
    <row r="4" spans="1:15" ht="13" x14ac:dyDescent="0.3">
      <c r="A4" s="231" t="s">
        <v>184</v>
      </c>
      <c r="B4" s="231"/>
      <c r="C4" s="231"/>
      <c r="D4" s="231"/>
      <c r="E4" s="231"/>
      <c r="F4" s="231"/>
      <c r="G4" s="231"/>
      <c r="H4" s="231"/>
      <c r="I4" s="231"/>
      <c r="J4" s="231"/>
      <c r="K4" s="231"/>
      <c r="L4" s="231"/>
      <c r="M4" s="231"/>
      <c r="N4" s="231"/>
    </row>
    <row r="5" spans="1:15" ht="13" x14ac:dyDescent="0.3">
      <c r="A5" s="231" t="s">
        <v>244</v>
      </c>
      <c r="B5" s="231"/>
      <c r="C5" s="231"/>
      <c r="D5" s="231"/>
      <c r="E5" s="231"/>
      <c r="F5" s="231"/>
      <c r="G5" s="231"/>
      <c r="H5" s="231"/>
      <c r="I5" s="231"/>
      <c r="J5" s="231"/>
      <c r="K5" s="231"/>
      <c r="L5" s="231"/>
      <c r="M5" s="231"/>
      <c r="N5" s="231"/>
    </row>
    <row r="6" spans="1:15" ht="13" x14ac:dyDescent="0.3">
      <c r="A6" s="231" t="s">
        <v>647</v>
      </c>
      <c r="B6" s="231"/>
      <c r="C6" s="231"/>
      <c r="D6" s="231"/>
      <c r="E6" s="231"/>
      <c r="F6" s="231"/>
      <c r="G6" s="231"/>
      <c r="H6" s="231"/>
      <c r="I6" s="231"/>
      <c r="J6" s="231"/>
      <c r="K6" s="231"/>
      <c r="L6" s="231"/>
      <c r="M6" s="231"/>
      <c r="N6" s="231"/>
    </row>
    <row r="7" spans="1:15" ht="13" x14ac:dyDescent="0.3">
      <c r="A7" s="231" t="s">
        <v>243</v>
      </c>
      <c r="B7" s="231"/>
      <c r="C7" s="231"/>
      <c r="D7" s="231"/>
      <c r="E7" s="231"/>
      <c r="F7" s="231"/>
      <c r="G7" s="231"/>
      <c r="H7" s="231"/>
      <c r="I7" s="231"/>
      <c r="J7" s="231"/>
      <c r="K7" s="231"/>
      <c r="L7" s="231"/>
      <c r="M7" s="231"/>
      <c r="N7" s="231"/>
    </row>
    <row r="8" spans="1:15" ht="13" x14ac:dyDescent="0.3">
      <c r="A8" s="231" t="s">
        <v>186</v>
      </c>
      <c r="B8" s="231"/>
      <c r="C8" s="231"/>
      <c r="D8" s="231"/>
      <c r="E8" s="231"/>
      <c r="F8" s="231"/>
      <c r="G8" s="231"/>
      <c r="H8" s="231"/>
      <c r="I8" s="231"/>
      <c r="J8" s="231"/>
      <c r="K8" s="231"/>
      <c r="L8" s="231"/>
      <c r="M8" s="231"/>
      <c r="N8" s="231"/>
    </row>
    <row r="9" spans="1:15" ht="13.5" thickBot="1" x14ac:dyDescent="0.35">
      <c r="B9" s="65"/>
      <c r="C9" s="65"/>
      <c r="D9" s="65"/>
      <c r="E9" s="65"/>
      <c r="F9" s="65"/>
    </row>
    <row r="10" spans="1:15" ht="14" thickTop="1" thickBot="1" x14ac:dyDescent="0.35">
      <c r="A10" s="32"/>
      <c r="B10" s="33">
        <v>2007</v>
      </c>
      <c r="C10" s="33">
        <v>2008</v>
      </c>
      <c r="D10" s="33">
        <v>2009</v>
      </c>
      <c r="E10" s="33">
        <v>2010</v>
      </c>
      <c r="F10" s="33">
        <v>2011</v>
      </c>
      <c r="G10" s="33">
        <v>2012</v>
      </c>
      <c r="H10" s="33">
        <v>2013</v>
      </c>
      <c r="I10" s="33">
        <v>2014</v>
      </c>
      <c r="J10" s="33">
        <v>2015</v>
      </c>
      <c r="K10" s="33">
        <v>2016</v>
      </c>
      <c r="L10" s="33">
        <v>2017</v>
      </c>
      <c r="M10" s="33">
        <v>2018</v>
      </c>
      <c r="N10" s="33">
        <v>2019</v>
      </c>
      <c r="O10" s="33">
        <v>2020</v>
      </c>
    </row>
    <row r="11" spans="1:15" ht="13" thickTop="1" x14ac:dyDescent="0.25">
      <c r="C11" s="34"/>
      <c r="D11" s="34"/>
      <c r="E11" s="34"/>
      <c r="F11" s="34"/>
      <c r="G11" s="34"/>
      <c r="M11" s="140"/>
    </row>
    <row r="12" spans="1:15" ht="26" x14ac:dyDescent="0.3">
      <c r="A12" s="35" t="s">
        <v>5</v>
      </c>
      <c r="B12" s="36">
        <f t="shared" ref="B12:G12" si="0">SUM(B13:B18)</f>
        <v>539940.9</v>
      </c>
      <c r="C12" s="36">
        <f t="shared" si="0"/>
        <v>546918.80000000005</v>
      </c>
      <c r="D12" s="36">
        <f t="shared" si="0"/>
        <v>552568.32306829002</v>
      </c>
      <c r="E12" s="36">
        <f t="shared" si="0"/>
        <v>637198.41323409998</v>
      </c>
      <c r="F12" s="36">
        <f t="shared" si="0"/>
        <v>683219.97463723004</v>
      </c>
      <c r="G12" s="36">
        <f t="shared" si="0"/>
        <v>691838.6</v>
      </c>
      <c r="H12" s="36">
        <f t="shared" ref="H12:M12" si="1">SUM(H13:H18)</f>
        <v>892689.6</v>
      </c>
      <c r="I12" s="36">
        <f t="shared" si="1"/>
        <v>980681.60000000009</v>
      </c>
      <c r="J12" s="36">
        <f t="shared" si="1"/>
        <v>1074896.836761188</v>
      </c>
      <c r="K12" s="36">
        <f t="shared" si="1"/>
        <v>1161597.8618543979</v>
      </c>
      <c r="L12" s="36">
        <f t="shared" si="1"/>
        <v>1316604.90645031</v>
      </c>
      <c r="M12" s="36">
        <f t="shared" si="1"/>
        <v>1547377.1696875801</v>
      </c>
      <c r="N12" s="36">
        <f>SUM(N13:N18)</f>
        <v>1835473.8947407601</v>
      </c>
      <c r="O12" s="36">
        <f>SUM(O13:O18)</f>
        <v>1993230.1266118132</v>
      </c>
    </row>
    <row r="13" spans="1:15" ht="25" x14ac:dyDescent="0.25">
      <c r="A13" s="37" t="s">
        <v>187</v>
      </c>
      <c r="B13" s="39">
        <v>60359.5</v>
      </c>
      <c r="C13" s="38">
        <v>132747.29999999999</v>
      </c>
      <c r="D13" s="38">
        <v>86105.246517499996</v>
      </c>
      <c r="E13" s="38">
        <v>129743.4146263</v>
      </c>
      <c r="F13" s="38">
        <v>123822.7685254</v>
      </c>
      <c r="G13" s="38">
        <v>107858.4</v>
      </c>
      <c r="H13" s="38">
        <v>112831</v>
      </c>
      <c r="I13" s="38">
        <v>138533</v>
      </c>
      <c r="J13" s="95">
        <v>130666.5146899</v>
      </c>
      <c r="K13" s="95">
        <v>135284</v>
      </c>
      <c r="L13" s="38">
        <v>142092.08592720001</v>
      </c>
      <c r="M13" s="142">
        <v>143237.81314829999</v>
      </c>
      <c r="N13" s="243">
        <v>171507.63269699999</v>
      </c>
      <c r="O13" s="90">
        <v>137281.0065164007</v>
      </c>
    </row>
    <row r="14" spans="1:15" x14ac:dyDescent="0.25">
      <c r="A14" s="37" t="s">
        <v>188</v>
      </c>
      <c r="B14" s="39">
        <v>13428.2</v>
      </c>
      <c r="C14" s="38">
        <v>20452.2</v>
      </c>
      <c r="D14" s="38">
        <v>22520.240235329999</v>
      </c>
      <c r="E14" s="38">
        <v>31198.837660630001</v>
      </c>
      <c r="F14" s="38">
        <v>33955.304870979999</v>
      </c>
      <c r="G14" s="38">
        <v>32625.7</v>
      </c>
      <c r="H14" s="38">
        <v>36986</v>
      </c>
      <c r="I14" s="38">
        <v>45226</v>
      </c>
      <c r="J14" s="94">
        <v>40887.940754228002</v>
      </c>
      <c r="K14" s="245">
        <v>44470.261854397999</v>
      </c>
      <c r="L14" s="38">
        <v>46689.997665169998</v>
      </c>
      <c r="M14" s="143">
        <v>57436.737742700003</v>
      </c>
      <c r="N14" s="18">
        <v>56124.296911899997</v>
      </c>
      <c r="O14" s="90">
        <v>45950.006030880199</v>
      </c>
    </row>
    <row r="15" spans="1:15" ht="13.5" customHeight="1" x14ac:dyDescent="0.25">
      <c r="A15" s="37" t="s">
        <v>189</v>
      </c>
      <c r="B15" s="39">
        <v>1156.0999999999999</v>
      </c>
      <c r="C15" s="38">
        <v>2381</v>
      </c>
      <c r="D15" s="38">
        <v>2823.07501486</v>
      </c>
      <c r="E15" s="38">
        <v>5495.9685573699999</v>
      </c>
      <c r="F15" s="38">
        <v>4605.9008317500002</v>
      </c>
      <c r="G15" s="38">
        <v>4559.7</v>
      </c>
      <c r="H15" s="38">
        <v>10893.4</v>
      </c>
      <c r="I15" s="38">
        <v>7886.4</v>
      </c>
      <c r="J15" s="94">
        <v>7379.9986015599998</v>
      </c>
      <c r="K15" s="94">
        <v>10689.2</v>
      </c>
      <c r="L15" s="38">
        <v>8583.8361529400008</v>
      </c>
      <c r="M15" s="142">
        <v>46068.649209119998</v>
      </c>
      <c r="N15" s="243">
        <v>42915.428549500197</v>
      </c>
      <c r="O15" s="180">
        <v>8870.4088438923009</v>
      </c>
    </row>
    <row r="16" spans="1:15" ht="12" customHeight="1" x14ac:dyDescent="0.25">
      <c r="A16" s="37" t="s">
        <v>190</v>
      </c>
      <c r="B16" s="39">
        <v>12853.6</v>
      </c>
      <c r="C16" s="38">
        <v>13446.7</v>
      </c>
      <c r="D16" s="38">
        <v>39471.260778199998</v>
      </c>
      <c r="E16" s="38">
        <v>23284.740813500001</v>
      </c>
      <c r="F16" s="38">
        <v>20350.8274771</v>
      </c>
      <c r="G16" s="38">
        <v>21716.400000000001</v>
      </c>
      <c r="H16" s="38">
        <v>43806.6</v>
      </c>
      <c r="I16" s="38">
        <v>30906.400000000001</v>
      </c>
      <c r="J16" s="94">
        <v>30111.600063999998</v>
      </c>
      <c r="K16" s="94">
        <v>37337.800000000003</v>
      </c>
      <c r="L16" s="38">
        <v>37019.093005100003</v>
      </c>
      <c r="M16" s="142">
        <v>8388.6398311600005</v>
      </c>
      <c r="N16" s="243">
        <v>8079.0653672600001</v>
      </c>
      <c r="O16" s="90">
        <v>47788.837716219998</v>
      </c>
    </row>
    <row r="17" spans="1:15" x14ac:dyDescent="0.25">
      <c r="A17" s="37" t="s">
        <v>191</v>
      </c>
      <c r="B17" s="39">
        <v>424989.9</v>
      </c>
      <c r="C17" s="38">
        <v>345377.8</v>
      </c>
      <c r="D17" s="38">
        <v>364935.8534198</v>
      </c>
      <c r="E17" s="38">
        <v>406689.09363690001</v>
      </c>
      <c r="F17" s="38">
        <v>454706.43557219999</v>
      </c>
      <c r="G17" s="38">
        <v>478299.2</v>
      </c>
      <c r="H17" s="38">
        <v>637051.9</v>
      </c>
      <c r="I17" s="38">
        <v>705047.3</v>
      </c>
      <c r="J17" s="94">
        <v>810782.86913140002</v>
      </c>
      <c r="K17" s="94">
        <v>877793.1</v>
      </c>
      <c r="L17" s="38">
        <v>1025481.0500868</v>
      </c>
      <c r="M17" s="142">
        <v>1233972.1748226001</v>
      </c>
      <c r="N17" s="243">
        <v>1521774.1401321001</v>
      </c>
      <c r="O17" s="90">
        <v>1688951.9995035101</v>
      </c>
    </row>
    <row r="18" spans="1:15" x14ac:dyDescent="0.25">
      <c r="A18" s="37" t="s">
        <v>192</v>
      </c>
      <c r="B18" s="41">
        <v>27153.599999999999</v>
      </c>
      <c r="C18" s="42">
        <v>32513.8</v>
      </c>
      <c r="D18" s="42">
        <v>36712.6471026</v>
      </c>
      <c r="E18" s="42">
        <v>40786.357939399997</v>
      </c>
      <c r="F18" s="40">
        <v>45778.737359799998</v>
      </c>
      <c r="G18" s="38">
        <v>46779.199999999997</v>
      </c>
      <c r="H18" s="38">
        <v>51120.7</v>
      </c>
      <c r="I18" s="38">
        <v>53082.5</v>
      </c>
      <c r="J18" s="94">
        <v>55067.913520100003</v>
      </c>
      <c r="K18" s="94">
        <v>56023.5</v>
      </c>
      <c r="L18" s="38">
        <v>56738.843613099998</v>
      </c>
      <c r="M18" s="142">
        <v>58273.154933700003</v>
      </c>
      <c r="N18" s="243">
        <v>35073.331082999997</v>
      </c>
      <c r="O18" s="90">
        <v>64387.868000909999</v>
      </c>
    </row>
    <row r="19" spans="1:15" ht="13" x14ac:dyDescent="0.3">
      <c r="B19" s="43"/>
      <c r="C19" s="38"/>
      <c r="E19" s="44"/>
      <c r="F19" s="44"/>
      <c r="G19" s="20"/>
      <c r="H19" s="34"/>
      <c r="I19" s="34"/>
      <c r="M19" s="140"/>
      <c r="N19" s="140"/>
    </row>
    <row r="20" spans="1:15" ht="13" x14ac:dyDescent="0.3">
      <c r="A20" s="35" t="s">
        <v>193</v>
      </c>
      <c r="B20" s="48">
        <f t="shared" ref="B20:M20" si="2">SUM(B21:B25)</f>
        <v>227954.80000000002</v>
      </c>
      <c r="C20" s="48">
        <f t="shared" si="2"/>
        <v>274247.09999999998</v>
      </c>
      <c r="D20" s="48">
        <f t="shared" si="2"/>
        <v>354251.33447558002</v>
      </c>
      <c r="E20" s="48">
        <f t="shared" si="2"/>
        <v>438949.18062876002</v>
      </c>
      <c r="F20" s="48">
        <f t="shared" si="2"/>
        <v>507201.76845801994</v>
      </c>
      <c r="G20" s="48">
        <f t="shared" si="2"/>
        <v>558434.24</v>
      </c>
      <c r="H20" s="36">
        <f t="shared" si="2"/>
        <v>629529.89999999991</v>
      </c>
      <c r="I20" s="36">
        <f t="shared" si="2"/>
        <v>697207.3</v>
      </c>
      <c r="J20" s="36">
        <f t="shared" si="2"/>
        <v>753627.67005466472</v>
      </c>
      <c r="K20" s="36">
        <f t="shared" si="2"/>
        <v>789409.7</v>
      </c>
      <c r="L20" s="36">
        <f t="shared" si="2"/>
        <v>884696.2994512649</v>
      </c>
      <c r="M20" s="36">
        <f t="shared" si="2"/>
        <v>896726.55571344751</v>
      </c>
      <c r="N20" s="36">
        <f>SUM(N21:N25)</f>
        <v>921587.96468169289</v>
      </c>
      <c r="O20" s="36">
        <f>SUM(O21:O25)</f>
        <v>948086.857544953</v>
      </c>
    </row>
    <row r="21" spans="1:15" x14ac:dyDescent="0.25">
      <c r="A21" s="37" t="s">
        <v>194</v>
      </c>
      <c r="B21" s="39">
        <v>26.7</v>
      </c>
      <c r="C21" s="38">
        <v>24.2</v>
      </c>
      <c r="D21" s="38">
        <v>177.85880474000001</v>
      </c>
      <c r="E21" s="38">
        <v>3846.43572223</v>
      </c>
      <c r="F21" s="38">
        <v>1824.6454552499999</v>
      </c>
      <c r="G21" s="38">
        <v>5872.3</v>
      </c>
      <c r="H21" s="38">
        <v>3399.8</v>
      </c>
      <c r="I21" s="38">
        <v>5183.2</v>
      </c>
      <c r="J21" s="94">
        <v>5368.7026013448003</v>
      </c>
      <c r="K21" s="94">
        <v>6314</v>
      </c>
      <c r="L21" s="94">
        <v>9911.7896125499992</v>
      </c>
      <c r="M21" s="142">
        <v>10062.88241676</v>
      </c>
      <c r="N21" s="243">
        <v>10260.315489029999</v>
      </c>
      <c r="O21" s="90">
        <v>18775.698411320001</v>
      </c>
    </row>
    <row r="22" spans="1:15" x14ac:dyDescent="0.25">
      <c r="A22" s="37" t="s">
        <v>195</v>
      </c>
      <c r="B22" s="39">
        <v>153416.5</v>
      </c>
      <c r="C22" s="40">
        <v>185198.9</v>
      </c>
      <c r="D22" s="38">
        <v>238045.80198590001</v>
      </c>
      <c r="E22" s="38">
        <v>283146.95910490002</v>
      </c>
      <c r="F22" s="38">
        <v>321719.64293909998</v>
      </c>
      <c r="G22" s="38">
        <v>347750.94</v>
      </c>
      <c r="H22" s="38">
        <v>392936.6</v>
      </c>
      <c r="I22" s="38">
        <v>432140.2</v>
      </c>
      <c r="J22" s="94">
        <v>468067.90183390002</v>
      </c>
      <c r="K22" s="94">
        <v>487086.6</v>
      </c>
      <c r="L22" s="94">
        <v>546814.38181200495</v>
      </c>
      <c r="M22" s="142">
        <v>566044.58109241002</v>
      </c>
      <c r="N22" s="243">
        <v>585899.30974754295</v>
      </c>
      <c r="O22" s="90">
        <v>583578.32643418002</v>
      </c>
    </row>
    <row r="23" spans="1:15" x14ac:dyDescent="0.25">
      <c r="A23" s="37" t="s">
        <v>196</v>
      </c>
      <c r="B23" s="39">
        <v>828.5</v>
      </c>
      <c r="C23" s="40">
        <v>1901.4</v>
      </c>
      <c r="D23" s="38">
        <v>1442.87368494</v>
      </c>
      <c r="E23" s="38">
        <v>3791.50064733</v>
      </c>
      <c r="F23" s="38">
        <v>4419.2253906699998</v>
      </c>
      <c r="G23" s="38">
        <v>2854</v>
      </c>
      <c r="H23" s="38">
        <v>4846.6000000000004</v>
      </c>
      <c r="I23" s="38">
        <v>9624.5</v>
      </c>
      <c r="J23" s="94">
        <v>9816.3501571699999</v>
      </c>
      <c r="K23" s="94">
        <v>29493.1</v>
      </c>
      <c r="L23" s="94">
        <v>30817.15440802</v>
      </c>
      <c r="M23" s="142">
        <v>13077.46325981</v>
      </c>
      <c r="N23" s="243">
        <v>5128.5642963999999</v>
      </c>
      <c r="O23" s="90">
        <v>16168.540433497999</v>
      </c>
    </row>
    <row r="24" spans="1:15" ht="25" x14ac:dyDescent="0.25">
      <c r="A24" s="45" t="s">
        <v>197</v>
      </c>
      <c r="B24" s="66">
        <v>0</v>
      </c>
      <c r="C24" s="66">
        <v>0</v>
      </c>
      <c r="D24" s="66">
        <v>0</v>
      </c>
      <c r="E24" s="42">
        <v>16475.685154300001</v>
      </c>
      <c r="F24" s="40">
        <v>17687.354673000002</v>
      </c>
      <c r="G24" s="42">
        <v>22112.5</v>
      </c>
      <c r="H24" s="38">
        <v>25964</v>
      </c>
      <c r="I24" s="38">
        <v>34981.199999999997</v>
      </c>
      <c r="J24" s="94">
        <v>32068.961672469999</v>
      </c>
      <c r="K24" s="94">
        <v>33177.199999999997</v>
      </c>
      <c r="L24" s="94">
        <v>41511.496084569997</v>
      </c>
      <c r="M24" s="143">
        <v>39602.387560461502</v>
      </c>
      <c r="N24" s="243">
        <v>41772.002398030003</v>
      </c>
      <c r="O24" s="90">
        <v>45595.111764120003</v>
      </c>
    </row>
    <row r="25" spans="1:15" ht="25" x14ac:dyDescent="0.25">
      <c r="A25" s="37" t="s">
        <v>198</v>
      </c>
      <c r="B25" s="41">
        <v>73683.100000000006</v>
      </c>
      <c r="C25" s="40">
        <v>87122.6</v>
      </c>
      <c r="D25" s="42">
        <v>114584.8</v>
      </c>
      <c r="E25" s="42">
        <v>131688.6</v>
      </c>
      <c r="F25" s="40">
        <v>161550.9</v>
      </c>
      <c r="G25" s="38">
        <v>179844.5</v>
      </c>
      <c r="H25" s="38">
        <v>202382.9</v>
      </c>
      <c r="I25" s="38">
        <v>215278.2</v>
      </c>
      <c r="J25" s="94">
        <v>238305.75378977999</v>
      </c>
      <c r="K25" s="94">
        <v>233338.8</v>
      </c>
      <c r="L25" s="94">
        <v>255641.47753412</v>
      </c>
      <c r="M25" s="143">
        <v>267939.24138400599</v>
      </c>
      <c r="N25" s="243">
        <v>278527.77275069</v>
      </c>
      <c r="O25" s="90">
        <v>283969.18050183501</v>
      </c>
    </row>
    <row r="26" spans="1:15" ht="13" x14ac:dyDescent="0.3">
      <c r="B26" s="43"/>
      <c r="C26" s="40"/>
      <c r="E26" s="44"/>
      <c r="F26" s="44"/>
      <c r="G26" s="20"/>
      <c r="H26" s="47"/>
      <c r="I26" s="47"/>
      <c r="M26" s="140"/>
      <c r="N26" s="140"/>
    </row>
    <row r="27" spans="1:15" ht="13" x14ac:dyDescent="0.3">
      <c r="A27" s="35" t="s">
        <v>35</v>
      </c>
      <c r="B27" s="48">
        <f t="shared" ref="B27:H27" si="3">SUM(B28:B35)</f>
        <v>3130818.0750799994</v>
      </c>
      <c r="C27" s="48">
        <f t="shared" si="3"/>
        <v>4049203.5996699994</v>
      </c>
      <c r="D27" s="48">
        <f t="shared" si="3"/>
        <v>4274396.3283490995</v>
      </c>
      <c r="E27" s="48">
        <f t="shared" si="3"/>
        <v>4567005.7888169307</v>
      </c>
      <c r="F27" s="48">
        <f t="shared" si="3"/>
        <v>5126097.2051057518</v>
      </c>
      <c r="G27" s="48">
        <f t="shared" si="3"/>
        <v>5638855.4400000004</v>
      </c>
      <c r="H27" s="36">
        <f t="shared" si="3"/>
        <v>5952605.1000000006</v>
      </c>
      <c r="I27" s="36">
        <f t="shared" ref="I27:N27" si="4">SUM(I28:I35)</f>
        <v>6140965.7999999998</v>
      </c>
      <c r="J27" s="36">
        <f t="shared" si="4"/>
        <v>5532636.8023063308</v>
      </c>
      <c r="K27" s="36">
        <f t="shared" si="4"/>
        <v>5716002.0999999996</v>
      </c>
      <c r="L27" s="36">
        <f t="shared" si="4"/>
        <v>6034803.2063213261</v>
      </c>
      <c r="M27" s="36">
        <f t="shared" si="4"/>
        <v>6394079.160101627</v>
      </c>
      <c r="N27" s="36">
        <f t="shared" si="4"/>
        <v>6620783.32611869</v>
      </c>
      <c r="O27" s="36">
        <f>SUM(O28:O35)</f>
        <v>5697056.7605050923</v>
      </c>
    </row>
    <row r="28" spans="1:15" ht="25" x14ac:dyDescent="0.25">
      <c r="A28" s="37" t="s">
        <v>199</v>
      </c>
      <c r="B28" s="41">
        <v>904267.97507999989</v>
      </c>
      <c r="C28" s="41">
        <v>1029846.2996699999</v>
      </c>
      <c r="D28" s="41">
        <v>1285371.4635427701</v>
      </c>
      <c r="E28" s="41">
        <v>1253901.6819119703</v>
      </c>
      <c r="F28" s="41">
        <v>1396372.167502234</v>
      </c>
      <c r="G28" s="38">
        <v>1688884.2</v>
      </c>
      <c r="H28" s="38">
        <v>1860482</v>
      </c>
      <c r="I28" s="38">
        <v>1921636.3</v>
      </c>
      <c r="J28" s="94">
        <v>1930562.959498906</v>
      </c>
      <c r="K28" s="94">
        <v>2064356.6</v>
      </c>
      <c r="L28" s="94">
        <v>2155789.33174991</v>
      </c>
      <c r="M28" s="143">
        <v>2209972.6470367108</v>
      </c>
      <c r="N28" s="243">
        <v>2238718.649665046</v>
      </c>
      <c r="O28" s="90">
        <v>2291719.7091625198</v>
      </c>
    </row>
    <row r="29" spans="1:15" ht="25" x14ac:dyDescent="0.25">
      <c r="A29" s="37" t="s">
        <v>200</v>
      </c>
      <c r="B29" s="41">
        <v>55812.2</v>
      </c>
      <c r="C29" s="40">
        <v>78677.399999999994</v>
      </c>
      <c r="D29" s="42">
        <v>122656.2400662</v>
      </c>
      <c r="E29" s="42">
        <v>113447.81597190999</v>
      </c>
      <c r="F29" s="40">
        <v>116089.122841975</v>
      </c>
      <c r="G29" s="38">
        <v>131020.1</v>
      </c>
      <c r="H29" s="38">
        <v>165491.1</v>
      </c>
      <c r="I29" s="38">
        <v>148087.5</v>
      </c>
      <c r="J29" s="94">
        <v>162550.12464980801</v>
      </c>
      <c r="K29" s="94">
        <v>161550.79999999999</v>
      </c>
      <c r="L29" s="94">
        <v>171277.51104317899</v>
      </c>
      <c r="M29" s="143">
        <v>187667.90722915999</v>
      </c>
      <c r="N29" s="243">
        <v>206364.16258444</v>
      </c>
      <c r="O29" s="90">
        <v>223619.29525196899</v>
      </c>
    </row>
    <row r="30" spans="1:15" x14ac:dyDescent="0.25">
      <c r="A30" s="37" t="s">
        <v>201</v>
      </c>
      <c r="B30" s="41">
        <v>1646857.7</v>
      </c>
      <c r="C30" s="40">
        <v>2297065.1</v>
      </c>
      <c r="D30" s="42">
        <v>2076791.271568211</v>
      </c>
      <c r="E30" s="42">
        <v>2399791.1159442002</v>
      </c>
      <c r="F30" s="40">
        <v>2717967.1581008499</v>
      </c>
      <c r="G30" s="38">
        <v>2824461.64</v>
      </c>
      <c r="H30" s="38">
        <v>2941492</v>
      </c>
      <c r="I30" s="38">
        <v>3025728.3</v>
      </c>
      <c r="J30" s="94">
        <v>2405661.4166539549</v>
      </c>
      <c r="K30" s="94">
        <v>2334281.7999999998</v>
      </c>
      <c r="L30" s="94">
        <v>2502643.8292630841</v>
      </c>
      <c r="M30" s="143">
        <v>2817423.176159265</v>
      </c>
      <c r="N30" s="243">
        <v>2942804.8939536079</v>
      </c>
      <c r="O30" s="90">
        <v>2110315.01040594</v>
      </c>
    </row>
    <row r="31" spans="1:15" ht="25" x14ac:dyDescent="0.25">
      <c r="A31" s="37" t="s">
        <v>202</v>
      </c>
      <c r="B31" s="41">
        <v>99.1</v>
      </c>
      <c r="C31" s="40">
        <v>129.80000000000001</v>
      </c>
      <c r="D31" s="42">
        <v>207.33467132000001</v>
      </c>
      <c r="E31" s="42">
        <v>114.79789751</v>
      </c>
      <c r="F31" s="40">
        <v>93.443421880000002</v>
      </c>
      <c r="G31" s="38">
        <v>118.4</v>
      </c>
      <c r="H31" s="38">
        <v>119</v>
      </c>
      <c r="I31" s="38">
        <v>138.5</v>
      </c>
      <c r="J31" s="94">
        <v>0</v>
      </c>
      <c r="K31" s="94">
        <v>0</v>
      </c>
      <c r="L31" s="94">
        <v>0</v>
      </c>
      <c r="M31" s="144">
        <v>0</v>
      </c>
    </row>
    <row r="32" spans="1:15" x14ac:dyDescent="0.25">
      <c r="A32" s="37" t="s">
        <v>203</v>
      </c>
      <c r="B32" s="41">
        <v>183305.5</v>
      </c>
      <c r="C32" s="40">
        <v>233752.2</v>
      </c>
      <c r="D32" s="42">
        <v>302298.93039316998</v>
      </c>
      <c r="E32" s="42">
        <v>247296.15291470001</v>
      </c>
      <c r="F32" s="40">
        <v>280422.34314681002</v>
      </c>
      <c r="G32" s="38">
        <v>302128</v>
      </c>
      <c r="H32" s="38">
        <v>336565.7</v>
      </c>
      <c r="I32" s="38">
        <v>400653.4</v>
      </c>
      <c r="J32" s="94">
        <v>398773.71846045239</v>
      </c>
      <c r="K32" s="94">
        <v>491749</v>
      </c>
      <c r="L32" s="94">
        <v>486523.97344729298</v>
      </c>
      <c r="M32" s="143">
        <v>497694.03443362098</v>
      </c>
      <c r="N32" s="243">
        <v>558260.578558443</v>
      </c>
      <c r="O32" s="90">
        <v>443048.049956884</v>
      </c>
    </row>
    <row r="33" spans="1:15" x14ac:dyDescent="0.25">
      <c r="A33" s="37" t="s">
        <v>204</v>
      </c>
      <c r="B33" s="41">
        <v>308276.8</v>
      </c>
      <c r="C33" s="40">
        <v>380366.6</v>
      </c>
      <c r="D33" s="42">
        <v>450323.25395231898</v>
      </c>
      <c r="E33" s="42">
        <v>511852.37124772999</v>
      </c>
      <c r="F33" s="40">
        <v>573838.06357900996</v>
      </c>
      <c r="G33" s="38">
        <v>651343.30000000005</v>
      </c>
      <c r="H33" s="38">
        <v>599621.4</v>
      </c>
      <c r="I33" s="38">
        <v>594200.30000000005</v>
      </c>
      <c r="J33" s="94">
        <v>580805.44041679997</v>
      </c>
      <c r="K33" s="94">
        <v>604626</v>
      </c>
      <c r="L33" s="94">
        <v>635120.88754110003</v>
      </c>
      <c r="M33" s="143">
        <v>615915.50531952002</v>
      </c>
      <c r="N33" s="243">
        <v>610662.08022042015</v>
      </c>
      <c r="O33" s="90">
        <v>565070.95804842701</v>
      </c>
    </row>
    <row r="34" spans="1:15" x14ac:dyDescent="0.25">
      <c r="A34" s="37" t="s">
        <v>205</v>
      </c>
      <c r="B34" s="41">
        <v>8894.7999999999993</v>
      </c>
      <c r="C34" s="40">
        <v>12185.4</v>
      </c>
      <c r="D34" s="42">
        <v>15895.293982319999</v>
      </c>
      <c r="E34" s="42">
        <v>17883.41828098</v>
      </c>
      <c r="F34" s="40">
        <v>16175.75687044</v>
      </c>
      <c r="G34" s="38">
        <v>17193.5</v>
      </c>
      <c r="H34" s="38">
        <v>18347.7</v>
      </c>
      <c r="I34" s="38">
        <v>20209.900000000001</v>
      </c>
      <c r="J34" s="94">
        <v>20021.464178949998</v>
      </c>
      <c r="K34" s="94">
        <v>22820.9</v>
      </c>
      <c r="L34" s="94">
        <v>44152.252049479997</v>
      </c>
      <c r="M34" s="143">
        <v>31400.240074469999</v>
      </c>
      <c r="N34" s="243">
        <v>34926.253064329998</v>
      </c>
      <c r="O34" s="90">
        <v>24468.03371544</v>
      </c>
    </row>
    <row r="35" spans="1:15" ht="25" x14ac:dyDescent="0.25">
      <c r="A35" s="37" t="s">
        <v>206</v>
      </c>
      <c r="B35" s="41">
        <v>23304</v>
      </c>
      <c r="C35" s="40">
        <v>17180.8</v>
      </c>
      <c r="D35" s="42">
        <v>20852.540172789999</v>
      </c>
      <c r="E35" s="42">
        <v>22718.43464793</v>
      </c>
      <c r="F35" s="40">
        <v>25139.149642552002</v>
      </c>
      <c r="G35" s="38">
        <v>23706.3</v>
      </c>
      <c r="H35" s="38">
        <v>30486.2</v>
      </c>
      <c r="I35" s="38">
        <v>30311.599999999999</v>
      </c>
      <c r="J35" s="94">
        <v>34261.678447459999</v>
      </c>
      <c r="K35" s="94">
        <v>36617</v>
      </c>
      <c r="L35" s="94">
        <v>39295.42122728</v>
      </c>
      <c r="M35" s="143">
        <v>34005.649848879999</v>
      </c>
      <c r="N35" s="243">
        <v>29046.708072402998</v>
      </c>
      <c r="O35" s="90">
        <v>38815.703963911998</v>
      </c>
    </row>
    <row r="36" spans="1:15" ht="13" x14ac:dyDescent="0.3">
      <c r="B36" s="43"/>
      <c r="C36" s="40"/>
      <c r="E36" s="44"/>
      <c r="F36" s="44"/>
      <c r="G36" s="20"/>
      <c r="H36" s="34"/>
      <c r="I36" s="34"/>
      <c r="M36" s="140"/>
      <c r="N36" s="140"/>
    </row>
    <row r="37" spans="1:15" ht="26" x14ac:dyDescent="0.3">
      <c r="A37" s="35" t="s">
        <v>207</v>
      </c>
      <c r="B37" s="48">
        <f t="shared" ref="B37:H37" si="5">SUM(B38:B39)</f>
        <v>12471.2</v>
      </c>
      <c r="C37" s="48">
        <f t="shared" si="5"/>
        <v>17057.5</v>
      </c>
      <c r="D37" s="48">
        <f t="shared" si="5"/>
        <v>23477.850788193002</v>
      </c>
      <c r="E37" s="48">
        <f t="shared" si="5"/>
        <v>26736.101507679999</v>
      </c>
      <c r="F37" s="48">
        <f t="shared" si="5"/>
        <v>30103.668713370003</v>
      </c>
      <c r="G37" s="48">
        <f t="shared" si="5"/>
        <v>33694.6</v>
      </c>
      <c r="H37" s="36">
        <f t="shared" si="5"/>
        <v>31151.9</v>
      </c>
      <c r="I37" s="36">
        <f t="shared" ref="I37:N37" si="6">SUM(I38:I39)</f>
        <v>38511.300000000003</v>
      </c>
      <c r="J37" s="36">
        <f t="shared" si="6"/>
        <v>40124.564024799998</v>
      </c>
      <c r="K37" s="36">
        <f t="shared" si="6"/>
        <v>45601.4</v>
      </c>
      <c r="L37" s="36">
        <f t="shared" si="6"/>
        <v>42430.699385690001</v>
      </c>
      <c r="M37" s="36">
        <f t="shared" si="6"/>
        <v>41673.862325850001</v>
      </c>
      <c r="N37" s="36">
        <f t="shared" si="6"/>
        <v>44609.746357433003</v>
      </c>
      <c r="O37" s="36">
        <f>SUM(O38:O39)</f>
        <v>43737.547468460005</v>
      </c>
    </row>
    <row r="38" spans="1:15" ht="25" x14ac:dyDescent="0.25">
      <c r="A38" s="37" t="s">
        <v>208</v>
      </c>
      <c r="B38" s="41">
        <v>3106.5</v>
      </c>
      <c r="C38" s="40">
        <v>12888.4</v>
      </c>
      <c r="D38" s="42">
        <v>17718.329360593001</v>
      </c>
      <c r="E38" s="42">
        <v>18904.667462379999</v>
      </c>
      <c r="F38" s="40">
        <v>21314.484190970001</v>
      </c>
      <c r="G38" s="38">
        <v>24314.5</v>
      </c>
      <c r="H38" s="38">
        <v>23028.5</v>
      </c>
      <c r="I38" s="38">
        <v>29722.9</v>
      </c>
      <c r="J38" s="243">
        <v>28499.6562581</v>
      </c>
      <c r="K38" s="243">
        <v>31983.4</v>
      </c>
      <c r="L38" s="243">
        <v>27000.03902109</v>
      </c>
      <c r="M38" s="143">
        <v>28286.13957155</v>
      </c>
      <c r="N38" s="243">
        <v>31157.709943233</v>
      </c>
      <c r="O38" s="90">
        <v>30841.666000590001</v>
      </c>
    </row>
    <row r="39" spans="1:15" ht="25" x14ac:dyDescent="0.25">
      <c r="A39" s="37" t="s">
        <v>209</v>
      </c>
      <c r="B39" s="41">
        <v>9364.7000000000007</v>
      </c>
      <c r="C39" s="40">
        <v>4169.1000000000004</v>
      </c>
      <c r="D39" s="42">
        <v>5759.5214275999997</v>
      </c>
      <c r="E39" s="42">
        <v>7831.4340453000004</v>
      </c>
      <c r="F39" s="40">
        <v>8789.1845224000008</v>
      </c>
      <c r="G39" s="38">
        <v>9380.1</v>
      </c>
      <c r="H39" s="38">
        <v>8123.4</v>
      </c>
      <c r="I39" s="38">
        <v>8788.4</v>
      </c>
      <c r="J39" s="243">
        <v>11624.9077667</v>
      </c>
      <c r="K39" s="243">
        <v>13618</v>
      </c>
      <c r="L39" s="243">
        <v>15430.6603646</v>
      </c>
      <c r="M39" s="143">
        <v>13387.722754300001</v>
      </c>
      <c r="N39" s="243">
        <v>13452.0364142</v>
      </c>
      <c r="O39" s="90">
        <v>12895.88146787</v>
      </c>
    </row>
    <row r="40" spans="1:15" ht="13" x14ac:dyDescent="0.3">
      <c r="B40" s="43"/>
      <c r="C40" s="40"/>
      <c r="E40" s="44"/>
      <c r="F40" s="44"/>
      <c r="G40" s="20"/>
      <c r="H40" s="34"/>
      <c r="I40" s="34"/>
      <c r="M40" s="140"/>
      <c r="N40" s="140"/>
    </row>
    <row r="41" spans="1:15" ht="26" x14ac:dyDescent="0.3">
      <c r="A41" s="35" t="s">
        <v>210</v>
      </c>
      <c r="B41" s="48">
        <f t="shared" ref="B41:H41" si="7">SUM(B42:B45)</f>
        <v>225671.19999999998</v>
      </c>
      <c r="C41" s="48">
        <f t="shared" si="7"/>
        <v>311525.59999999998</v>
      </c>
      <c r="D41" s="48">
        <f t="shared" si="7"/>
        <v>369219.15163456002</v>
      </c>
      <c r="E41" s="48">
        <f t="shared" si="7"/>
        <v>407965.75175112998</v>
      </c>
      <c r="F41" s="48">
        <f t="shared" si="7"/>
        <v>428413.50628873607</v>
      </c>
      <c r="G41" s="48">
        <f t="shared" si="7"/>
        <v>467431.80000000005</v>
      </c>
      <c r="H41" s="36">
        <f t="shared" si="7"/>
        <v>519842.8</v>
      </c>
      <c r="I41" s="36">
        <f t="shared" ref="I41:N41" si="8">SUM(I42:I45)</f>
        <v>573706.6</v>
      </c>
      <c r="J41" s="36">
        <f t="shared" si="8"/>
        <v>654083.46266670001</v>
      </c>
      <c r="K41" s="36">
        <f t="shared" si="8"/>
        <v>690087.70000000007</v>
      </c>
      <c r="L41" s="36">
        <f t="shared" si="8"/>
        <v>746250.55958639993</v>
      </c>
      <c r="M41" s="36">
        <f t="shared" si="8"/>
        <v>823696.98629650997</v>
      </c>
      <c r="N41" s="36">
        <f t="shared" si="8"/>
        <v>892440.74513768998</v>
      </c>
      <c r="O41" s="36">
        <f>SUM(O42:O45)</f>
        <v>859010.55123543495</v>
      </c>
    </row>
    <row r="42" spans="1:15" x14ac:dyDescent="0.25">
      <c r="A42" s="37" t="s">
        <v>211</v>
      </c>
      <c r="B42" s="41">
        <v>55276.6</v>
      </c>
      <c r="C42" s="40">
        <v>74797.399999999994</v>
      </c>
      <c r="D42" s="42">
        <v>96195.570674620001</v>
      </c>
      <c r="E42" s="42">
        <v>99458.356095759998</v>
      </c>
      <c r="F42" s="40">
        <v>96660.340135420003</v>
      </c>
      <c r="G42" s="42">
        <v>88625.3</v>
      </c>
      <c r="H42" s="42">
        <v>101299</v>
      </c>
      <c r="I42" s="42">
        <v>100167.5</v>
      </c>
      <c r="J42" s="243">
        <v>133888.52074422</v>
      </c>
      <c r="K42" s="243">
        <v>124749.2</v>
      </c>
      <c r="L42" s="243">
        <v>110725.41746721001</v>
      </c>
      <c r="M42" s="143">
        <v>130367.10648028999</v>
      </c>
      <c r="N42" s="243">
        <v>158793.04727069999</v>
      </c>
      <c r="O42" s="90">
        <v>148832.000174841</v>
      </c>
    </row>
    <row r="43" spans="1:15" x14ac:dyDescent="0.25">
      <c r="A43" s="37" t="s">
        <v>212</v>
      </c>
      <c r="B43" s="41">
        <v>124968.7</v>
      </c>
      <c r="C43" s="40">
        <v>182128.3</v>
      </c>
      <c r="D43" s="42">
        <v>205028.44898484001</v>
      </c>
      <c r="E43" s="42">
        <v>224126.38532887</v>
      </c>
      <c r="F43" s="40">
        <v>241373.45272401601</v>
      </c>
      <c r="G43" s="67">
        <v>278557.90000000002</v>
      </c>
      <c r="H43" s="42">
        <v>301940.2</v>
      </c>
      <c r="I43" s="42">
        <v>342445.7</v>
      </c>
      <c r="J43" s="243">
        <v>374767.17133377999</v>
      </c>
      <c r="K43" s="243">
        <v>416930.4</v>
      </c>
      <c r="L43" s="243">
        <v>469658.24157638999</v>
      </c>
      <c r="M43" s="143">
        <v>529959.79683092004</v>
      </c>
      <c r="N43" s="243">
        <v>555910.03281149</v>
      </c>
      <c r="O43" s="90">
        <v>529025.62317906402</v>
      </c>
    </row>
    <row r="44" spans="1:15" x14ac:dyDescent="0.25">
      <c r="A44" s="37" t="s">
        <v>213</v>
      </c>
      <c r="B44" s="41">
        <v>44386.400000000001</v>
      </c>
      <c r="C44" s="40">
        <v>52963.199999999997</v>
      </c>
      <c r="D44" s="42">
        <v>66154.81</v>
      </c>
      <c r="E44" s="42">
        <v>79250.12</v>
      </c>
      <c r="F44" s="40">
        <v>88292.91</v>
      </c>
      <c r="G44" s="67">
        <v>98026.1</v>
      </c>
      <c r="H44" s="42">
        <v>114208.5</v>
      </c>
      <c r="I44" s="42">
        <v>128524</v>
      </c>
      <c r="J44" s="243">
        <v>142645.85999999999</v>
      </c>
      <c r="K44" s="243">
        <v>145562.20000000001</v>
      </c>
      <c r="L44" s="243">
        <v>162934.29999999999</v>
      </c>
      <c r="M44" s="143">
        <v>160387.23000000001</v>
      </c>
      <c r="N44" s="243">
        <v>174867.65</v>
      </c>
      <c r="O44" s="90">
        <v>178236.94</v>
      </c>
    </row>
    <row r="45" spans="1:15" ht="25" x14ac:dyDescent="0.25">
      <c r="A45" s="37" t="s">
        <v>214</v>
      </c>
      <c r="B45" s="41">
        <v>1039.5</v>
      </c>
      <c r="C45" s="40">
        <v>1636.7</v>
      </c>
      <c r="D45" s="42">
        <v>1840.3219750999999</v>
      </c>
      <c r="E45" s="42">
        <v>5130.8903264999999</v>
      </c>
      <c r="F45" s="40">
        <v>2086.8034293000001</v>
      </c>
      <c r="G45" s="42">
        <v>2222.5</v>
      </c>
      <c r="H45" s="42">
        <v>2395.1</v>
      </c>
      <c r="I45" s="42">
        <v>2569.4</v>
      </c>
      <c r="J45" s="243">
        <v>2781.9105887000001</v>
      </c>
      <c r="K45" s="243">
        <v>2845.9</v>
      </c>
      <c r="L45" s="243">
        <v>2932.6005427999999</v>
      </c>
      <c r="M45" s="143">
        <v>2982.8529853</v>
      </c>
      <c r="N45" s="243">
        <v>2870.0150555</v>
      </c>
      <c r="O45" s="90">
        <v>2915.9878815299999</v>
      </c>
    </row>
    <row r="46" spans="1:15" ht="13" x14ac:dyDescent="0.3">
      <c r="B46" s="43"/>
      <c r="C46" s="40"/>
      <c r="E46" s="44"/>
      <c r="F46" s="44"/>
      <c r="G46" s="20"/>
      <c r="H46" s="47"/>
      <c r="I46" s="47"/>
      <c r="M46" s="140"/>
      <c r="N46" s="140"/>
    </row>
    <row r="47" spans="1:15" ht="13" x14ac:dyDescent="0.3">
      <c r="A47" s="35" t="s">
        <v>37</v>
      </c>
      <c r="B47" s="48">
        <f>SUM(B49:B51)</f>
        <v>687558</v>
      </c>
      <c r="C47" s="48">
        <f>SUM(C49:C51)</f>
        <v>914271.2</v>
      </c>
      <c r="D47" s="48">
        <f>SUM(D49:D51)</f>
        <v>1113773.2010176501</v>
      </c>
      <c r="E47" s="48">
        <f>SUM(E49:E51)</f>
        <v>1236578.50659627</v>
      </c>
      <c r="F47" s="48">
        <f>SUM(F49:F51)</f>
        <v>1355265.4896649099</v>
      </c>
      <c r="G47" s="48">
        <f t="shared" ref="G47:N47" si="9">SUM(G48:G51)</f>
        <v>1537605.94</v>
      </c>
      <c r="H47" s="36">
        <f t="shared" si="9"/>
        <v>1622221.1</v>
      </c>
      <c r="I47" s="36">
        <f t="shared" si="9"/>
        <v>1719662.6</v>
      </c>
      <c r="J47" s="36">
        <f t="shared" si="9"/>
        <v>1901692.4564009679</v>
      </c>
      <c r="K47" s="36">
        <f t="shared" si="9"/>
        <v>2028836</v>
      </c>
      <c r="L47" s="36">
        <f t="shared" si="9"/>
        <v>2133127.2734533763</v>
      </c>
      <c r="M47" s="36">
        <f t="shared" si="9"/>
        <v>2291713.4077739199</v>
      </c>
      <c r="N47" s="36">
        <f t="shared" si="9"/>
        <v>2411116.3208775008</v>
      </c>
      <c r="O47" s="36">
        <f>SUM(O48:O51)</f>
        <v>2494207.6702304198</v>
      </c>
    </row>
    <row r="48" spans="1:15" ht="13" x14ac:dyDescent="0.3">
      <c r="A48" s="37" t="s">
        <v>215</v>
      </c>
      <c r="B48" s="48"/>
      <c r="C48" s="48"/>
      <c r="D48" s="48"/>
      <c r="E48" s="48"/>
      <c r="F48" s="48"/>
      <c r="G48" s="68">
        <v>488.3</v>
      </c>
      <c r="H48" s="40">
        <v>3535</v>
      </c>
      <c r="I48" s="40">
        <v>12523.3</v>
      </c>
      <c r="J48" s="94">
        <v>19748.5869619</v>
      </c>
      <c r="K48" s="94">
        <v>21821.599999999999</v>
      </c>
      <c r="L48" s="94">
        <v>30203.38</v>
      </c>
      <c r="M48" s="143">
        <v>33603.020720200002</v>
      </c>
      <c r="N48" s="243">
        <v>38590.809182999998</v>
      </c>
      <c r="O48" s="90">
        <v>31757.84981009</v>
      </c>
    </row>
    <row r="49" spans="1:15" x14ac:dyDescent="0.25">
      <c r="A49" s="37" t="s">
        <v>216</v>
      </c>
      <c r="B49" s="41">
        <v>59682.7</v>
      </c>
      <c r="C49" s="40">
        <v>102631.8</v>
      </c>
      <c r="D49" s="42">
        <v>148253.96887871</v>
      </c>
      <c r="E49" s="42">
        <v>129074.72826248</v>
      </c>
      <c r="F49" s="40">
        <v>140604.66342212001</v>
      </c>
      <c r="G49" s="42">
        <v>241831.74</v>
      </c>
      <c r="H49" s="42">
        <v>225542.7</v>
      </c>
      <c r="I49" s="42">
        <v>237343.6</v>
      </c>
      <c r="J49" s="94">
        <v>264486.83287026797</v>
      </c>
      <c r="K49" s="94">
        <v>290559.90000000002</v>
      </c>
      <c r="L49" s="94">
        <v>309240.92385860998</v>
      </c>
      <c r="M49" s="143">
        <v>333614.53691960999</v>
      </c>
      <c r="N49" s="243">
        <v>340398.64110470098</v>
      </c>
      <c r="O49" s="90">
        <v>292184.40577528701</v>
      </c>
    </row>
    <row r="50" spans="1:15" ht="25" x14ac:dyDescent="0.25">
      <c r="A50" s="37" t="s">
        <v>217</v>
      </c>
      <c r="B50" s="41">
        <v>1440.5</v>
      </c>
      <c r="C50" s="40">
        <v>1890.9</v>
      </c>
      <c r="D50" s="42">
        <v>2430.7821598400001</v>
      </c>
      <c r="E50" s="42">
        <v>2928.2825429899999</v>
      </c>
      <c r="F50" s="40">
        <v>3277.3460919899999</v>
      </c>
      <c r="G50" s="42">
        <v>3390.9</v>
      </c>
      <c r="H50" s="42">
        <v>3600.6</v>
      </c>
      <c r="I50" s="42">
        <v>3803.6</v>
      </c>
      <c r="J50" s="94">
        <v>4344.9946546000001</v>
      </c>
      <c r="K50" s="94">
        <v>5430.6</v>
      </c>
      <c r="L50" s="94">
        <v>5899.0919001660004</v>
      </c>
      <c r="M50" s="143">
        <v>5890.91317394</v>
      </c>
      <c r="N50" s="243">
        <v>5604.1078664899997</v>
      </c>
      <c r="O50" s="90">
        <v>6353.8672161430004</v>
      </c>
    </row>
    <row r="51" spans="1:15" ht="25" x14ac:dyDescent="0.25">
      <c r="A51" s="37" t="s">
        <v>218</v>
      </c>
      <c r="B51" s="41">
        <v>626434.80000000005</v>
      </c>
      <c r="C51" s="40">
        <v>809748.5</v>
      </c>
      <c r="D51" s="42">
        <v>963088.44997910003</v>
      </c>
      <c r="E51" s="42">
        <v>1104575.4957908001</v>
      </c>
      <c r="F51" s="40">
        <v>1211383.4801508</v>
      </c>
      <c r="G51" s="42">
        <v>1291895</v>
      </c>
      <c r="H51" s="42">
        <v>1389542.8</v>
      </c>
      <c r="I51" s="42">
        <v>1465992.1</v>
      </c>
      <c r="J51" s="94">
        <v>1613112.0419141999</v>
      </c>
      <c r="K51" s="94">
        <v>1711023.9</v>
      </c>
      <c r="L51" s="94">
        <v>1787783.8776946</v>
      </c>
      <c r="M51" s="143">
        <v>1918604.93696017</v>
      </c>
      <c r="N51" s="243">
        <v>2026522.7627233099</v>
      </c>
      <c r="O51" s="90">
        <v>2163911.5474288999</v>
      </c>
    </row>
    <row r="52" spans="1:15" ht="13" x14ac:dyDescent="0.3">
      <c r="B52" s="43"/>
      <c r="C52" s="40"/>
      <c r="E52" s="44"/>
      <c r="F52" s="44"/>
      <c r="G52" s="20"/>
      <c r="H52" s="34"/>
      <c r="I52" s="34"/>
      <c r="M52" s="140"/>
      <c r="N52" s="140"/>
    </row>
    <row r="53" spans="1:15" ht="39" x14ac:dyDescent="0.3">
      <c r="A53" s="35" t="s">
        <v>219</v>
      </c>
      <c r="B53" s="48">
        <f t="shared" ref="B53:H53" si="10">SUM(B54:B57)</f>
        <v>18302.999999999996</v>
      </c>
      <c r="C53" s="48">
        <f t="shared" si="10"/>
        <v>22016.400000000001</v>
      </c>
      <c r="D53" s="48">
        <f t="shared" si="10"/>
        <v>35507.531573788001</v>
      </c>
      <c r="E53" s="48">
        <f t="shared" si="10"/>
        <v>35972.677215887998</v>
      </c>
      <c r="F53" s="48">
        <f t="shared" si="10"/>
        <v>40594.213107035997</v>
      </c>
      <c r="G53" s="48">
        <f t="shared" si="10"/>
        <v>42969.74</v>
      </c>
      <c r="H53" s="36">
        <f t="shared" si="10"/>
        <v>54828.9</v>
      </c>
      <c r="I53" s="36">
        <f t="shared" ref="I53:N53" si="11">SUM(I54:I57)</f>
        <v>56964.5</v>
      </c>
      <c r="J53" s="36">
        <f t="shared" si="11"/>
        <v>57816.369035587602</v>
      </c>
      <c r="K53" s="36">
        <f t="shared" si="11"/>
        <v>57039.199999999997</v>
      </c>
      <c r="L53" s="36">
        <f t="shared" si="11"/>
        <v>67719.048413002703</v>
      </c>
      <c r="M53" s="36">
        <f t="shared" si="11"/>
        <v>62770.119122240001</v>
      </c>
      <c r="N53" s="36">
        <f t="shared" si="11"/>
        <v>63705.419779578398</v>
      </c>
      <c r="O53" s="36">
        <f>SUM(O54:O58)</f>
        <v>55243.292238077607</v>
      </c>
    </row>
    <row r="54" spans="1:15" x14ac:dyDescent="0.25">
      <c r="A54" s="37" t="s">
        <v>220</v>
      </c>
      <c r="B54" s="41">
        <v>2457.8000000000002</v>
      </c>
      <c r="C54" s="41">
        <v>3547.2</v>
      </c>
      <c r="D54" s="42">
        <v>6905.8813066680004</v>
      </c>
      <c r="E54" s="42">
        <v>5791.8161294199999</v>
      </c>
      <c r="F54" s="40">
        <v>6660.4624675599998</v>
      </c>
      <c r="G54" s="67">
        <v>6338.5</v>
      </c>
      <c r="H54" s="42">
        <v>12342.4</v>
      </c>
      <c r="I54" s="42">
        <v>12412.4</v>
      </c>
      <c r="J54" s="243">
        <v>11038.209622230001</v>
      </c>
      <c r="K54" s="243">
        <v>9481.6</v>
      </c>
      <c r="L54" s="243">
        <v>10815.528677103999</v>
      </c>
      <c r="M54" s="143">
        <v>10568.41473803</v>
      </c>
      <c r="N54" s="243">
        <v>11109.585469289999</v>
      </c>
      <c r="O54" s="90">
        <v>8535.5728704199992</v>
      </c>
    </row>
    <row r="55" spans="1:15" x14ac:dyDescent="0.25">
      <c r="A55" s="37" t="s">
        <v>221</v>
      </c>
      <c r="B55" s="41">
        <v>11669.8</v>
      </c>
      <c r="C55" s="41">
        <v>14573.7</v>
      </c>
      <c r="D55" s="42">
        <v>21822.287473619999</v>
      </c>
      <c r="E55" s="42">
        <v>25819.654442547999</v>
      </c>
      <c r="F55" s="40">
        <v>27785.808536543998</v>
      </c>
      <c r="G55" s="42">
        <v>30490.639999999999</v>
      </c>
      <c r="H55" s="42">
        <v>34743.1</v>
      </c>
      <c r="I55" s="42">
        <v>37490.9</v>
      </c>
      <c r="J55" s="243">
        <v>38354.95665606</v>
      </c>
      <c r="K55" s="243">
        <v>38174.9</v>
      </c>
      <c r="L55" s="243">
        <v>47042.637162008701</v>
      </c>
      <c r="M55" s="143">
        <v>43220.491514200003</v>
      </c>
      <c r="N55" s="243">
        <v>41688.2111393784</v>
      </c>
      <c r="O55" s="90">
        <v>37541.331014027601</v>
      </c>
    </row>
    <row r="56" spans="1:15" ht="25" x14ac:dyDescent="0.25">
      <c r="A56" s="37" t="s">
        <v>222</v>
      </c>
      <c r="B56" s="41">
        <v>3920.8</v>
      </c>
      <c r="C56" s="41">
        <v>3625.5</v>
      </c>
      <c r="D56" s="42">
        <v>6457.9627934999999</v>
      </c>
      <c r="E56" s="42">
        <v>3889.7066439199998</v>
      </c>
      <c r="F56" s="40">
        <v>5456.9421029320001</v>
      </c>
      <c r="G56" s="42">
        <v>5622.7</v>
      </c>
      <c r="H56" s="42">
        <v>6926.3</v>
      </c>
      <c r="I56" s="42">
        <v>6268.6</v>
      </c>
      <c r="J56" s="243">
        <v>7283.3722888876</v>
      </c>
      <c r="K56" s="243">
        <v>8536.1</v>
      </c>
      <c r="L56" s="243">
        <v>8718.94844706</v>
      </c>
      <c r="M56" s="143">
        <v>7815.9990352900004</v>
      </c>
      <c r="N56" s="243">
        <v>9414.7013587500005</v>
      </c>
      <c r="O56" s="90">
        <v>7989.1287941600003</v>
      </c>
    </row>
    <row r="57" spans="1:15" ht="37.5" x14ac:dyDescent="0.25">
      <c r="A57" s="37" t="s">
        <v>223</v>
      </c>
      <c r="B57" s="41">
        <v>254.6</v>
      </c>
      <c r="C57" s="41">
        <v>270</v>
      </c>
      <c r="D57" s="42">
        <v>321.39999999999998</v>
      </c>
      <c r="E57" s="42">
        <v>471.5</v>
      </c>
      <c r="F57" s="40">
        <v>691</v>
      </c>
      <c r="G57" s="42">
        <v>517.9</v>
      </c>
      <c r="H57" s="42">
        <v>817.1</v>
      </c>
      <c r="I57" s="42">
        <v>792.6</v>
      </c>
      <c r="J57" s="243">
        <v>1139.8304684100001</v>
      </c>
      <c r="K57" s="243">
        <v>846.6</v>
      </c>
      <c r="L57" s="243">
        <v>1141.93412683</v>
      </c>
      <c r="M57" s="143">
        <v>1165.21383472</v>
      </c>
      <c r="N57" s="243">
        <v>1492.9218121599999</v>
      </c>
      <c r="O57" s="90">
        <v>1089.3466067100001</v>
      </c>
    </row>
    <row r="58" spans="1:15" ht="37.5" x14ac:dyDescent="0.25">
      <c r="A58" s="37" t="s">
        <v>646</v>
      </c>
      <c r="B58" s="41"/>
      <c r="C58" s="41"/>
      <c r="D58" s="42"/>
      <c r="E58" s="171">
        <v>0</v>
      </c>
      <c r="F58" s="172">
        <v>0</v>
      </c>
      <c r="G58" s="171">
        <v>0</v>
      </c>
      <c r="H58" s="171">
        <v>0</v>
      </c>
      <c r="I58" s="171">
        <v>0</v>
      </c>
      <c r="J58" s="246">
        <v>0</v>
      </c>
      <c r="K58" s="246">
        <v>0</v>
      </c>
      <c r="L58" s="246">
        <v>0</v>
      </c>
      <c r="M58" s="173">
        <v>0</v>
      </c>
      <c r="N58" s="246">
        <v>0</v>
      </c>
      <c r="O58" s="181">
        <v>87.912952759999996</v>
      </c>
    </row>
    <row r="59" spans="1:15" ht="13" x14ac:dyDescent="0.25">
      <c r="B59" s="43"/>
      <c r="C59" s="43"/>
      <c r="D59" s="42"/>
      <c r="E59" s="174"/>
      <c r="F59" s="174"/>
      <c r="G59" s="175"/>
      <c r="H59" s="176"/>
      <c r="I59" s="176"/>
      <c r="J59" s="177"/>
      <c r="K59" s="177"/>
      <c r="L59" s="177"/>
      <c r="M59" s="178"/>
      <c r="N59" s="178"/>
    </row>
    <row r="60" spans="1:15" ht="13" x14ac:dyDescent="0.3">
      <c r="A60" s="35" t="s">
        <v>38</v>
      </c>
      <c r="B60" s="48">
        <f t="shared" ref="B60:H60" si="12">SUM(B61:B65)</f>
        <v>702984.3</v>
      </c>
      <c r="C60" s="48">
        <f t="shared" si="12"/>
        <v>897790.9</v>
      </c>
      <c r="D60" s="48">
        <f t="shared" si="12"/>
        <v>1140891.7408386506</v>
      </c>
      <c r="E60" s="48">
        <f t="shared" si="12"/>
        <v>1371023.6712935891</v>
      </c>
      <c r="F60" s="48">
        <f t="shared" si="12"/>
        <v>1458260.6446233001</v>
      </c>
      <c r="G60" s="48">
        <f t="shared" si="12"/>
        <v>1639213.063237</v>
      </c>
      <c r="H60" s="36">
        <f t="shared" si="12"/>
        <v>1811806.6</v>
      </c>
      <c r="I60" s="36">
        <f t="shared" ref="I60:N60" si="13">SUM(I61:I65)</f>
        <v>1979497</v>
      </c>
      <c r="J60" s="36">
        <f t="shared" si="13"/>
        <v>2179758.9247433548</v>
      </c>
      <c r="K60" s="36">
        <f t="shared" si="13"/>
        <v>2339983.7999999998</v>
      </c>
      <c r="L60" s="36">
        <f t="shared" si="13"/>
        <v>2528238.2508975579</v>
      </c>
      <c r="M60" s="36">
        <f t="shared" si="13"/>
        <v>2564425.4033734221</v>
      </c>
      <c r="N60" s="36">
        <f t="shared" si="13"/>
        <v>2650005.1852053218</v>
      </c>
      <c r="O60" s="36">
        <f>SUM(O61:O65)</f>
        <v>2511684.883358866</v>
      </c>
    </row>
    <row r="61" spans="1:15" x14ac:dyDescent="0.25">
      <c r="A61" s="37" t="s">
        <v>224</v>
      </c>
      <c r="B61" s="41">
        <v>361.8</v>
      </c>
      <c r="C61" s="41">
        <v>779.8</v>
      </c>
      <c r="D61" s="42">
        <v>1495.210581</v>
      </c>
      <c r="E61" s="42">
        <v>1210.528992</v>
      </c>
      <c r="F61" s="40">
        <v>4863.3050000000003</v>
      </c>
      <c r="G61" s="68">
        <v>1696.123237</v>
      </c>
      <c r="H61" s="40">
        <v>5841.8</v>
      </c>
      <c r="I61" s="40">
        <v>353.6</v>
      </c>
      <c r="J61" s="144">
        <v>0</v>
      </c>
      <c r="K61" s="144">
        <v>0</v>
      </c>
      <c r="L61" s="144">
        <v>0</v>
      </c>
      <c r="M61" s="144">
        <v>0</v>
      </c>
      <c r="N61" s="144">
        <v>0</v>
      </c>
      <c r="O61" s="144">
        <v>0</v>
      </c>
    </row>
    <row r="62" spans="1:15" ht="25" x14ac:dyDescent="0.25">
      <c r="A62" s="37" t="s">
        <v>225</v>
      </c>
      <c r="B62" s="41">
        <v>5661</v>
      </c>
      <c r="C62" s="41">
        <v>6910.8</v>
      </c>
      <c r="D62" s="42">
        <v>8822.1385630506993</v>
      </c>
      <c r="E62" s="42">
        <v>4031.9527374690001</v>
      </c>
      <c r="F62" s="40">
        <v>4142.4485102899998</v>
      </c>
      <c r="G62" s="67">
        <v>4629.1000000000004</v>
      </c>
      <c r="H62" s="42">
        <v>4915.6000000000004</v>
      </c>
      <c r="I62" s="42">
        <v>5450.6</v>
      </c>
      <c r="J62" s="94">
        <v>5930.1170694317998</v>
      </c>
      <c r="K62" s="94">
        <v>6627.7</v>
      </c>
      <c r="L62" s="94">
        <v>7004.8149723699999</v>
      </c>
      <c r="M62" s="143">
        <v>6760.9249711399998</v>
      </c>
      <c r="N62" s="243">
        <v>7293.0245690800002</v>
      </c>
      <c r="O62" s="90">
        <v>7039.4297531399998</v>
      </c>
    </row>
    <row r="63" spans="1:15" x14ac:dyDescent="0.25">
      <c r="A63" s="37" t="s">
        <v>226</v>
      </c>
      <c r="B63" s="41">
        <v>147745.70000000001</v>
      </c>
      <c r="C63" s="41">
        <v>201470.5</v>
      </c>
      <c r="D63" s="42">
        <v>236190.09911159999</v>
      </c>
      <c r="E63" s="42">
        <v>275887.34756412002</v>
      </c>
      <c r="F63" s="40">
        <v>307585.52571300999</v>
      </c>
      <c r="G63" s="67">
        <v>351926.94</v>
      </c>
      <c r="H63" s="42">
        <v>397237.4</v>
      </c>
      <c r="I63" s="42">
        <v>449644</v>
      </c>
      <c r="J63" s="94">
        <v>496012.63377621101</v>
      </c>
      <c r="K63" s="94">
        <v>561729.19999999995</v>
      </c>
      <c r="L63" s="94">
        <v>603573.12953242601</v>
      </c>
      <c r="M63" s="143">
        <v>615379.89028375002</v>
      </c>
      <c r="N63" s="243">
        <v>626224.59406577202</v>
      </c>
      <c r="O63" s="90">
        <v>598602.32335602597</v>
      </c>
    </row>
    <row r="64" spans="1:15" ht="25" x14ac:dyDescent="0.25">
      <c r="A64" s="37" t="s">
        <v>227</v>
      </c>
      <c r="B64" s="41">
        <v>36531.4</v>
      </c>
      <c r="C64" s="41">
        <v>54217.9</v>
      </c>
      <c r="D64" s="42">
        <v>59906.992582999999</v>
      </c>
      <c r="E64" s="42">
        <v>60507.442000000003</v>
      </c>
      <c r="F64" s="40">
        <v>60054.265399999997</v>
      </c>
      <c r="G64" s="67">
        <v>68480.600000000006</v>
      </c>
      <c r="H64" s="42">
        <v>75754.5</v>
      </c>
      <c r="I64" s="42">
        <v>76428.100000000006</v>
      </c>
      <c r="J64" s="94">
        <v>83707.615699999995</v>
      </c>
      <c r="K64" s="94">
        <v>90741.1</v>
      </c>
      <c r="L64" s="94">
        <v>94963.330019999994</v>
      </c>
      <c r="M64" s="143">
        <v>100911.0913</v>
      </c>
      <c r="N64" s="243">
        <v>106935.90790000001</v>
      </c>
      <c r="O64" s="90">
        <v>111304.0148</v>
      </c>
    </row>
    <row r="65" spans="1:15" x14ac:dyDescent="0.25">
      <c r="A65" s="37" t="s">
        <v>228</v>
      </c>
      <c r="B65" s="41">
        <v>512684.4</v>
      </c>
      <c r="C65" s="41">
        <v>634411.9</v>
      </c>
      <c r="D65" s="42">
        <v>834477.3</v>
      </c>
      <c r="E65" s="42">
        <v>1029386.4</v>
      </c>
      <c r="F65" s="40">
        <v>1081615.1000000001</v>
      </c>
      <c r="G65" s="42">
        <v>1212480.3</v>
      </c>
      <c r="H65" s="42">
        <v>1328057.3</v>
      </c>
      <c r="I65" s="42">
        <v>1447620.7</v>
      </c>
      <c r="J65" s="94">
        <v>1594108.5581977121</v>
      </c>
      <c r="K65" s="94">
        <v>1680885.8</v>
      </c>
      <c r="L65" s="94">
        <v>1822696.9763727619</v>
      </c>
      <c r="M65" s="143">
        <v>1841373.496818532</v>
      </c>
      <c r="N65" s="243">
        <v>1909551.6586704699</v>
      </c>
      <c r="O65" s="90">
        <v>1794739.1154497</v>
      </c>
    </row>
    <row r="66" spans="1:15" ht="13" x14ac:dyDescent="0.3">
      <c r="B66" s="43"/>
      <c r="C66" s="43"/>
      <c r="D66" s="34"/>
      <c r="E66" s="44"/>
      <c r="F66" s="44"/>
      <c r="G66" s="20"/>
      <c r="H66" s="47"/>
      <c r="I66" s="47"/>
      <c r="M66" s="140"/>
      <c r="N66" s="140"/>
    </row>
    <row r="67" spans="1:15" ht="13" x14ac:dyDescent="0.3">
      <c r="A67" s="35" t="s">
        <v>155</v>
      </c>
      <c r="B67" s="48">
        <f t="shared" ref="B67:H67" si="14">SUM(B68:B71)</f>
        <v>719510.8</v>
      </c>
      <c r="C67" s="48">
        <f t="shared" si="14"/>
        <v>869800.8</v>
      </c>
      <c r="D67" s="48">
        <f t="shared" si="14"/>
        <v>1078569.9147435799</v>
      </c>
      <c r="E67" s="48">
        <f t="shared" si="14"/>
        <v>1236620.5685098099</v>
      </c>
      <c r="F67" s="48">
        <f t="shared" si="14"/>
        <v>1366117.371636566</v>
      </c>
      <c r="G67" s="48">
        <f t="shared" si="14"/>
        <v>1514338.6400000004</v>
      </c>
      <c r="H67" s="36">
        <f t="shared" si="14"/>
        <v>1684889.1</v>
      </c>
      <c r="I67" s="36">
        <f t="shared" ref="I67:N67" si="15">SUM(I68:I71)</f>
        <v>1845266.0000000002</v>
      </c>
      <c r="J67" s="36">
        <f t="shared" si="15"/>
        <v>2021139.2221107841</v>
      </c>
      <c r="K67" s="36">
        <f t="shared" si="15"/>
        <v>2156652.9000000004</v>
      </c>
      <c r="L67" s="36">
        <f t="shared" si="15"/>
        <v>2329070.212196419</v>
      </c>
      <c r="M67" s="36">
        <f t="shared" si="15"/>
        <v>2532760.6080588279</v>
      </c>
      <c r="N67" s="36">
        <f t="shared" si="15"/>
        <v>2825082.5774373896</v>
      </c>
      <c r="O67" s="36">
        <f>SUM(O68:O71)</f>
        <v>2913297.5970667861</v>
      </c>
    </row>
    <row r="68" spans="1:15" x14ac:dyDescent="0.25">
      <c r="A68" s="37" t="s">
        <v>229</v>
      </c>
      <c r="B68" s="41">
        <v>589069.6</v>
      </c>
      <c r="C68" s="41">
        <v>710639</v>
      </c>
      <c r="D68" s="42">
        <v>860178.02259930002</v>
      </c>
      <c r="E68" s="42">
        <v>984740.60471943999</v>
      </c>
      <c r="F68" s="40">
        <v>1087755.1147459999</v>
      </c>
      <c r="G68" s="42">
        <v>1200301.8400000001</v>
      </c>
      <c r="H68" s="42">
        <v>1334446.5</v>
      </c>
      <c r="I68" s="42">
        <v>1457232.8</v>
      </c>
      <c r="J68" s="243">
        <v>1604316.0642719001</v>
      </c>
      <c r="K68" s="243">
        <v>1713841.8</v>
      </c>
      <c r="L68" s="243">
        <v>1829853.9916574999</v>
      </c>
      <c r="M68" s="143">
        <v>1986542.6282931999</v>
      </c>
      <c r="N68" s="243">
        <v>2207601.0740118702</v>
      </c>
      <c r="O68" s="90">
        <v>2268738.1077246401</v>
      </c>
    </row>
    <row r="69" spans="1:15" x14ac:dyDescent="0.25">
      <c r="A69" s="37" t="s">
        <v>230</v>
      </c>
      <c r="B69" s="41">
        <v>57410</v>
      </c>
      <c r="C69" s="41">
        <v>71987.899999999994</v>
      </c>
      <c r="D69" s="42">
        <v>116914.31363058</v>
      </c>
      <c r="E69" s="42">
        <v>137323.17107056</v>
      </c>
      <c r="F69" s="40">
        <v>145496.57467721999</v>
      </c>
      <c r="G69" s="42">
        <v>172342.6</v>
      </c>
      <c r="H69" s="42">
        <v>200770.6</v>
      </c>
      <c r="I69" s="42">
        <v>235367.3</v>
      </c>
      <c r="J69" s="243">
        <v>252321.137487614</v>
      </c>
      <c r="K69" s="243">
        <v>284600.90000000002</v>
      </c>
      <c r="L69" s="243">
        <v>313020.21337622602</v>
      </c>
      <c r="M69" s="143">
        <v>338878.42308606301</v>
      </c>
      <c r="N69" s="243">
        <v>388094.590639506</v>
      </c>
      <c r="O69" s="90">
        <v>446276.53638664703</v>
      </c>
    </row>
    <row r="70" spans="1:15" x14ac:dyDescent="0.25">
      <c r="A70" s="37" t="s">
        <v>231</v>
      </c>
      <c r="B70" s="41">
        <v>2309.4</v>
      </c>
      <c r="C70" s="41">
        <v>3811.4</v>
      </c>
      <c r="D70" s="42">
        <v>3989.1086412200002</v>
      </c>
      <c r="E70" s="42">
        <v>5748.0621152880003</v>
      </c>
      <c r="F70" s="40">
        <v>5369.8470295200004</v>
      </c>
      <c r="G70" s="42">
        <v>7322.1</v>
      </c>
      <c r="H70" s="42">
        <v>8210.7000000000007</v>
      </c>
      <c r="I70" s="42">
        <v>9121.1</v>
      </c>
      <c r="J70" s="243">
        <v>11944.51136554</v>
      </c>
      <c r="K70" s="243">
        <v>11510.7</v>
      </c>
      <c r="L70" s="243">
        <v>11477.44389366</v>
      </c>
      <c r="M70" s="143">
        <v>12348.044984439999</v>
      </c>
      <c r="N70" s="243">
        <v>11875.155609179999</v>
      </c>
      <c r="O70" s="90">
        <v>11278.8685780705</v>
      </c>
    </row>
    <row r="71" spans="1:15" x14ac:dyDescent="0.25">
      <c r="A71" s="37" t="s">
        <v>232</v>
      </c>
      <c r="B71" s="41">
        <v>70721.8</v>
      </c>
      <c r="C71" s="41">
        <v>83362.5</v>
      </c>
      <c r="D71" s="42">
        <v>97488.469872479996</v>
      </c>
      <c r="E71" s="42">
        <v>108808.730604522</v>
      </c>
      <c r="F71" s="40">
        <v>127495.835183826</v>
      </c>
      <c r="G71" s="42">
        <v>134372.1</v>
      </c>
      <c r="H71" s="42">
        <v>141461.29999999999</v>
      </c>
      <c r="I71" s="42">
        <v>143544.79999999999</v>
      </c>
      <c r="J71" s="243">
        <v>152557.50898573</v>
      </c>
      <c r="K71" s="243">
        <v>146699.5</v>
      </c>
      <c r="L71" s="243">
        <v>174718.56326903301</v>
      </c>
      <c r="M71" s="143">
        <v>194991.51169512499</v>
      </c>
      <c r="N71" s="243">
        <v>217511.75717683299</v>
      </c>
      <c r="O71" s="90">
        <v>187004.08437742901</v>
      </c>
    </row>
    <row r="72" spans="1:15" x14ac:dyDescent="0.25">
      <c r="B72" s="49"/>
      <c r="C72" s="49"/>
      <c r="D72" s="34"/>
      <c r="E72" s="34"/>
      <c r="F72" s="34"/>
      <c r="G72" s="20"/>
      <c r="I72" s="34"/>
      <c r="M72" s="140"/>
      <c r="N72" s="140"/>
    </row>
    <row r="73" spans="1:15" ht="13" x14ac:dyDescent="0.3">
      <c r="A73" s="35"/>
      <c r="B73" s="49"/>
      <c r="C73" s="49"/>
      <c r="D73" s="34"/>
      <c r="E73" s="34"/>
      <c r="F73" s="34"/>
      <c r="G73" s="34"/>
      <c r="I73" s="34"/>
      <c r="M73" s="140"/>
      <c r="N73" s="140"/>
    </row>
    <row r="74" spans="1:15" ht="13" x14ac:dyDescent="0.3">
      <c r="A74" s="50" t="s">
        <v>233</v>
      </c>
      <c r="B74" s="51">
        <f t="shared" ref="B74:H74" si="16">B12+B20+B27+B37++B41+B47+B53+B60+B67</f>
        <v>6265212.2750799991</v>
      </c>
      <c r="C74" s="51">
        <f t="shared" si="16"/>
        <v>7902831.8996700002</v>
      </c>
      <c r="D74" s="51">
        <f t="shared" si="16"/>
        <v>8942655.3764893897</v>
      </c>
      <c r="E74" s="51">
        <f t="shared" si="16"/>
        <v>9958050.6595541555</v>
      </c>
      <c r="F74" s="51">
        <f t="shared" si="16"/>
        <v>10995273.842234921</v>
      </c>
      <c r="G74" s="51">
        <f t="shared" si="16"/>
        <v>12124382.063237</v>
      </c>
      <c r="H74" s="51">
        <f t="shared" si="16"/>
        <v>13199565</v>
      </c>
      <c r="I74" s="51">
        <f t="shared" ref="I74:N74" si="17">I12+I20+I27+I37+I41+I47+I53+I60+I67</f>
        <v>14032462.699999999</v>
      </c>
      <c r="J74" s="51">
        <f t="shared" si="17"/>
        <v>14215776.308104375</v>
      </c>
      <c r="K74" s="51">
        <f t="shared" si="17"/>
        <v>14985210.661854396</v>
      </c>
      <c r="L74" s="51">
        <f t="shared" si="17"/>
        <v>16082940.456155347</v>
      </c>
      <c r="M74" s="51">
        <f t="shared" si="17"/>
        <v>17155223.272453427</v>
      </c>
      <c r="N74" s="51">
        <f t="shared" si="17"/>
        <v>18264805.180336058</v>
      </c>
      <c r="O74" s="51">
        <f>O12+O20+O27+O37+O41+O47+O53+O60+O67</f>
        <v>17515555.286259905</v>
      </c>
    </row>
    <row r="75" spans="1:15" ht="13" thickBot="1" x14ac:dyDescent="0.3">
      <c r="A75" s="52"/>
      <c r="B75" s="69"/>
      <c r="C75" s="69"/>
      <c r="D75" s="69"/>
      <c r="E75" s="69"/>
      <c r="F75" s="69"/>
      <c r="G75" s="69"/>
      <c r="H75" s="69"/>
      <c r="I75" s="54"/>
      <c r="J75" s="54"/>
      <c r="K75" s="54"/>
      <c r="L75" s="54"/>
      <c r="M75" s="54"/>
      <c r="N75" s="54"/>
      <c r="O75" s="54"/>
    </row>
    <row r="76" spans="1:15" ht="13.5" thickTop="1" x14ac:dyDescent="0.3">
      <c r="A76" s="55" t="s">
        <v>234</v>
      </c>
      <c r="F76" s="49"/>
      <c r="G76" s="34"/>
      <c r="H76" s="34"/>
      <c r="I76" s="34"/>
      <c r="J76" s="34"/>
      <c r="M76" s="140"/>
    </row>
    <row r="77" spans="1:15" ht="67.5" customHeight="1" x14ac:dyDescent="0.25">
      <c r="A77" s="232" t="s">
        <v>235</v>
      </c>
      <c r="B77" s="232"/>
      <c r="C77" s="232"/>
      <c r="D77" s="232"/>
      <c r="E77" s="232"/>
      <c r="F77" s="232"/>
      <c r="G77" s="232"/>
      <c r="H77" s="232"/>
      <c r="I77" s="232"/>
      <c r="J77" s="232"/>
      <c r="K77" s="232"/>
      <c r="L77" s="232"/>
      <c r="M77" s="232"/>
      <c r="N77" s="232"/>
      <c r="O77" s="232"/>
    </row>
    <row r="78" spans="1:15" ht="43.5" customHeight="1" x14ac:dyDescent="0.25">
      <c r="A78" s="232" t="s">
        <v>236</v>
      </c>
      <c r="B78" s="232"/>
      <c r="C78" s="232"/>
      <c r="D78" s="232"/>
      <c r="E78" s="232"/>
      <c r="F78" s="232"/>
      <c r="G78" s="232"/>
      <c r="H78" s="232"/>
      <c r="I78" s="232"/>
      <c r="J78" s="232"/>
      <c r="K78" s="232"/>
      <c r="L78" s="232"/>
      <c r="M78" s="232"/>
      <c r="N78" s="232"/>
      <c r="O78" s="232"/>
    </row>
    <row r="79" spans="1:15" ht="99.75" customHeight="1" x14ac:dyDescent="0.25">
      <c r="A79" s="232" t="s">
        <v>237</v>
      </c>
      <c r="B79" s="232"/>
      <c r="C79" s="232"/>
      <c r="D79" s="232"/>
      <c r="E79" s="232"/>
      <c r="F79" s="232"/>
      <c r="G79" s="232"/>
      <c r="H79" s="232"/>
      <c r="I79" s="232"/>
      <c r="J79" s="232"/>
      <c r="K79" s="232"/>
      <c r="L79" s="232"/>
      <c r="M79" s="232"/>
      <c r="N79" s="232"/>
      <c r="O79" s="232"/>
    </row>
    <row r="80" spans="1:15" ht="50.5" customHeight="1" x14ac:dyDescent="0.25">
      <c r="A80" s="232" t="s">
        <v>238</v>
      </c>
      <c r="B80" s="232"/>
      <c r="C80" s="232"/>
      <c r="D80" s="232"/>
      <c r="E80" s="232"/>
      <c r="F80" s="232"/>
      <c r="G80" s="232"/>
      <c r="H80" s="232"/>
      <c r="I80" s="232"/>
      <c r="J80" s="232"/>
      <c r="K80" s="232"/>
      <c r="L80" s="232"/>
      <c r="M80" s="232"/>
      <c r="N80" s="232"/>
      <c r="O80" s="232"/>
    </row>
    <row r="81" spans="1:15" ht="13" x14ac:dyDescent="0.3">
      <c r="A81" s="55"/>
      <c r="B81" s="34"/>
      <c r="C81" s="34"/>
      <c r="D81" s="34"/>
      <c r="E81" s="34"/>
      <c r="F81" s="34"/>
      <c r="G81" s="34"/>
      <c r="M81" s="140"/>
    </row>
    <row r="82" spans="1:15" ht="13" x14ac:dyDescent="0.3">
      <c r="A82" s="30" t="s">
        <v>0</v>
      </c>
      <c r="B82" s="34"/>
      <c r="C82" s="34"/>
      <c r="D82" s="34"/>
      <c r="E82" s="34"/>
      <c r="F82" s="34"/>
      <c r="G82" s="34"/>
      <c r="M82" s="140"/>
    </row>
    <row r="83" spans="1:15" ht="13" x14ac:dyDescent="0.3">
      <c r="A83" s="30" t="s">
        <v>182</v>
      </c>
      <c r="B83" s="34"/>
      <c r="C83" s="34"/>
      <c r="D83" s="34"/>
      <c r="E83" s="34"/>
      <c r="F83" s="34"/>
      <c r="G83" s="34"/>
      <c r="M83" s="140"/>
    </row>
    <row r="84" spans="1:15" ht="13" x14ac:dyDescent="0.3">
      <c r="A84" s="30" t="s">
        <v>183</v>
      </c>
      <c r="B84" s="34"/>
      <c r="C84" s="34"/>
      <c r="D84" s="34"/>
      <c r="E84" s="56"/>
      <c r="F84" s="56"/>
      <c r="G84" s="34"/>
      <c r="M84" s="140"/>
    </row>
    <row r="85" spans="1:15" ht="13" x14ac:dyDescent="0.3">
      <c r="A85" s="231" t="s">
        <v>184</v>
      </c>
      <c r="B85" s="231"/>
      <c r="C85" s="231"/>
      <c r="D85" s="231"/>
      <c r="E85" s="231"/>
      <c r="F85" s="231"/>
      <c r="G85" s="231"/>
      <c r="H85" s="231"/>
      <c r="I85" s="231"/>
      <c r="J85" s="231"/>
      <c r="K85" s="231"/>
      <c r="L85" s="231"/>
      <c r="M85" s="231"/>
      <c r="N85" s="231"/>
    </row>
    <row r="86" spans="1:15" ht="13" x14ac:dyDescent="0.3">
      <c r="A86" s="231" t="s">
        <v>239</v>
      </c>
      <c r="B86" s="231"/>
      <c r="C86" s="231"/>
      <c r="D86" s="231"/>
      <c r="E86" s="231"/>
      <c r="F86" s="231"/>
      <c r="G86" s="231"/>
      <c r="H86" s="231"/>
      <c r="I86" s="231"/>
      <c r="J86" s="231"/>
      <c r="K86" s="231"/>
      <c r="L86" s="231"/>
      <c r="M86" s="231"/>
      <c r="N86" s="231"/>
    </row>
    <row r="87" spans="1:15" ht="13" x14ac:dyDescent="0.3">
      <c r="A87" s="231" t="s">
        <v>605</v>
      </c>
      <c r="B87" s="231"/>
      <c r="C87" s="231"/>
      <c r="D87" s="231"/>
      <c r="E87" s="231"/>
      <c r="F87" s="231"/>
      <c r="G87" s="231"/>
      <c r="H87" s="231"/>
      <c r="I87" s="231"/>
      <c r="J87" s="231"/>
      <c r="K87" s="231"/>
      <c r="L87" s="231"/>
      <c r="M87" s="231"/>
      <c r="N87" s="231"/>
    </row>
    <row r="88" spans="1:15" ht="13" x14ac:dyDescent="0.3">
      <c r="A88" s="231" t="s">
        <v>245</v>
      </c>
      <c r="B88" s="231"/>
      <c r="C88" s="231"/>
      <c r="D88" s="231"/>
      <c r="E88" s="231"/>
      <c r="F88" s="231"/>
      <c r="G88" s="231"/>
      <c r="H88" s="231"/>
      <c r="I88" s="231"/>
      <c r="J88" s="231"/>
      <c r="K88" s="231"/>
      <c r="L88" s="231"/>
      <c r="M88" s="231"/>
      <c r="N88" s="231"/>
    </row>
    <row r="89" spans="1:15" ht="13" x14ac:dyDescent="0.3">
      <c r="A89" s="231" t="s">
        <v>186</v>
      </c>
      <c r="B89" s="231"/>
      <c r="C89" s="231"/>
      <c r="D89" s="231"/>
      <c r="E89" s="231"/>
      <c r="F89" s="231"/>
      <c r="G89" s="231"/>
      <c r="H89" s="231"/>
      <c r="I89" s="231"/>
      <c r="J89" s="231"/>
      <c r="K89" s="231"/>
      <c r="L89" s="231"/>
      <c r="M89" s="231"/>
      <c r="N89" s="231"/>
    </row>
    <row r="90" spans="1:15" ht="13" thickBot="1" x14ac:dyDescent="0.3">
      <c r="B90" s="34"/>
      <c r="C90" s="34"/>
      <c r="D90" s="34"/>
      <c r="E90" s="34"/>
      <c r="F90" s="34"/>
      <c r="G90" s="34"/>
      <c r="M90" s="140"/>
    </row>
    <row r="91" spans="1:15" ht="14" thickTop="1" thickBot="1" x14ac:dyDescent="0.35">
      <c r="A91" s="32"/>
      <c r="B91" s="33">
        <v>2007</v>
      </c>
      <c r="C91" s="33">
        <v>2008</v>
      </c>
      <c r="D91" s="33">
        <v>2009</v>
      </c>
      <c r="E91" s="33">
        <v>2010</v>
      </c>
      <c r="F91" s="33">
        <v>2011</v>
      </c>
      <c r="G91" s="33">
        <v>2012</v>
      </c>
      <c r="H91" s="33">
        <v>2013</v>
      </c>
      <c r="I91" s="33">
        <v>2014</v>
      </c>
      <c r="J91" s="33">
        <v>2016</v>
      </c>
      <c r="K91" s="33">
        <v>2016</v>
      </c>
      <c r="L91" s="33">
        <v>2017</v>
      </c>
      <c r="M91" s="33">
        <v>2018</v>
      </c>
      <c r="N91" s="33">
        <v>2019</v>
      </c>
      <c r="O91" s="33">
        <v>2020</v>
      </c>
    </row>
    <row r="92" spans="1:15" ht="13" thickTop="1" x14ac:dyDescent="0.25">
      <c r="C92" s="34"/>
      <c r="D92" s="34"/>
      <c r="E92" s="34"/>
      <c r="F92" s="34"/>
      <c r="G92" s="34"/>
      <c r="M92" s="140"/>
    </row>
    <row r="93" spans="1:15" ht="26" x14ac:dyDescent="0.3">
      <c r="A93" s="35" t="s">
        <v>5</v>
      </c>
      <c r="B93" s="58">
        <f t="shared" ref="B93:B99" si="18">B12/$B$157</f>
        <v>3.9079848901586937E-2</v>
      </c>
      <c r="C93" s="58">
        <f t="shared" ref="C93:C99" si="19">C12/$C$157</f>
        <v>3.3949843030838547E-2</v>
      </c>
      <c r="D93" s="58">
        <f t="shared" ref="D93:D99" si="20">D12/$D$157</f>
        <v>3.1537424971913419E-2</v>
      </c>
      <c r="E93" s="58">
        <f t="shared" ref="E93:E99" si="21">E12/$E$157</f>
        <v>3.2515204988392638E-2</v>
      </c>
      <c r="F93" s="58">
        <f t="shared" ref="F93:F99" si="22">F12/$F$157</f>
        <v>3.1969889159154087E-2</v>
      </c>
      <c r="G93" s="58">
        <f t="shared" ref="G93:G99" si="23">G12/$G$157</f>
        <v>2.960192477236381E-2</v>
      </c>
      <c r="H93" s="58">
        <f t="shared" ref="H93:H99" si="24">H12/$H$157</f>
        <v>3.5907309791144565E-2</v>
      </c>
      <c r="I93" s="58">
        <f t="shared" ref="I93:I99" si="25">I12/$I$157</f>
        <v>3.601887096633323E-2</v>
      </c>
      <c r="J93" s="58">
        <f t="shared" ref="J93:J99" si="26">J12/$J$157</f>
        <v>3.6709235791245763E-2</v>
      </c>
      <c r="K93" s="58">
        <f t="shared" ref="K93:K99" si="27">K12/$K$157</f>
        <v>3.6236193492121087E-2</v>
      </c>
      <c r="L93" s="58">
        <f t="shared" ref="L93:L99" si="28">L12/$L$157</f>
        <v>3.8336199043805988E-2</v>
      </c>
      <c r="M93" s="58">
        <f t="shared" ref="M93:M99" si="29">M12/$M$157</f>
        <v>4.2965132744118312E-2</v>
      </c>
      <c r="N93" s="58">
        <f t="shared" ref="N93:N99" si="30">N12/$N$157</f>
        <v>4.8516246220318152E-2</v>
      </c>
      <c r="O93" s="185">
        <f>O12/$O$157</f>
        <v>5.4824932531772584E-2</v>
      </c>
    </row>
    <row r="94" spans="1:15" ht="25" x14ac:dyDescent="0.25">
      <c r="A94" s="37" t="s">
        <v>187</v>
      </c>
      <c r="B94" s="59">
        <f t="shared" si="18"/>
        <v>4.3687006110767609E-3</v>
      </c>
      <c r="C94" s="59">
        <f t="shared" si="19"/>
        <v>8.2402543078929323E-3</v>
      </c>
      <c r="D94" s="59">
        <f t="shared" si="20"/>
        <v>4.9143927336532485E-3</v>
      </c>
      <c r="E94" s="59">
        <f t="shared" si="21"/>
        <v>6.6205967165807776E-3</v>
      </c>
      <c r="F94" s="59">
        <f t="shared" si="22"/>
        <v>5.7940346185553675E-3</v>
      </c>
      <c r="G94" s="59">
        <f t="shared" si="23"/>
        <v>4.6149726870797969E-3</v>
      </c>
      <c r="H94" s="59">
        <f t="shared" si="24"/>
        <v>4.5384842290586026E-3</v>
      </c>
      <c r="I94" s="59">
        <f t="shared" si="25"/>
        <v>5.0880961278146142E-3</v>
      </c>
      <c r="J94" s="59">
        <f t="shared" si="26"/>
        <v>4.462444891199826E-3</v>
      </c>
      <c r="K94" s="59">
        <f t="shared" si="27"/>
        <v>4.2202016389408428E-3</v>
      </c>
      <c r="L94" s="59">
        <f t="shared" si="28"/>
        <v>4.1373615288591578E-3</v>
      </c>
      <c r="M94" s="59">
        <f t="shared" si="29"/>
        <v>3.9772020529012207E-3</v>
      </c>
      <c r="N94" s="59">
        <f t="shared" si="30"/>
        <v>4.5333832098803963E-3</v>
      </c>
      <c r="O94" s="186">
        <f t="shared" ref="O94:O155" si="31">O13/$O$157</f>
        <v>3.7759924554969819E-3</v>
      </c>
    </row>
    <row r="95" spans="1:15" x14ac:dyDescent="0.25">
      <c r="A95" s="37" t="s">
        <v>188</v>
      </c>
      <c r="B95" s="59">
        <f t="shared" si="18"/>
        <v>9.7190641979573997E-4</v>
      </c>
      <c r="C95" s="59">
        <f t="shared" si="19"/>
        <v>1.2695650243423997E-3</v>
      </c>
      <c r="D95" s="59">
        <f t="shared" si="20"/>
        <v>1.2853259173950342E-3</v>
      </c>
      <c r="E95" s="59">
        <f t="shared" si="21"/>
        <v>1.5920262525234434E-3</v>
      </c>
      <c r="F95" s="59">
        <f t="shared" si="22"/>
        <v>1.5888694320843144E-3</v>
      </c>
      <c r="G95" s="59">
        <f t="shared" si="23"/>
        <v>1.3959665116194874E-3</v>
      </c>
      <c r="H95" s="59">
        <f t="shared" si="24"/>
        <v>1.4877150578826873E-3</v>
      </c>
      <c r="I95" s="59">
        <f t="shared" si="25"/>
        <v>1.6610788438606236E-3</v>
      </c>
      <c r="J95" s="59">
        <f t="shared" si="26"/>
        <v>1.3963805705188015E-3</v>
      </c>
      <c r="K95" s="59">
        <f t="shared" si="27"/>
        <v>1.3872554918693924E-3</v>
      </c>
      <c r="L95" s="59">
        <f t="shared" si="28"/>
        <v>1.3594944353295612E-3</v>
      </c>
      <c r="M95" s="59">
        <f t="shared" si="29"/>
        <v>1.5948128936156315E-3</v>
      </c>
      <c r="N95" s="59">
        <f t="shared" si="30"/>
        <v>1.4835080006978616E-3</v>
      </c>
      <c r="O95" s="186">
        <f t="shared" si="31"/>
        <v>1.2638811479133199E-3</v>
      </c>
    </row>
    <row r="96" spans="1:15" ht="14.25" customHeight="1" x14ac:dyDescent="0.25">
      <c r="A96" s="37" t="s">
        <v>189</v>
      </c>
      <c r="B96" s="59">
        <f t="shared" si="18"/>
        <v>8.3676219592041738E-5</v>
      </c>
      <c r="C96" s="59">
        <f t="shared" si="19"/>
        <v>1.4779995907331504E-4</v>
      </c>
      <c r="D96" s="59">
        <f t="shared" si="20"/>
        <v>1.6112490121918802E-4</v>
      </c>
      <c r="E96" s="59">
        <f t="shared" si="21"/>
        <v>2.8045039118293079E-4</v>
      </c>
      <c r="F96" s="59">
        <f t="shared" si="22"/>
        <v>2.1552376179763869E-4</v>
      </c>
      <c r="G96" s="59">
        <f t="shared" si="23"/>
        <v>1.9509737731393892E-4</v>
      </c>
      <c r="H96" s="59">
        <f t="shared" si="24"/>
        <v>4.3817323342722284E-4</v>
      </c>
      <c r="I96" s="59">
        <f t="shared" si="25"/>
        <v>2.8965489307527576E-4</v>
      </c>
      <c r="J96" s="59">
        <f t="shared" si="26"/>
        <v>2.5203731143170116E-4</v>
      </c>
      <c r="K96" s="59">
        <f t="shared" si="27"/>
        <v>3.3345095768137003E-4</v>
      </c>
      <c r="L96" s="59">
        <f t="shared" si="28"/>
        <v>2.4993956023279128E-4</v>
      </c>
      <c r="M96" s="59">
        <f t="shared" si="29"/>
        <v>1.2791617114343862E-3</v>
      </c>
      <c r="N96" s="59">
        <f t="shared" si="30"/>
        <v>1.1343639940202446E-3</v>
      </c>
      <c r="O96" s="186">
        <f t="shared" si="31"/>
        <v>2.4398565920850457E-4</v>
      </c>
    </row>
    <row r="97" spans="1:15" ht="14.25" customHeight="1" x14ac:dyDescent="0.25">
      <c r="A97" s="37" t="s">
        <v>190</v>
      </c>
      <c r="B97" s="59">
        <f t="shared" si="18"/>
        <v>9.3031801414087691E-4</v>
      </c>
      <c r="C97" s="59">
        <f t="shared" si="19"/>
        <v>8.3470042405339999E-4</v>
      </c>
      <c r="D97" s="59">
        <f t="shared" si="20"/>
        <v>2.2527927739814861E-3</v>
      </c>
      <c r="E97" s="59">
        <f t="shared" si="21"/>
        <v>1.1881826836476934E-3</v>
      </c>
      <c r="F97" s="59">
        <f t="shared" si="22"/>
        <v>9.5227558164617679E-4</v>
      </c>
      <c r="G97" s="59">
        <f t="shared" si="23"/>
        <v>9.2918671945532022E-4</v>
      </c>
      <c r="H97" s="59">
        <f t="shared" si="24"/>
        <v>1.7620650639334808E-3</v>
      </c>
      <c r="I97" s="59">
        <f t="shared" si="25"/>
        <v>1.1351427758345637E-3</v>
      </c>
      <c r="J97" s="59">
        <f t="shared" si="26"/>
        <v>1.0283534093669029E-3</v>
      </c>
      <c r="K97" s="59">
        <f t="shared" si="27"/>
        <v>1.1647574343931686E-3</v>
      </c>
      <c r="L97" s="59">
        <f t="shared" si="28"/>
        <v>1.0779021944334829E-3</v>
      </c>
      <c r="M97" s="59">
        <f t="shared" si="29"/>
        <v>2.329225420594497E-4</v>
      </c>
      <c r="N97" s="59">
        <f t="shared" si="30"/>
        <v>2.1355025844341526E-4</v>
      </c>
      <c r="O97" s="186">
        <f t="shared" si="31"/>
        <v>1.314459263174606E-3</v>
      </c>
    </row>
    <row r="98" spans="1:15" x14ac:dyDescent="0.25">
      <c r="A98" s="37" t="s">
        <v>191</v>
      </c>
      <c r="B98" s="59">
        <f t="shared" si="18"/>
        <v>3.0759924052244498E-2</v>
      </c>
      <c r="C98" s="59">
        <f t="shared" si="19"/>
        <v>2.143923759127744E-2</v>
      </c>
      <c r="D98" s="59">
        <f t="shared" si="20"/>
        <v>2.0828441690034699E-2</v>
      </c>
      <c r="E98" s="59">
        <f t="shared" si="21"/>
        <v>2.0752687030451231E-2</v>
      </c>
      <c r="F98" s="59">
        <f t="shared" si="22"/>
        <v>2.1277062856535994E-2</v>
      </c>
      <c r="G98" s="59">
        <f t="shared" si="23"/>
        <v>2.0465144525156291E-2</v>
      </c>
      <c r="H98" s="59">
        <f t="shared" si="24"/>
        <v>2.5624606723700209E-2</v>
      </c>
      <c r="I98" s="59">
        <f t="shared" si="25"/>
        <v>2.5895262768121308E-2</v>
      </c>
      <c r="J98" s="59">
        <f t="shared" si="26"/>
        <v>2.7689373064049561E-2</v>
      </c>
      <c r="K98" s="59">
        <f t="shared" si="27"/>
        <v>2.738286773950329E-2</v>
      </c>
      <c r="L98" s="59">
        <f t="shared" si="28"/>
        <v>2.9859409955998412E-2</v>
      </c>
      <c r="M98" s="59">
        <f t="shared" si="29"/>
        <v>3.4262996334956795E-2</v>
      </c>
      <c r="N98" s="59">
        <f t="shared" si="30"/>
        <v>4.0224363357011773E-2</v>
      </c>
      <c r="O98" s="186">
        <f t="shared" si="31"/>
        <v>4.6455588938735616E-2</v>
      </c>
    </row>
    <row r="99" spans="1:15" x14ac:dyDescent="0.25">
      <c r="A99" s="37" t="s">
        <v>192</v>
      </c>
      <c r="B99" s="59">
        <f t="shared" si="18"/>
        <v>1.9653235847370163E-3</v>
      </c>
      <c r="C99" s="59">
        <f t="shared" si="19"/>
        <v>2.0182857241990552E-3</v>
      </c>
      <c r="D99" s="59">
        <f t="shared" si="20"/>
        <v>2.0953469556297577E-3</v>
      </c>
      <c r="E99" s="59">
        <f t="shared" si="21"/>
        <v>2.081261914006561E-3</v>
      </c>
      <c r="F99" s="59">
        <f t="shared" si="22"/>
        <v>2.1421229085345902E-3</v>
      </c>
      <c r="G99" s="59">
        <f t="shared" si="23"/>
        <v>2.0015569517389765E-3</v>
      </c>
      <c r="H99" s="59">
        <f t="shared" si="24"/>
        <v>2.0562654831423641E-3</v>
      </c>
      <c r="I99" s="59">
        <f t="shared" si="25"/>
        <v>1.9496355576268417E-3</v>
      </c>
      <c r="J99" s="59">
        <f t="shared" si="26"/>
        <v>1.8806465446789683E-3</v>
      </c>
      <c r="K99" s="59">
        <f t="shared" si="27"/>
        <v>1.7476602297330232E-3</v>
      </c>
      <c r="L99" s="59">
        <f t="shared" si="28"/>
        <v>1.6520913689525843E-3</v>
      </c>
      <c r="M99" s="59">
        <f t="shared" si="29"/>
        <v>1.6180372091508242E-3</v>
      </c>
      <c r="N99" s="59">
        <f t="shared" si="30"/>
        <v>9.2707740026447033E-4</v>
      </c>
      <c r="O99" s="186">
        <f t="shared" si="31"/>
        <v>1.7710250672435567E-3</v>
      </c>
    </row>
    <row r="100" spans="1:15" ht="9.75" customHeight="1" x14ac:dyDescent="0.25">
      <c r="B100" s="59"/>
      <c r="C100" s="59"/>
      <c r="D100" s="59"/>
      <c r="E100" s="59"/>
      <c r="F100" s="59"/>
      <c r="G100" s="59"/>
      <c r="H100" s="59"/>
      <c r="I100" s="59"/>
      <c r="J100" s="59"/>
      <c r="K100" s="59"/>
      <c r="L100" s="59"/>
      <c r="M100" s="116"/>
      <c r="N100" s="116"/>
      <c r="O100" s="186"/>
    </row>
    <row r="101" spans="1:15" ht="13" x14ac:dyDescent="0.3">
      <c r="A101" s="35" t="s">
        <v>193</v>
      </c>
      <c r="B101" s="61">
        <f t="shared" ref="B101:B106" si="32">B20/$B$157</f>
        <v>1.6498915233855167E-2</v>
      </c>
      <c r="C101" s="61">
        <f t="shared" ref="C101:C106" si="33">C20/$C$157</f>
        <v>1.7023817789153857E-2</v>
      </c>
      <c r="D101" s="61">
        <f t="shared" ref="D101:D106" si="34">D20/$D$157</f>
        <v>2.0218630739068041E-2</v>
      </c>
      <c r="E101" s="61">
        <f t="shared" ref="E101:E106" si="35">E20/$E$157</f>
        <v>2.2398867120824961E-2</v>
      </c>
      <c r="F101" s="61">
        <f t="shared" ref="F101:F106" si="36">F20/$F$157</f>
        <v>2.3733475192290191E-2</v>
      </c>
      <c r="G101" s="61">
        <f t="shared" ref="G101:G106" si="37">G20/$G$157</f>
        <v>2.389390872783357E-2</v>
      </c>
      <c r="H101" s="61">
        <f t="shared" ref="H101:H106" si="38">H20/$H$157</f>
        <v>2.5322043790011954E-2</v>
      </c>
      <c r="I101" s="61">
        <f t="shared" ref="I101:I106" si="39">I20/$I$157</f>
        <v>2.5607312073037344E-2</v>
      </c>
      <c r="J101" s="61">
        <f t="shared" ref="J101:J106" si="40">J20/$J$157</f>
        <v>2.573744278772146E-2</v>
      </c>
      <c r="K101" s="61">
        <f t="shared" ref="K101:K106" si="41">K20/$K$157</f>
        <v>2.4625736300935803E-2</v>
      </c>
      <c r="L101" s="61">
        <f t="shared" ref="L101:L106" si="42">L20/$L$157</f>
        <v>2.5760114718486583E-2</v>
      </c>
      <c r="M101" s="61">
        <f t="shared" ref="M101:M106" si="43">M20/$M$157</f>
        <v>2.4898891011286655E-2</v>
      </c>
      <c r="N101" s="61">
        <f t="shared" ref="N101:N106" si="44">N20/$N$157</f>
        <v>2.4359915298328962E-2</v>
      </c>
      <c r="O101" s="185">
        <f t="shared" si="31"/>
        <v>2.6077670262549341E-2</v>
      </c>
    </row>
    <row r="102" spans="1:15" x14ac:dyDescent="0.25">
      <c r="A102" s="37" t="s">
        <v>194</v>
      </c>
      <c r="B102" s="59">
        <f t="shared" si="32"/>
        <v>1.932492918525659E-6</v>
      </c>
      <c r="C102" s="59">
        <f t="shared" si="33"/>
        <v>1.502208739846377E-6</v>
      </c>
      <c r="D102" s="59">
        <f t="shared" si="34"/>
        <v>1.0151158645749452E-5</v>
      </c>
      <c r="E102" s="59">
        <f t="shared" si="35"/>
        <v>1.9627739709551976E-4</v>
      </c>
      <c r="F102" s="59">
        <f t="shared" si="36"/>
        <v>8.5380573057850439E-5</v>
      </c>
      <c r="G102" s="59">
        <f t="shared" si="37"/>
        <v>2.5126002342273473E-4</v>
      </c>
      <c r="H102" s="59">
        <f t="shared" si="38"/>
        <v>1.367526538092673E-4</v>
      </c>
      <c r="I102" s="59">
        <f t="shared" si="39"/>
        <v>1.9037066871928501E-4</v>
      </c>
      <c r="J102" s="59">
        <f t="shared" si="40"/>
        <v>1.8334872979966415E-4</v>
      </c>
      <c r="K102" s="59">
        <f t="shared" si="41"/>
        <v>1.969660355124958E-4</v>
      </c>
      <c r="L102" s="59">
        <f t="shared" si="42"/>
        <v>2.886062003912077E-4</v>
      </c>
      <c r="M102" s="59">
        <f t="shared" si="43"/>
        <v>2.7941027391003887E-4</v>
      </c>
      <c r="N102" s="59">
        <f t="shared" si="44"/>
        <v>2.7120625032601238E-4</v>
      </c>
      <c r="O102" s="186">
        <f t="shared" si="31"/>
        <v>5.1643630351268645E-4</v>
      </c>
    </row>
    <row r="103" spans="1:15" x14ac:dyDescent="0.25">
      <c r="A103" s="37" t="s">
        <v>195</v>
      </c>
      <c r="B103" s="59">
        <f t="shared" si="32"/>
        <v>1.1103981267228157E-2</v>
      </c>
      <c r="C103" s="59">
        <f t="shared" si="33"/>
        <v>1.1496173809501454E-2</v>
      </c>
      <c r="D103" s="59">
        <f t="shared" si="34"/>
        <v>1.3586286630262501E-2</v>
      </c>
      <c r="E103" s="59">
        <f t="shared" si="35"/>
        <v>1.4448531612638291E-2</v>
      </c>
      <c r="F103" s="59">
        <f t="shared" si="36"/>
        <v>1.5054216367937535E-2</v>
      </c>
      <c r="G103" s="59">
        <f t="shared" si="37"/>
        <v>1.4879333366769072E-2</v>
      </c>
      <c r="H103" s="59">
        <f t="shared" si="38"/>
        <v>1.5805377618915976E-2</v>
      </c>
      <c r="I103" s="59">
        <f t="shared" si="39"/>
        <v>1.5871820275985021E-2</v>
      </c>
      <c r="J103" s="59">
        <f t="shared" si="40"/>
        <v>1.5985175867209069E-2</v>
      </c>
      <c r="K103" s="59">
        <f t="shared" si="41"/>
        <v>1.5194728627377389E-2</v>
      </c>
      <c r="L103" s="59">
        <f t="shared" si="42"/>
        <v>1.5921849355459549E-2</v>
      </c>
      <c r="M103" s="59">
        <f t="shared" si="43"/>
        <v>1.5717034632632295E-2</v>
      </c>
      <c r="N103" s="59">
        <f t="shared" si="44"/>
        <v>1.5486809838851479E-2</v>
      </c>
      <c r="O103" s="186">
        <f t="shared" si="31"/>
        <v>1.6051655022967511E-2</v>
      </c>
    </row>
    <row r="104" spans="1:15" x14ac:dyDescent="0.25">
      <c r="A104" s="37" t="s">
        <v>196</v>
      </c>
      <c r="B104" s="59">
        <f t="shared" si="32"/>
        <v>5.9965182883839277E-5</v>
      </c>
      <c r="C104" s="59">
        <f t="shared" si="33"/>
        <v>1.1802891313817774E-4</v>
      </c>
      <c r="D104" s="59">
        <f t="shared" si="34"/>
        <v>8.2350939572625007E-5</v>
      </c>
      <c r="E104" s="59">
        <f t="shared" si="35"/>
        <v>1.934741490265859E-4</v>
      </c>
      <c r="F104" s="59">
        <f t="shared" si="36"/>
        <v>2.067886641986075E-4</v>
      </c>
      <c r="G104" s="59">
        <f t="shared" si="37"/>
        <v>1.2211503275522112E-4</v>
      </c>
      <c r="H104" s="59">
        <f t="shared" si="38"/>
        <v>1.9494835341843489E-4</v>
      </c>
      <c r="I104" s="59">
        <f t="shared" si="39"/>
        <v>3.5349253378005066E-4</v>
      </c>
      <c r="J104" s="59">
        <f t="shared" si="40"/>
        <v>3.3524213692429512E-4</v>
      </c>
      <c r="K104" s="59">
        <f t="shared" si="41"/>
        <v>9.2004101710066357E-4</v>
      </c>
      <c r="L104" s="59">
        <f t="shared" si="42"/>
        <v>8.973174561036361E-4</v>
      </c>
      <c r="M104" s="59">
        <f t="shared" si="43"/>
        <v>3.6311440799369617E-4</v>
      </c>
      <c r="N104" s="59">
        <f t="shared" si="44"/>
        <v>1.3556100627408702E-4</v>
      </c>
      <c r="O104" s="186">
        <f t="shared" si="31"/>
        <v>4.4472493495298311E-4</v>
      </c>
    </row>
    <row r="105" spans="1:15" ht="25" x14ac:dyDescent="0.25">
      <c r="A105" s="45" t="s">
        <v>197</v>
      </c>
      <c r="B105" s="59">
        <f t="shared" si="32"/>
        <v>0</v>
      </c>
      <c r="C105" s="59">
        <f t="shared" si="33"/>
        <v>0</v>
      </c>
      <c r="D105" s="59">
        <f t="shared" si="34"/>
        <v>0</v>
      </c>
      <c r="E105" s="59">
        <f t="shared" si="35"/>
        <v>8.4072758027956289E-4</v>
      </c>
      <c r="F105" s="59">
        <f t="shared" si="36"/>
        <v>8.2764378883199428E-4</v>
      </c>
      <c r="G105" s="59">
        <f t="shared" si="37"/>
        <v>9.4613477988781595E-4</v>
      </c>
      <c r="H105" s="59">
        <f t="shared" si="38"/>
        <v>1.0443690521512489E-3</v>
      </c>
      <c r="I105" s="59">
        <f t="shared" si="39"/>
        <v>1.2848036804682537E-3</v>
      </c>
      <c r="J105" s="59">
        <f t="shared" si="40"/>
        <v>1.0952000558139806E-3</v>
      </c>
      <c r="K105" s="59">
        <f t="shared" si="41"/>
        <v>1.0349669866020234E-3</v>
      </c>
      <c r="L105" s="59">
        <f t="shared" si="42"/>
        <v>1.2087095898759732E-3</v>
      </c>
      <c r="M105" s="59">
        <f t="shared" si="43"/>
        <v>1.0996167397653864E-3</v>
      </c>
      <c r="N105" s="59">
        <f t="shared" si="44"/>
        <v>1.1041403308788445E-3</v>
      </c>
      <c r="O105" s="186">
        <f t="shared" si="31"/>
        <v>1.2541195785033116E-3</v>
      </c>
    </row>
    <row r="106" spans="1:15" ht="25" x14ac:dyDescent="0.25">
      <c r="A106" s="37" t="s">
        <v>198</v>
      </c>
      <c r="B106" s="59">
        <f t="shared" si="32"/>
        <v>5.3330362908246449E-3</v>
      </c>
      <c r="C106" s="59">
        <f t="shared" si="33"/>
        <v>5.4081128577743798E-3</v>
      </c>
      <c r="D106" s="59">
        <f t="shared" si="34"/>
        <v>6.5398420105871663E-3</v>
      </c>
      <c r="E106" s="59">
        <f t="shared" si="35"/>
        <v>6.7198563817850009E-3</v>
      </c>
      <c r="F106" s="59">
        <f t="shared" si="36"/>
        <v>7.5594457982642053E-3</v>
      </c>
      <c r="G106" s="59">
        <f t="shared" si="37"/>
        <v>7.6950655249987251E-3</v>
      </c>
      <c r="H106" s="59">
        <f t="shared" si="38"/>
        <v>8.1405961117170297E-3</v>
      </c>
      <c r="I106" s="59">
        <f t="shared" si="39"/>
        <v>7.906824914084733E-3</v>
      </c>
      <c r="J106" s="59">
        <f t="shared" si="40"/>
        <v>8.1384759979744523E-3</v>
      </c>
      <c r="K106" s="59">
        <f t="shared" si="41"/>
        <v>7.2790336343432297E-3</v>
      </c>
      <c r="L106" s="59">
        <f t="shared" si="42"/>
        <v>7.4436321166562172E-3</v>
      </c>
      <c r="M106" s="59">
        <f t="shared" si="43"/>
        <v>7.4397149569852385E-3</v>
      </c>
      <c r="N106" s="59">
        <f t="shared" si="44"/>
        <v>7.3621978719985411E-3</v>
      </c>
      <c r="O106" s="186">
        <f t="shared" si="31"/>
        <v>7.810734422612849E-3</v>
      </c>
    </row>
    <row r="107" spans="1:15" ht="9" customHeight="1" x14ac:dyDescent="0.25">
      <c r="B107" s="59"/>
      <c r="C107" s="59"/>
      <c r="D107" s="59"/>
      <c r="E107" s="59"/>
      <c r="F107" s="59"/>
      <c r="G107" s="59"/>
      <c r="H107" s="59"/>
      <c r="I107" s="59"/>
      <c r="J107" s="59"/>
      <c r="K107" s="59"/>
      <c r="L107" s="59"/>
      <c r="M107" s="116"/>
      <c r="N107" s="116"/>
      <c r="O107" s="186"/>
    </row>
    <row r="108" spans="1:15" ht="13" x14ac:dyDescent="0.3">
      <c r="A108" s="35" t="s">
        <v>35</v>
      </c>
      <c r="B108" s="61">
        <f t="shared" ref="B108:B116" si="45">B27/$B$157</f>
        <v>0.22660238798817359</v>
      </c>
      <c r="C108" s="61">
        <f t="shared" ref="C108:C116" si="46">C27/$C$157</f>
        <v>0.25135326598519353</v>
      </c>
      <c r="D108" s="61">
        <f t="shared" ref="D108:D116" si="47">D27/$D$157</f>
        <v>0.2439579828915962</v>
      </c>
      <c r="E108" s="61">
        <f t="shared" ref="E108:E116" si="48">E27/$E$157</f>
        <v>0.23304692278322112</v>
      </c>
      <c r="F108" s="61">
        <f t="shared" ref="F108:F116" si="49">F27/$F$157</f>
        <v>0.23986529309728738</v>
      </c>
      <c r="G108" s="61">
        <f t="shared" ref="G108:G116" si="50">G27/$G$157</f>
        <v>0.24127155457517757</v>
      </c>
      <c r="H108" s="61">
        <f t="shared" ref="H108:H116" si="51">H27/$H$157</f>
        <v>0.23943600932513059</v>
      </c>
      <c r="I108" s="61">
        <f t="shared" ref="I108:I116" si="52">I27/$I$157</f>
        <v>0.2255478789026584</v>
      </c>
      <c r="J108" s="61">
        <f t="shared" ref="J108:J116" si="53">J27/$J$157</f>
        <v>0.18894731287437022</v>
      </c>
      <c r="K108" s="61">
        <f t="shared" ref="K108:K116" si="54">K27/$K$157</f>
        <v>0.17831141473203999</v>
      </c>
      <c r="L108" s="61">
        <f t="shared" ref="L108:L116" si="55">L27/$L$157</f>
        <v>0.17571817921556893</v>
      </c>
      <c r="M108" s="61">
        <f t="shared" ref="M108:M116" si="56">M27/$M$157</f>
        <v>0.17754072198547052</v>
      </c>
      <c r="N108" s="61">
        <f t="shared" ref="N108:N116" si="57">N27/$N$157</f>
        <v>0.17500415284670634</v>
      </c>
      <c r="O108" s="185">
        <f t="shared" si="31"/>
        <v>0.1567007985451746</v>
      </c>
    </row>
    <row r="109" spans="1:15" ht="25" x14ac:dyDescent="0.25">
      <c r="A109" s="37" t="s">
        <v>199</v>
      </c>
      <c r="B109" s="59">
        <f t="shared" si="45"/>
        <v>6.5449118288076299E-2</v>
      </c>
      <c r="C109" s="59">
        <f t="shared" si="46"/>
        <v>6.3927442647220042E-2</v>
      </c>
      <c r="D109" s="59">
        <f t="shared" si="47"/>
        <v>7.3361617740633295E-2</v>
      </c>
      <c r="E109" s="59">
        <f t="shared" si="48"/>
        <v>6.3984575880729991E-2</v>
      </c>
      <c r="F109" s="59">
        <f t="shared" si="49"/>
        <v>6.5340395593202164E-2</v>
      </c>
      <c r="G109" s="59">
        <f t="shared" si="50"/>
        <v>7.2262841416529569E-2</v>
      </c>
      <c r="H109" s="59">
        <f t="shared" si="51"/>
        <v>7.4835534697444916E-2</v>
      </c>
      <c r="I109" s="59">
        <f t="shared" si="52"/>
        <v>7.0578636260659938E-2</v>
      </c>
      <c r="J109" s="59">
        <f t="shared" si="53"/>
        <v>6.5931434967871058E-2</v>
      </c>
      <c r="K109" s="59">
        <f t="shared" si="54"/>
        <v>6.4397867498583325E-2</v>
      </c>
      <c r="L109" s="59">
        <f t="shared" si="55"/>
        <v>6.2771123298709319E-2</v>
      </c>
      <c r="M109" s="59">
        <f t="shared" si="56"/>
        <v>6.1363040634736667E-2</v>
      </c>
      <c r="N109" s="59">
        <f t="shared" si="57"/>
        <v>5.9175031329175121E-2</v>
      </c>
      <c r="O109" s="186">
        <f t="shared" si="31"/>
        <v>6.3035058902176644E-2</v>
      </c>
    </row>
    <row r="110" spans="1:15" ht="25" x14ac:dyDescent="0.25">
      <c r="A110" s="37" t="s">
        <v>200</v>
      </c>
      <c r="B110" s="59">
        <f t="shared" si="45"/>
        <v>4.0395760774283819E-3</v>
      </c>
      <c r="C110" s="59">
        <f t="shared" si="46"/>
        <v>4.8838792524127823E-3</v>
      </c>
      <c r="D110" s="59">
        <f t="shared" si="47"/>
        <v>7.0005134332441956E-3</v>
      </c>
      <c r="E110" s="59">
        <f t="shared" si="48"/>
        <v>5.7890586592796158E-3</v>
      </c>
      <c r="F110" s="59">
        <f t="shared" si="49"/>
        <v>5.4321543977281775E-3</v>
      </c>
      <c r="G110" s="59">
        <f t="shared" si="50"/>
        <v>5.6059999310064277E-3</v>
      </c>
      <c r="H110" s="59">
        <f t="shared" si="51"/>
        <v>6.6566701296590491E-3</v>
      </c>
      <c r="I110" s="59">
        <f t="shared" si="52"/>
        <v>5.4390176732457014E-3</v>
      </c>
      <c r="J110" s="59">
        <f t="shared" si="53"/>
        <v>5.5513149258545197E-3</v>
      </c>
      <c r="K110" s="59">
        <f t="shared" si="54"/>
        <v>5.0395978159442677E-3</v>
      </c>
      <c r="L110" s="59">
        <f t="shared" si="55"/>
        <v>4.9871671622293175E-3</v>
      </c>
      <c r="M110" s="59">
        <f t="shared" si="56"/>
        <v>5.2108669456068799E-3</v>
      </c>
      <c r="N110" s="59">
        <f t="shared" si="57"/>
        <v>5.4547300027988372E-3</v>
      </c>
      <c r="O110" s="186">
        <f t="shared" si="31"/>
        <v>6.1507763761486549E-3</v>
      </c>
    </row>
    <row r="111" spans="1:15" x14ac:dyDescent="0.25">
      <c r="A111" s="37" t="s">
        <v>201</v>
      </c>
      <c r="B111" s="59">
        <f t="shared" si="45"/>
        <v>0.11919628625728294</v>
      </c>
      <c r="C111" s="59">
        <f t="shared" si="46"/>
        <v>0.14258972186843358</v>
      </c>
      <c r="D111" s="59">
        <f t="shared" si="47"/>
        <v>0.11853131309757076</v>
      </c>
      <c r="E111" s="59">
        <f t="shared" si="48"/>
        <v>0.1224574613552622</v>
      </c>
      <c r="F111" s="59">
        <f t="shared" si="49"/>
        <v>0.12718174527734338</v>
      </c>
      <c r="G111" s="59">
        <f t="shared" si="50"/>
        <v>0.12085116527136144</v>
      </c>
      <c r="H111" s="59">
        <f t="shared" si="51"/>
        <v>0.11831779432870441</v>
      </c>
      <c r="I111" s="59">
        <f t="shared" si="52"/>
        <v>0.11113017437757859</v>
      </c>
      <c r="J111" s="59">
        <f t="shared" si="53"/>
        <v>8.2156714167977735E-2</v>
      </c>
      <c r="K111" s="59">
        <f t="shared" si="54"/>
        <v>7.2818218548459393E-2</v>
      </c>
      <c r="L111" s="59">
        <f t="shared" si="55"/>
        <v>7.287064745417865E-2</v>
      </c>
      <c r="M111" s="59">
        <f t="shared" si="56"/>
        <v>7.8229770434365895E-2</v>
      </c>
      <c r="N111" s="59">
        <f t="shared" si="57"/>
        <v>7.7785822627336076E-2</v>
      </c>
      <c r="O111" s="186">
        <f t="shared" si="31"/>
        <v>5.8045419102189341E-2</v>
      </c>
    </row>
    <row r="112" spans="1:15" ht="25" x14ac:dyDescent="0.25">
      <c r="A112" s="37" t="s">
        <v>202</v>
      </c>
      <c r="B112" s="59">
        <f t="shared" si="45"/>
        <v>7.1726609822431765E-6</v>
      </c>
      <c r="C112" s="59">
        <f t="shared" si="46"/>
        <v>8.057301422812387E-6</v>
      </c>
      <c r="D112" s="59">
        <f t="shared" si="47"/>
        <v>1.1833471749741833E-5</v>
      </c>
      <c r="E112" s="59">
        <f t="shared" si="48"/>
        <v>5.85795113774521E-6</v>
      </c>
      <c r="F112" s="59">
        <f t="shared" si="49"/>
        <v>4.3724948787422138E-6</v>
      </c>
      <c r="G112" s="59">
        <f t="shared" si="50"/>
        <v>5.0660195789131675E-6</v>
      </c>
      <c r="H112" s="59">
        <f t="shared" si="51"/>
        <v>4.7866244494684415E-6</v>
      </c>
      <c r="I112" s="59">
        <f t="shared" si="52"/>
        <v>5.0868840904501032E-6</v>
      </c>
      <c r="J112" s="59">
        <f t="shared" si="53"/>
        <v>0</v>
      </c>
      <c r="K112" s="59">
        <f t="shared" si="54"/>
        <v>0</v>
      </c>
      <c r="L112" s="59">
        <f t="shared" si="55"/>
        <v>0</v>
      </c>
      <c r="M112" s="59">
        <f t="shared" si="56"/>
        <v>0</v>
      </c>
      <c r="N112" s="59">
        <f t="shared" si="57"/>
        <v>0</v>
      </c>
      <c r="O112" s="186">
        <f t="shared" si="31"/>
        <v>0</v>
      </c>
    </row>
    <row r="113" spans="1:15" x14ac:dyDescent="0.25">
      <c r="A113" s="37" t="s">
        <v>203</v>
      </c>
      <c r="B113" s="59">
        <f t="shared" si="45"/>
        <v>1.3267287665797949E-2</v>
      </c>
      <c r="C113" s="59">
        <f t="shared" si="46"/>
        <v>1.4510107347037947E-2</v>
      </c>
      <c r="D113" s="59">
        <f t="shared" si="47"/>
        <v>1.7253486018571559E-2</v>
      </c>
      <c r="E113" s="59">
        <f t="shared" si="48"/>
        <v>1.2619122926014296E-2</v>
      </c>
      <c r="F113" s="59">
        <f t="shared" si="49"/>
        <v>1.3121793215887724E-2</v>
      </c>
      <c r="G113" s="59">
        <f t="shared" si="50"/>
        <v>1.2927249690353694E-2</v>
      </c>
      <c r="H113" s="59">
        <f t="shared" si="51"/>
        <v>1.3537929482961855E-2</v>
      </c>
      <c r="I113" s="59">
        <f t="shared" si="52"/>
        <v>1.4715360333897049E-2</v>
      </c>
      <c r="J113" s="59">
        <f t="shared" si="53"/>
        <v>1.3618682237846146E-2</v>
      </c>
      <c r="K113" s="59">
        <f t="shared" si="54"/>
        <v>1.5340172790185983E-2</v>
      </c>
      <c r="L113" s="59">
        <f t="shared" si="55"/>
        <v>1.4166345419405233E-2</v>
      </c>
      <c r="M113" s="59">
        <f t="shared" si="56"/>
        <v>1.3819184277944143E-2</v>
      </c>
      <c r="N113" s="59">
        <f t="shared" si="57"/>
        <v>1.4756247834439561E-2</v>
      </c>
      <c r="O113" s="186">
        <f t="shared" si="31"/>
        <v>1.2186289542246183E-2</v>
      </c>
    </row>
    <row r="114" spans="1:15" x14ac:dyDescent="0.25">
      <c r="A114" s="37" t="s">
        <v>204</v>
      </c>
      <c r="B114" s="59">
        <f t="shared" si="45"/>
        <v>2.2312461908080557E-2</v>
      </c>
      <c r="C114" s="59">
        <f t="shared" si="46"/>
        <v>2.3611158300233508E-2</v>
      </c>
      <c r="D114" s="59">
        <f t="shared" si="47"/>
        <v>2.5701863899415006E-2</v>
      </c>
      <c r="E114" s="59">
        <f t="shared" si="48"/>
        <v>2.6118999089221419E-2</v>
      </c>
      <c r="F114" s="59">
        <f t="shared" si="49"/>
        <v>2.6851585095511166E-2</v>
      </c>
      <c r="G114" s="59">
        <f t="shared" si="50"/>
        <v>2.7869239108056696E-2</v>
      </c>
      <c r="H114" s="59">
        <f t="shared" si="51"/>
        <v>2.4119012215668038E-2</v>
      </c>
      <c r="I114" s="59">
        <f t="shared" si="52"/>
        <v>2.1824029260726921E-2</v>
      </c>
      <c r="J114" s="59">
        <f t="shared" si="53"/>
        <v>1.9835321057731947E-2</v>
      </c>
      <c r="K114" s="59">
        <f t="shared" si="54"/>
        <v>1.8861385205539798E-2</v>
      </c>
      <c r="L114" s="59">
        <f t="shared" si="55"/>
        <v>1.8493111063439024E-2</v>
      </c>
      <c r="M114" s="59">
        <f t="shared" si="56"/>
        <v>1.7101771929694955E-2</v>
      </c>
      <c r="N114" s="59">
        <f t="shared" si="57"/>
        <v>1.6141352882368322E-2</v>
      </c>
      <c r="O114" s="186">
        <f t="shared" si="31"/>
        <v>1.5542599289992841E-2</v>
      </c>
    </row>
    <row r="115" spans="1:15" x14ac:dyDescent="0.25">
      <c r="A115" s="37" t="s">
        <v>205</v>
      </c>
      <c r="B115" s="59">
        <f t="shared" si="45"/>
        <v>6.4378794051318474E-4</v>
      </c>
      <c r="C115" s="59">
        <f t="shared" si="46"/>
        <v>7.56405552831572E-4</v>
      </c>
      <c r="D115" s="59">
        <f t="shared" si="47"/>
        <v>9.0721205043085731E-4</v>
      </c>
      <c r="E115" s="59">
        <f t="shared" si="48"/>
        <v>9.1256192611641402E-4</v>
      </c>
      <c r="F115" s="59">
        <f t="shared" si="49"/>
        <v>7.5691164399573768E-4</v>
      </c>
      <c r="G115" s="59">
        <f t="shared" si="50"/>
        <v>7.3566391579428666E-4</v>
      </c>
      <c r="H115" s="59">
        <f t="shared" si="51"/>
        <v>7.3801302026480777E-4</v>
      </c>
      <c r="I115" s="59">
        <f t="shared" si="52"/>
        <v>7.4227739191037943E-4</v>
      </c>
      <c r="J115" s="59">
        <f t="shared" si="53"/>
        <v>6.8376110552676838E-4</v>
      </c>
      <c r="K115" s="59">
        <f t="shared" si="54"/>
        <v>7.11900886890579E-4</v>
      </c>
      <c r="L115" s="59">
        <f t="shared" si="55"/>
        <v>1.2856017127906988E-3</v>
      </c>
      <c r="M115" s="59">
        <f t="shared" si="56"/>
        <v>8.7187242349528603E-4</v>
      </c>
      <c r="N115" s="59">
        <f t="shared" si="57"/>
        <v>9.2318975392537703E-4</v>
      </c>
      <c r="O115" s="186">
        <f t="shared" si="31"/>
        <v>6.7300723570459429E-4</v>
      </c>
    </row>
    <row r="116" spans="1:15" ht="25" x14ac:dyDescent="0.25">
      <c r="A116" s="37" t="s">
        <v>206</v>
      </c>
      <c r="B116" s="59">
        <f t="shared" si="45"/>
        <v>1.6866971900120584E-3</v>
      </c>
      <c r="C116" s="59">
        <f t="shared" si="46"/>
        <v>1.0664937156013485E-3</v>
      </c>
      <c r="D116" s="59">
        <f t="shared" si="47"/>
        <v>1.1901431799808404E-3</v>
      </c>
      <c r="E116" s="59">
        <f t="shared" si="48"/>
        <v>1.1592849954594239E-3</v>
      </c>
      <c r="F116" s="59">
        <f t="shared" si="49"/>
        <v>1.1763353787402288E-3</v>
      </c>
      <c r="G116" s="59">
        <f t="shared" si="50"/>
        <v>1.0143292224965305E-3</v>
      </c>
      <c r="H116" s="59">
        <f t="shared" si="51"/>
        <v>1.2262688259780236E-3</v>
      </c>
      <c r="I116" s="59">
        <f t="shared" si="52"/>
        <v>1.1132967205493671E-3</v>
      </c>
      <c r="J116" s="59">
        <f t="shared" si="53"/>
        <v>1.1700844115620766E-3</v>
      </c>
      <c r="K116" s="59">
        <f t="shared" si="54"/>
        <v>1.1422719864366581E-3</v>
      </c>
      <c r="L116" s="59">
        <f t="shared" si="55"/>
        <v>1.1441831048166914E-3</v>
      </c>
      <c r="M116" s="59">
        <f t="shared" si="56"/>
        <v>9.4421533962668429E-4</v>
      </c>
      <c r="N116" s="59">
        <f t="shared" si="57"/>
        <v>7.6777841666304141E-4</v>
      </c>
      <c r="O116" s="186">
        <f t="shared" si="31"/>
        <v>1.0676480967163205E-3</v>
      </c>
    </row>
    <row r="117" spans="1:15" ht="9" customHeight="1" x14ac:dyDescent="0.25">
      <c r="B117" s="59"/>
      <c r="C117" s="59"/>
      <c r="D117" s="59"/>
      <c r="E117" s="59"/>
      <c r="F117" s="59"/>
      <c r="G117" s="59"/>
      <c r="H117" s="59"/>
      <c r="I117" s="59"/>
      <c r="J117" s="59"/>
      <c r="K117" s="59"/>
      <c r="L117" s="59"/>
      <c r="M117" s="116"/>
      <c r="N117" s="116"/>
      <c r="O117" s="186"/>
    </row>
    <row r="118" spans="1:15" ht="26" x14ac:dyDescent="0.3">
      <c r="A118" s="35" t="s">
        <v>207</v>
      </c>
      <c r="B118" s="61">
        <f>B37/$B$157</f>
        <v>9.0264066237892148E-4</v>
      </c>
      <c r="C118" s="61">
        <f>C37/$C$157</f>
        <v>1.0588398999970899E-3</v>
      </c>
      <c r="D118" s="61">
        <f>D37/$D$157</f>
        <v>1.339980825580021E-3</v>
      </c>
      <c r="E118" s="61">
        <f>E37/$E$157</f>
        <v>1.3643000407053839E-3</v>
      </c>
      <c r="F118" s="61">
        <f>F37/$F$157</f>
        <v>1.4086399516661467E-3</v>
      </c>
      <c r="G118" s="61">
        <f>G37/$G$157</f>
        <v>1.4417018860105372E-3</v>
      </c>
      <c r="H118" s="61">
        <f>H37/$H$157</f>
        <v>1.2530457662806383E-3</v>
      </c>
      <c r="I118" s="61">
        <f>I37/$I$157</f>
        <v>1.4144586229065058E-3</v>
      </c>
      <c r="J118" s="61">
        <f>J37/$J$157</f>
        <v>1.3703101836688785E-3</v>
      </c>
      <c r="K118" s="61">
        <f>K37/$K$157</f>
        <v>1.4225414906271028E-3</v>
      </c>
      <c r="L118" s="61">
        <f>L37/$L$157</f>
        <v>1.2354744610539694E-3</v>
      </c>
      <c r="M118" s="61">
        <f>M37/$M$157</f>
        <v>1.1571341893016091E-3</v>
      </c>
      <c r="N118" s="61">
        <f>N37/$N$157</f>
        <v>1.1791491256315813E-3</v>
      </c>
      <c r="O118" s="185">
        <f t="shared" si="31"/>
        <v>1.2030262121010575E-3</v>
      </c>
    </row>
    <row r="119" spans="1:15" ht="25" x14ac:dyDescent="0.25">
      <c r="A119" s="37" t="s">
        <v>208</v>
      </c>
      <c r="B119" s="59">
        <f>B38/$B$157</f>
        <v>2.248422940599236E-4</v>
      </c>
      <c r="C119" s="59">
        <f>C38/$C$157</f>
        <v>8.0004409597669607E-4</v>
      </c>
      <c r="D119" s="59">
        <f>D38/$D$157</f>
        <v>1.0112604351521855E-3</v>
      </c>
      <c r="E119" s="59">
        <f>E38/$E$157</f>
        <v>9.6467462098159969E-4</v>
      </c>
      <c r="F119" s="59">
        <f>F38/$F$157</f>
        <v>9.9736793765678195E-4</v>
      </c>
      <c r="G119" s="59">
        <f>G38/$G$157</f>
        <v>1.040352475096995E-3</v>
      </c>
      <c r="H119" s="59">
        <f>H38/$H$157</f>
        <v>9.262922784418824E-4</v>
      </c>
      <c r="I119" s="59">
        <f>I38/$I$157</f>
        <v>1.0916747085345803E-3</v>
      </c>
      <c r="J119" s="59">
        <f>J38/$J$157</f>
        <v>9.7330326573514907E-4</v>
      </c>
      <c r="K119" s="59">
        <f>K38/$K$157</f>
        <v>9.977262433022425E-4</v>
      </c>
      <c r="L119" s="59">
        <f>L38/$L$157</f>
        <v>7.8617272731703876E-4</v>
      </c>
      <c r="M119" s="59">
        <f>M38/$M$157</f>
        <v>7.8540498420025143E-4</v>
      </c>
      <c r="N119" s="59">
        <f>N38/$N$157</f>
        <v>8.2357756849527498E-4</v>
      </c>
      <c r="O119" s="186">
        <f t="shared" si="31"/>
        <v>8.4831763029995428E-4</v>
      </c>
    </row>
    <row r="120" spans="1:15" ht="25" x14ac:dyDescent="0.25">
      <c r="A120" s="37" t="s">
        <v>209</v>
      </c>
      <c r="B120" s="59">
        <f>B39/$B$157</f>
        <v>6.7779836831899788E-4</v>
      </c>
      <c r="C120" s="59">
        <f>C39/$C$157</f>
        <v>2.5879580402039386E-4</v>
      </c>
      <c r="D120" s="59">
        <f>D39/$D$157</f>
        <v>3.2872039042783553E-4</v>
      </c>
      <c r="E120" s="59">
        <f>E39/$E$157</f>
        <v>3.9962541972378424E-4</v>
      </c>
      <c r="F120" s="59">
        <f>F39/$F$157</f>
        <v>4.112720140093647E-4</v>
      </c>
      <c r="G120" s="59">
        <f>G39/$G$157</f>
        <v>4.0134941091354224E-4</v>
      </c>
      <c r="H120" s="59">
        <f>H39/$H$157</f>
        <v>3.2675348783875577E-4</v>
      </c>
      <c r="I120" s="59">
        <f>I39/$I$157</f>
        <v>3.227839143719255E-4</v>
      </c>
      <c r="J120" s="59">
        <f>J39/$J$157</f>
        <v>3.9700691793372956E-4</v>
      </c>
      <c r="K120" s="59">
        <f>K39/$K$157</f>
        <v>4.2481524732486029E-4</v>
      </c>
      <c r="L120" s="59">
        <f>L39/$L$157</f>
        <v>4.4930173373693052E-4</v>
      </c>
      <c r="M120" s="59">
        <f>M39/$M$157</f>
        <v>3.7172920510135761E-4</v>
      </c>
      <c r="N120" s="59">
        <f>N39/$N$157</f>
        <v>3.5557155713630633E-4</v>
      </c>
      <c r="O120" s="186">
        <f t="shared" si="31"/>
        <v>3.5470858180110297E-4</v>
      </c>
    </row>
    <row r="121" spans="1:15" ht="9" customHeight="1" x14ac:dyDescent="0.25">
      <c r="B121" s="59"/>
      <c r="C121" s="59"/>
      <c r="D121" s="59"/>
      <c r="E121" s="59"/>
      <c r="F121" s="59"/>
      <c r="G121" s="59"/>
      <c r="H121" s="59"/>
      <c r="I121" s="59"/>
      <c r="J121" s="59"/>
      <c r="K121" s="59"/>
      <c r="L121" s="59"/>
      <c r="M121" s="116"/>
      <c r="N121" s="116"/>
      <c r="O121" s="186"/>
    </row>
    <row r="122" spans="1:15" ht="26" x14ac:dyDescent="0.3">
      <c r="A122" s="35" t="s">
        <v>210</v>
      </c>
      <c r="B122" s="61">
        <f>B41/$B$157</f>
        <v>1.6333632805812275E-2</v>
      </c>
      <c r="C122" s="61">
        <f>C41/$C$157</f>
        <v>1.9337871033301094E-2</v>
      </c>
      <c r="D122" s="61">
        <f>D41/$D$157</f>
        <v>2.1072907741454788E-2</v>
      </c>
      <c r="E122" s="61">
        <f>E41/$E$157</f>
        <v>2.0817832830287101E-2</v>
      </c>
      <c r="F122" s="61">
        <f>F41/$F$157</f>
        <v>2.0046738706092145E-2</v>
      </c>
      <c r="G122" s="61">
        <f>G41/$G$157</f>
        <v>2.0000157522015404E-2</v>
      </c>
      <c r="H122" s="61">
        <f>H41/$H$157</f>
        <v>2.0910018961009521E-2</v>
      </c>
      <c r="I122" s="61">
        <f>I41/$I$157</f>
        <v>2.1071328347481738E-2</v>
      </c>
      <c r="J122" s="61">
        <f>J41/$J$157</f>
        <v>2.2337868376777942E-2</v>
      </c>
      <c r="K122" s="61">
        <f>K41/$K$157</f>
        <v>2.1527373839869586E-2</v>
      </c>
      <c r="L122" s="61">
        <f>L41/$L$157</f>
        <v>2.1728925548353591E-2</v>
      </c>
      <c r="M122" s="61">
        <f>M41/$M$157</f>
        <v>2.2871120920250582E-2</v>
      </c>
      <c r="N122" s="61">
        <f>N41/$N$157</f>
        <v>2.3589480107675247E-2</v>
      </c>
      <c r="O122" s="185">
        <f t="shared" si="31"/>
        <v>2.3627575605441074E-2</v>
      </c>
    </row>
    <row r="123" spans="1:15" x14ac:dyDescent="0.25">
      <c r="A123" s="37" t="s">
        <v>211</v>
      </c>
      <c r="B123" s="59">
        <f>B42/$B$157</f>
        <v>4.0008104142387809E-3</v>
      </c>
      <c r="C123" s="59">
        <f>C42/$C$157</f>
        <v>4.6430292561068344E-3</v>
      </c>
      <c r="D123" s="59">
        <f>D42/$D$157</f>
        <v>5.4902904602555196E-3</v>
      </c>
      <c r="E123" s="59">
        <f>E42/$E$157</f>
        <v>5.075199135930809E-3</v>
      </c>
      <c r="F123" s="59">
        <f>F42/$F$157</f>
        <v>4.5230240258363752E-3</v>
      </c>
      <c r="G123" s="59">
        <f>G42/$G$157</f>
        <v>3.7920397380663273E-3</v>
      </c>
      <c r="H123" s="59">
        <f>H42/$H$157</f>
        <v>4.0746241185437284E-3</v>
      </c>
      <c r="I123" s="59">
        <f>I42/$I$157</f>
        <v>3.6789925063549509E-3</v>
      </c>
      <c r="J123" s="59">
        <f>J42/$J$157</f>
        <v>4.5724809206342792E-3</v>
      </c>
      <c r="K123" s="59">
        <f>K42/$K$157</f>
        <v>3.8915672089571492E-3</v>
      </c>
      <c r="L123" s="59">
        <f>L42/$L$157</f>
        <v>3.2240436158451138E-3</v>
      </c>
      <c r="M123" s="59">
        <f>M42/$M$157</f>
        <v>3.6198285363892063E-3</v>
      </c>
      <c r="N123" s="59">
        <f>N42/$N$157</f>
        <v>4.1973043591273787E-3</v>
      </c>
      <c r="O123" s="186">
        <f t="shared" si="31"/>
        <v>4.0937091303274026E-3</v>
      </c>
    </row>
    <row r="124" spans="1:15" x14ac:dyDescent="0.25">
      <c r="A124" s="37" t="s">
        <v>212</v>
      </c>
      <c r="B124" s="59">
        <f>B43/$B$157</f>
        <v>9.0449860594515926E-3</v>
      </c>
      <c r="C124" s="59">
        <f>C43/$C$157</f>
        <v>1.1305567108816649E-2</v>
      </c>
      <c r="D124" s="59">
        <f>D43/$D$157</f>
        <v>1.1701845829783569E-2</v>
      </c>
      <c r="E124" s="59">
        <f>E43/$E$157</f>
        <v>1.1436807140318989E-2</v>
      </c>
      <c r="F124" s="59">
        <f>F43/$F$157</f>
        <v>1.1294579807398701E-2</v>
      </c>
      <c r="G124" s="59">
        <f>G43/$G$157</f>
        <v>1.1918748101866015E-2</v>
      </c>
      <c r="H124" s="59">
        <f>H43/$H$157</f>
        <v>1.2145162551238582E-2</v>
      </c>
      <c r="I124" s="59">
        <f>I43/$I$157</f>
        <v>1.2577484355040065E-2</v>
      </c>
      <c r="J124" s="59">
        <f>J43/$J$157</f>
        <v>1.2798824955856151E-2</v>
      </c>
      <c r="K124" s="59">
        <f>K43/$K$157</f>
        <v>1.3006197018156333E-2</v>
      </c>
      <c r="L124" s="59">
        <f>L43/$L$157</f>
        <v>1.3675258039391127E-2</v>
      </c>
      <c r="M124" s="59">
        <f>M43/$M$157</f>
        <v>1.4715089162446241E-2</v>
      </c>
      <c r="N124" s="59">
        <f>N43/$N$157</f>
        <v>1.4694116928335117E-2</v>
      </c>
      <c r="O124" s="186">
        <f t="shared" si="31"/>
        <v>1.4551151776776098E-2</v>
      </c>
    </row>
    <row r="125" spans="1:15" x14ac:dyDescent="0.25">
      <c r="A125" s="37" t="s">
        <v>213</v>
      </c>
      <c r="B125" s="59">
        <f>B44/$B$157</f>
        <v>3.2125993887208736E-3</v>
      </c>
      <c r="C125" s="59">
        <f>C44/$C$157</f>
        <v>3.28767693926577E-3</v>
      </c>
      <c r="D125" s="59">
        <f>D44/$D$157</f>
        <v>3.775736447071618E-3</v>
      </c>
      <c r="E125" s="59">
        <f>E44/$E$157</f>
        <v>4.0440055148222931E-3</v>
      </c>
      <c r="F125" s="59">
        <f>F44/$F$157</f>
        <v>4.1314871505885743E-3</v>
      </c>
      <c r="G125" s="59">
        <f>G44/$G$157</f>
        <v>4.1942748466596291E-3</v>
      </c>
      <c r="H125" s="59">
        <f>H44/$H$157</f>
        <v>4.5938924238413149E-3</v>
      </c>
      <c r="I125" s="59">
        <f>I44/$I$157</f>
        <v>4.7204815223177545E-3</v>
      </c>
      <c r="J125" s="59">
        <f>J44/$J$157</f>
        <v>4.8715563487590928E-3</v>
      </c>
      <c r="K125" s="59">
        <f>K44/$K$157</f>
        <v>4.5408313991886313E-3</v>
      </c>
      <c r="L125" s="59">
        <f>L44/$L$157</f>
        <v>4.7442339955300322E-3</v>
      </c>
      <c r="M125" s="59">
        <f>M44/$M$157</f>
        <v>4.4533800565267224E-3</v>
      </c>
      <c r="N125" s="59">
        <f>N44/$N$157</f>
        <v>4.6221970182619655E-3</v>
      </c>
      <c r="O125" s="186">
        <f t="shared" si="31"/>
        <v>4.9025087869709327E-3</v>
      </c>
    </row>
    <row r="126" spans="1:15" ht="25" x14ac:dyDescent="0.25">
      <c r="A126" s="37" t="s">
        <v>214</v>
      </c>
      <c r="B126" s="59">
        <f>B45/$B$157</f>
        <v>7.5236943401027067E-5</v>
      </c>
      <c r="C126" s="59">
        <f>C45/$C$157</f>
        <v>1.0159772911184155E-4</v>
      </c>
      <c r="D126" s="59">
        <f>D45/$D$157</f>
        <v>1.0503500434408165E-4</v>
      </c>
      <c r="E126" s="59">
        <f>E45/$E$157</f>
        <v>2.6182103921501136E-4</v>
      </c>
      <c r="F126" s="59">
        <f>F45/$F$157</f>
        <v>9.7647722268493829E-5</v>
      </c>
      <c r="G126" s="59">
        <f>G45/$G$157</f>
        <v>9.5094835423433402E-5</v>
      </c>
      <c r="H126" s="59">
        <f>H45/$H$157</f>
        <v>9.6339867385898011E-5</v>
      </c>
      <c r="I126" s="59">
        <f>I45/$I$157</f>
        <v>9.4369963768971087E-5</v>
      </c>
      <c r="J126" s="59">
        <f>J45/$J$157</f>
        <v>9.5006151528418927E-5</v>
      </c>
      <c r="K126" s="59">
        <f>K45/$K$157</f>
        <v>8.8778213567470982E-5</v>
      </c>
      <c r="L126" s="59">
        <f>L45/$L$157</f>
        <v>8.5389897587319458E-5</v>
      </c>
      <c r="M126" s="59">
        <f>M45/$M$157</f>
        <v>8.2823164888415465E-5</v>
      </c>
      <c r="N126" s="59">
        <f>N45/$N$157</f>
        <v>7.5861801950784206E-5</v>
      </c>
      <c r="O126" s="186">
        <f t="shared" si="31"/>
        <v>8.0205911366642508E-5</v>
      </c>
    </row>
    <row r="127" spans="1:15" ht="8.25" customHeight="1" x14ac:dyDescent="0.25">
      <c r="B127" s="59"/>
      <c r="C127" s="59"/>
      <c r="D127" s="59"/>
      <c r="E127" s="59"/>
      <c r="F127" s="59"/>
      <c r="G127" s="59"/>
      <c r="H127" s="59"/>
      <c r="I127" s="59"/>
      <c r="J127" s="59"/>
      <c r="K127" s="59"/>
      <c r="L127" s="59"/>
      <c r="M127" s="116"/>
      <c r="N127" s="116"/>
      <c r="O127" s="186"/>
    </row>
    <row r="128" spans="1:15" ht="13" x14ac:dyDescent="0.3">
      <c r="A128" s="35" t="s">
        <v>37</v>
      </c>
      <c r="B128" s="61">
        <f>B47/$B$157</f>
        <v>4.976408112642941E-2</v>
      </c>
      <c r="C128" s="61">
        <f>C47/$C$157</f>
        <v>5.6753148232637808E-2</v>
      </c>
      <c r="D128" s="61">
        <f>D47/$D$157</f>
        <v>6.3567774873119057E-2</v>
      </c>
      <c r="E128" s="61">
        <f>E47/$E$157</f>
        <v>6.3100602247492268E-2</v>
      </c>
      <c r="F128" s="61">
        <f>F47/$F$157</f>
        <v>6.3416892207842135E-2</v>
      </c>
      <c r="G128" s="61">
        <f>G47/$G$157</f>
        <v>6.5790048958557307E-2</v>
      </c>
      <c r="H128" s="61">
        <f>H47/$H$157</f>
        <v>6.5251791426080591E-2</v>
      </c>
      <c r="I128" s="61">
        <f>I47/$I$157</f>
        <v>6.3160464410700792E-2</v>
      </c>
      <c r="J128" s="61">
        <f>J47/$J$157</f>
        <v>6.4945466762003537E-2</v>
      </c>
      <c r="K128" s="61">
        <f>K47/$K$157</f>
        <v>6.3289797850020577E-2</v>
      </c>
      <c r="L128" s="61">
        <f>L47/$L$157</f>
        <v>6.2111261579113758E-2</v>
      </c>
      <c r="M128" s="61">
        <f>M47/$M$157</f>
        <v>6.3632689369691506E-2</v>
      </c>
      <c r="N128" s="61">
        <f>N47/$N$157</f>
        <v>6.3731940522119127E-2</v>
      </c>
      <c r="O128" s="185">
        <f t="shared" si="31"/>
        <v>6.8604605868092958E-2</v>
      </c>
    </row>
    <row r="129" spans="1:15" ht="13" x14ac:dyDescent="0.3">
      <c r="A129" s="37" t="s">
        <v>215</v>
      </c>
      <c r="B129" s="61"/>
      <c r="C129" s="61"/>
      <c r="D129" s="61"/>
      <c r="E129" s="61"/>
      <c r="F129" s="61"/>
      <c r="G129" s="59">
        <f>G48/$G$157</f>
        <v>2.0893052030264355E-5</v>
      </c>
      <c r="H129" s="59">
        <f>H48/$H$157</f>
        <v>1.4219090276362136E-4</v>
      </c>
      <c r="I129" s="59">
        <f>I48/$I$157</f>
        <v>4.5996083415114636E-4</v>
      </c>
      <c r="J129" s="59">
        <f>J48/$J$157</f>
        <v>6.7444196553103611E-4</v>
      </c>
      <c r="K129" s="59">
        <f>K48/$K$157</f>
        <v>6.8072759590425693E-4</v>
      </c>
      <c r="L129" s="59">
        <f>L48/$L$157</f>
        <v>8.7944590043908416E-4</v>
      </c>
      <c r="M129" s="59">
        <f>M48/$M$157</f>
        <v>9.3303576796228038E-4</v>
      </c>
      <c r="N129" s="59">
        <f>N48/$N$157</f>
        <v>1.0200532982400064E-3</v>
      </c>
      <c r="O129" s="186">
        <f t="shared" si="31"/>
        <v>8.735177890131495E-4</v>
      </c>
    </row>
    <row r="130" spans="1:15" x14ac:dyDescent="0.25">
      <c r="A130" s="37" t="s">
        <v>216</v>
      </c>
      <c r="B130" s="59">
        <f>B49/$B$157</f>
        <v>4.3197151726026726E-3</v>
      </c>
      <c r="C130" s="59">
        <f>C49/$C$157</f>
        <v>6.3708424357919588E-3</v>
      </c>
      <c r="D130" s="59">
        <f>D49/$D$157</f>
        <v>8.4614847162038063E-3</v>
      </c>
      <c r="E130" s="59">
        <f>E49/$E$157</f>
        <v>6.5864747323746394E-3</v>
      </c>
      <c r="F130" s="59">
        <f>F49/$F$157</f>
        <v>6.5793092587085426E-3</v>
      </c>
      <c r="G130" s="59">
        <f>G49/$G$157</f>
        <v>1.0347333865224987E-2</v>
      </c>
      <c r="H130" s="59">
        <f>H49/$H$157</f>
        <v>9.0721697665472768E-3</v>
      </c>
      <c r="I130" s="59">
        <f>I49/$I$157</f>
        <v>8.7172518614451484E-3</v>
      </c>
      <c r="J130" s="59">
        <f>J49/$J$157</f>
        <v>9.0325965985436872E-3</v>
      </c>
      <c r="K130" s="59">
        <f>K49/$K$157</f>
        <v>9.064053148860822E-3</v>
      </c>
      <c r="L130" s="59">
        <f>L49/$L$157</f>
        <v>9.0043121907365832E-3</v>
      </c>
      <c r="M130" s="59">
        <f>M49/$M$157</f>
        <v>9.263283150941562E-3</v>
      </c>
      <c r="N130" s="59">
        <f>N49/$N$157</f>
        <v>8.9976023806265688E-3</v>
      </c>
      <c r="O130" s="186">
        <f t="shared" si="31"/>
        <v>8.0366988836838484E-3</v>
      </c>
    </row>
    <row r="131" spans="1:15" ht="25" x14ac:dyDescent="0.25">
      <c r="A131" s="37" t="s">
        <v>217</v>
      </c>
      <c r="B131" s="59">
        <f>B50/$B$157</f>
        <v>1.0426052618487686E-4</v>
      </c>
      <c r="C131" s="59">
        <f>C50/$C$157</f>
        <v>1.1737712835436011E-4</v>
      </c>
      <c r="D131" s="59">
        <f>D50/$D$157</f>
        <v>1.3873507906378017E-4</v>
      </c>
      <c r="E131" s="59">
        <f>E50/$E$157</f>
        <v>1.4942552456462412E-4</v>
      </c>
      <c r="F131" s="59">
        <f>F50/$F$157</f>
        <v>1.5335674480644441E-4</v>
      </c>
      <c r="G131" s="59">
        <f>G50/$G$157</f>
        <v>1.4508754890318125E-4</v>
      </c>
      <c r="H131" s="59">
        <f>H50/$H$157</f>
        <v>1.4482957977105941E-4</v>
      </c>
      <c r="I131" s="59">
        <f>I50/$I$157</f>
        <v>1.3970016120170407E-4</v>
      </c>
      <c r="J131" s="59">
        <f>J50/$J$157</f>
        <v>1.4838766645552105E-4</v>
      </c>
      <c r="K131" s="59">
        <f>K50/$K$157</f>
        <v>1.6940825981218876E-4</v>
      </c>
      <c r="L131" s="59">
        <f>L50/$L$157</f>
        <v>1.7176660982692651E-4</v>
      </c>
      <c r="M131" s="59">
        <f>M50/$M$157</f>
        <v>1.6356960116809129E-4</v>
      </c>
      <c r="N131" s="59">
        <f>N50/$N$157</f>
        <v>1.4813083306436899E-4</v>
      </c>
      <c r="O131" s="186">
        <f t="shared" si="31"/>
        <v>1.747667450887992E-4</v>
      </c>
    </row>
    <row r="132" spans="1:15" ht="25" x14ac:dyDescent="0.25">
      <c r="A132" s="37" t="s">
        <v>218</v>
      </c>
      <c r="B132" s="59">
        <f>B51/$B$157</f>
        <v>4.5340105427641865E-2</v>
      </c>
      <c r="C132" s="59">
        <f>C51/$C$157</f>
        <v>5.0264928668491492E-2</v>
      </c>
      <c r="D132" s="59">
        <f>D51/$D$157</f>
        <v>5.4967555077851463E-2</v>
      </c>
      <c r="E132" s="59">
        <f>E51/$E$157</f>
        <v>5.6364701990553011E-2</v>
      </c>
      <c r="F132" s="59">
        <f>F51/$F$157</f>
        <v>5.668422620432715E-2</v>
      </c>
      <c r="G132" s="59">
        <f>G51/$G$157</f>
        <v>5.5276734492398873E-2</v>
      </c>
      <c r="H132" s="59">
        <f>H51/$H$157</f>
        <v>5.5892601176998631E-2</v>
      </c>
      <c r="I132" s="59">
        <f>I51/$I$157</f>
        <v>5.3843551553902795E-2</v>
      </c>
      <c r="J132" s="59">
        <f>J51/$J$157</f>
        <v>5.5090040531473296E-2</v>
      </c>
      <c r="K132" s="59">
        <f>K51/$K$157</f>
        <v>5.3375608845443311E-2</v>
      </c>
      <c r="L132" s="59">
        <f>L51/$L$157</f>
        <v>5.2055736878111158E-2</v>
      </c>
      <c r="M132" s="59">
        <f>M51/$M$157</f>
        <v>5.3272800849619571E-2</v>
      </c>
      <c r="N132" s="59">
        <f>N51/$N$157</f>
        <v>5.3566154010188181E-2</v>
      </c>
      <c r="O132" s="186">
        <f t="shared" si="31"/>
        <v>5.9519622450307154E-2</v>
      </c>
    </row>
    <row r="133" spans="1:15" ht="9.75" customHeight="1" x14ac:dyDescent="0.25">
      <c r="B133" s="59"/>
      <c r="C133" s="59"/>
      <c r="D133" s="59"/>
      <c r="E133" s="59"/>
      <c r="F133" s="59"/>
      <c r="G133" s="59"/>
      <c r="H133" s="59"/>
      <c r="I133" s="59"/>
      <c r="J133" s="59"/>
      <c r="K133" s="59"/>
      <c r="L133" s="59"/>
      <c r="M133" s="116"/>
      <c r="N133" s="116"/>
      <c r="O133" s="186"/>
    </row>
    <row r="134" spans="1:15" ht="39" x14ac:dyDescent="0.3">
      <c r="A134" s="35" t="s">
        <v>219</v>
      </c>
      <c r="B134" s="61">
        <f>B53/$B$157</f>
        <v>1.3247347523511286E-3</v>
      </c>
      <c r="C134" s="61">
        <f>C53/$C$157</f>
        <v>1.3666623347088338E-3</v>
      </c>
      <c r="D134" s="61">
        <f>D53/$D$157</f>
        <v>2.026565885514562E-3</v>
      </c>
      <c r="E134" s="61">
        <f t="shared" ref="E134:E139" si="58">E53/$E$157</f>
        <v>1.8356275680588665E-3</v>
      </c>
      <c r="F134" s="61">
        <f t="shared" ref="F134:F139" si="59">F53/$F$157</f>
        <v>1.8995236405728783E-3</v>
      </c>
      <c r="G134" s="61">
        <f t="shared" ref="G134:G139" si="60">G53/$G$157</f>
        <v>1.8385603390270969E-3</v>
      </c>
      <c r="H134" s="61">
        <f t="shared" ref="H134:H139" si="61">H53/$H$157</f>
        <v>2.2054231367853801E-3</v>
      </c>
      <c r="I134" s="61">
        <f t="shared" ref="I134:I139" si="62">I53/$I$157</f>
        <v>2.0922152257793853E-3</v>
      </c>
      <c r="J134" s="61">
        <f t="shared" ref="J134:J139" si="63">J53/$J$157</f>
        <v>1.9745101584968216E-3</v>
      </c>
      <c r="K134" s="61">
        <f t="shared" ref="K134:K139" si="64">K53/$K$157</f>
        <v>1.7793451208115854E-3</v>
      </c>
      <c r="L134" s="61">
        <f t="shared" ref="L134:L139" si="65">L53/$L$157</f>
        <v>1.9718071125963748E-3</v>
      </c>
      <c r="M134" s="61">
        <f t="shared" ref="M134:M139" si="66">M53/$M$157</f>
        <v>1.7429018298077113E-3</v>
      </c>
      <c r="N134" s="61">
        <f t="shared" ref="N134:N139" si="67">N53/$N$157</f>
        <v>1.6838963716404613E-3</v>
      </c>
      <c r="O134" s="185">
        <f t="shared" si="31"/>
        <v>1.5194982904126303E-3</v>
      </c>
    </row>
    <row r="135" spans="1:15" x14ac:dyDescent="0.25">
      <c r="A135" s="37" t="s">
        <v>220</v>
      </c>
      <c r="B135" s="59">
        <f>B54/$B$157</f>
        <v>1.7789067772106237E-4</v>
      </c>
      <c r="C135" s="59">
        <f>C54/$C$157</f>
        <v>2.2019152239599458E-4</v>
      </c>
      <c r="D135" s="59">
        <f>D54/$D$157</f>
        <v>3.9414802564978935E-4</v>
      </c>
      <c r="E135" s="59">
        <f t="shared" si="58"/>
        <v>2.9554701454346301E-4</v>
      </c>
      <c r="F135" s="59">
        <f t="shared" si="59"/>
        <v>3.1166279491412848E-4</v>
      </c>
      <c r="G135" s="59">
        <f t="shared" si="60"/>
        <v>2.7120747551470534E-4</v>
      </c>
      <c r="H135" s="59">
        <f t="shared" si="61"/>
        <v>4.964574252531033E-4</v>
      </c>
      <c r="I135" s="59">
        <f t="shared" si="62"/>
        <v>4.5588765403828776E-4</v>
      </c>
      <c r="J135" s="59">
        <f t="shared" si="63"/>
        <v>3.7697035276108447E-4</v>
      </c>
      <c r="K135" s="59">
        <f t="shared" si="64"/>
        <v>2.9577972162104534E-4</v>
      </c>
      <c r="L135" s="59">
        <f t="shared" si="65"/>
        <v>3.1492079218155262E-4</v>
      </c>
      <c r="M135" s="59">
        <f t="shared" si="66"/>
        <v>2.9344709939467051E-4</v>
      </c>
      <c r="N135" s="59">
        <f t="shared" si="67"/>
        <v>2.9365461725069616E-4</v>
      </c>
      <c r="O135" s="186">
        <f t="shared" si="31"/>
        <v>2.3477580460629964E-4</v>
      </c>
    </row>
    <row r="136" spans="1:15" x14ac:dyDescent="0.25">
      <c r="A136" s="37" t="s">
        <v>221</v>
      </c>
      <c r="B136" s="59">
        <f>B55/$B$157</f>
        <v>8.4463692361837965E-4</v>
      </c>
      <c r="C136" s="59">
        <f>C55/$C$157</f>
        <v>9.0465865751649364E-4</v>
      </c>
      <c r="D136" s="59">
        <f>D55/$D$157</f>
        <v>1.2454907840052968E-3</v>
      </c>
      <c r="E136" s="59">
        <f t="shared" si="58"/>
        <v>1.3175352284194653E-3</v>
      </c>
      <c r="F136" s="59">
        <f t="shared" si="59"/>
        <v>1.3001803988275597E-3</v>
      </c>
      <c r="G136" s="59">
        <f t="shared" si="60"/>
        <v>1.3046130001148056E-3</v>
      </c>
      <c r="H136" s="59">
        <f t="shared" si="61"/>
        <v>1.3974972429439245E-3</v>
      </c>
      <c r="I136" s="59">
        <f t="shared" si="62"/>
        <v>1.3769809584596084E-3</v>
      </c>
      <c r="J136" s="59">
        <f t="shared" si="63"/>
        <v>1.3098756080562656E-3</v>
      </c>
      <c r="K136" s="59">
        <f t="shared" si="64"/>
        <v>1.1908708756867242E-3</v>
      </c>
      <c r="L136" s="59">
        <f t="shared" si="65"/>
        <v>1.3697624040081562E-3</v>
      </c>
      <c r="M136" s="59">
        <f t="shared" si="66"/>
        <v>1.2000785532777186E-3</v>
      </c>
      <c r="N136" s="59">
        <f t="shared" si="67"/>
        <v>1.1019255146684369E-3</v>
      </c>
      <c r="O136" s="186">
        <f t="shared" si="31"/>
        <v>1.0325957412130992E-3</v>
      </c>
    </row>
    <row r="137" spans="1:15" ht="25" x14ac:dyDescent="0.25">
      <c r="A137" s="37" t="s">
        <v>222</v>
      </c>
      <c r="B137" s="59">
        <f>B56/$B$157</f>
        <v>2.8377970917435976E-4</v>
      </c>
      <c r="C137" s="59">
        <f>C56/$C$157</f>
        <v>2.2505197464103472E-4</v>
      </c>
      <c r="D137" s="59">
        <f>D56/$D$157</f>
        <v>3.6858341053735006E-4</v>
      </c>
      <c r="E137" s="59">
        <f t="shared" si="58"/>
        <v>1.9848544228139207E-4</v>
      </c>
      <c r="F137" s="59">
        <f t="shared" si="59"/>
        <v>2.5534650720844234E-4</v>
      </c>
      <c r="G137" s="59">
        <f t="shared" si="60"/>
        <v>2.4058030647259346E-4</v>
      </c>
      <c r="H137" s="59">
        <f t="shared" si="61"/>
        <v>2.7860165482649805E-4</v>
      </c>
      <c r="I137" s="59">
        <f t="shared" si="62"/>
        <v>2.3023567949022035E-4</v>
      </c>
      <c r="J137" s="59">
        <f t="shared" si="63"/>
        <v>2.4873738722109732E-4</v>
      </c>
      <c r="K137" s="59">
        <f t="shared" si="64"/>
        <v>2.6628472849829195E-4</v>
      </c>
      <c r="L137" s="59">
        <f t="shared" si="65"/>
        <v>2.5387368790865907E-4</v>
      </c>
      <c r="M137" s="59">
        <f t="shared" si="66"/>
        <v>2.1702235412128875E-4</v>
      </c>
      <c r="N137" s="59">
        <f t="shared" si="67"/>
        <v>2.4885451682024162E-4</v>
      </c>
      <c r="O137" s="186">
        <f t="shared" si="31"/>
        <v>2.1974554833365008E-4</v>
      </c>
    </row>
    <row r="138" spans="1:15" ht="37.5" x14ac:dyDescent="0.25">
      <c r="A138" s="37" t="s">
        <v>223</v>
      </c>
      <c r="B138" s="59">
        <f>B57/$B$157</f>
        <v>1.8427441837327072E-5</v>
      </c>
      <c r="C138" s="59">
        <f>C57/$C$157</f>
        <v>1.6760180155310817E-5</v>
      </c>
      <c r="D138" s="59">
        <f>D57/$D$157</f>
        <v>1.8343665322125752E-5</v>
      </c>
      <c r="E138" s="59">
        <f t="shared" si="58"/>
        <v>2.4059882814546039E-5</v>
      </c>
      <c r="F138" s="59">
        <f t="shared" si="59"/>
        <v>3.233393962274779E-5</v>
      </c>
      <c r="G138" s="59">
        <f t="shared" si="60"/>
        <v>2.2159556924992643E-5</v>
      </c>
      <c r="H138" s="59">
        <f t="shared" si="61"/>
        <v>3.2866813761854315E-5</v>
      </c>
      <c r="I138" s="59">
        <f t="shared" si="62"/>
        <v>2.9110933791268967E-5</v>
      </c>
      <c r="J138" s="59">
        <f t="shared" si="63"/>
        <v>3.8926810458374233E-5</v>
      </c>
      <c r="K138" s="59">
        <f t="shared" si="64"/>
        <v>2.6409795005524066E-5</v>
      </c>
      <c r="L138" s="59">
        <f t="shared" si="65"/>
        <v>3.32502284980068E-5</v>
      </c>
      <c r="M138" s="59">
        <f t="shared" si="66"/>
        <v>3.2353823014033423E-5</v>
      </c>
      <c r="N138" s="59">
        <f t="shared" si="67"/>
        <v>3.9461722901086635E-5</v>
      </c>
      <c r="O138" s="186">
        <f t="shared" si="31"/>
        <v>2.9963100305990128E-5</v>
      </c>
    </row>
    <row r="139" spans="1:15" ht="37.5" x14ac:dyDescent="0.25">
      <c r="A139" s="37" t="s">
        <v>646</v>
      </c>
      <c r="B139" s="59"/>
      <c r="C139" s="59"/>
      <c r="D139" s="59"/>
      <c r="E139" s="179">
        <f t="shared" si="58"/>
        <v>0</v>
      </c>
      <c r="F139" s="179">
        <f t="shared" si="59"/>
        <v>0</v>
      </c>
      <c r="G139" s="179">
        <f t="shared" si="60"/>
        <v>0</v>
      </c>
      <c r="H139" s="179">
        <f t="shared" si="61"/>
        <v>0</v>
      </c>
      <c r="I139" s="179">
        <f t="shared" si="62"/>
        <v>0</v>
      </c>
      <c r="J139" s="179">
        <f t="shared" si="63"/>
        <v>0</v>
      </c>
      <c r="K139" s="179">
        <f t="shared" si="64"/>
        <v>0</v>
      </c>
      <c r="L139" s="179">
        <f t="shared" si="65"/>
        <v>0</v>
      </c>
      <c r="M139" s="179">
        <f t="shared" si="66"/>
        <v>0</v>
      </c>
      <c r="N139" s="179">
        <f t="shared" si="67"/>
        <v>0</v>
      </c>
      <c r="O139" s="187">
        <f t="shared" si="31"/>
        <v>2.4180959535911043E-6</v>
      </c>
    </row>
    <row r="140" spans="1:15" ht="8.25" customHeight="1" x14ac:dyDescent="0.25">
      <c r="B140" s="59"/>
      <c r="C140" s="59"/>
      <c r="D140" s="59"/>
      <c r="E140" s="59"/>
      <c r="F140" s="59"/>
      <c r="G140" s="59"/>
      <c r="H140" s="59"/>
      <c r="I140" s="59"/>
      <c r="J140" s="59"/>
      <c r="K140" s="59"/>
      <c r="L140" s="59"/>
      <c r="M140" s="116"/>
      <c r="N140" s="116"/>
      <c r="O140" s="186"/>
    </row>
    <row r="141" spans="1:15" ht="13" x14ac:dyDescent="0.3">
      <c r="A141" s="35" t="s">
        <v>38</v>
      </c>
      <c r="B141" s="61">
        <f t="shared" ref="B141:B146" si="68">B60/$B$157</f>
        <v>5.0880606051862086E-2</v>
      </c>
      <c r="C141" s="61">
        <f t="shared" ref="C141:C146" si="69">C60/$C$157</f>
        <v>5.5730137873328298E-2</v>
      </c>
      <c r="D141" s="61">
        <f t="shared" ref="D141:D146" si="70">D60/$D$157</f>
        <v>6.5115545310272679E-2</v>
      </c>
      <c r="E141" s="61">
        <f t="shared" ref="E141:E146" si="71">E60/$E$157</f>
        <v>6.9961121669761275E-2</v>
      </c>
      <c r="F141" s="61">
        <f t="shared" ref="F141:F146" si="72">F60/$F$157</f>
        <v>6.8236341009376353E-2</v>
      </c>
      <c r="G141" s="61">
        <f t="shared" ref="G141:G146" si="73">G60/$G$157</f>
        <v>7.0137546219331673E-2</v>
      </c>
      <c r="H141" s="61">
        <f t="shared" ref="H141:H146" si="74">H60/$H$157</f>
        <v>7.2877628313178899E-2</v>
      </c>
      <c r="I141" s="61">
        <f t="shared" ref="I141:I146" si="75">I60/$I$157</f>
        <v>7.2703767482987056E-2</v>
      </c>
      <c r="J141" s="61">
        <f t="shared" ref="J141:J146" si="76">J60/$J$157</f>
        <v>7.4441826973441677E-2</v>
      </c>
      <c r="K141" s="61">
        <f t="shared" ref="K141:K146" si="77">K60/$K$157</f>
        <v>7.2996093165895601E-2</v>
      </c>
      <c r="L141" s="61">
        <f t="shared" ref="L141:L146" si="78">L60/$L$157</f>
        <v>7.3615892164557009E-2</v>
      </c>
      <c r="M141" s="61">
        <f t="shared" ref="M141:M146" si="79">M60/$M$157</f>
        <v>7.120492665054251E-2</v>
      </c>
      <c r="N141" s="61">
        <f t="shared" ref="N141:N146" si="80">N60/$N$157</f>
        <v>7.0046381165611737E-2</v>
      </c>
      <c r="O141" s="185">
        <f t="shared" si="31"/>
        <v>6.9085326592618249E-2</v>
      </c>
    </row>
    <row r="142" spans="1:15" x14ac:dyDescent="0.25">
      <c r="A142" s="37" t="s">
        <v>224</v>
      </c>
      <c r="B142" s="59">
        <f t="shared" si="68"/>
        <v>2.6186364716201629E-5</v>
      </c>
      <c r="C142" s="59">
        <f t="shared" si="69"/>
        <v>4.8405883278190282E-5</v>
      </c>
      <c r="D142" s="59">
        <f t="shared" si="70"/>
        <v>8.5338028886014933E-5</v>
      </c>
      <c r="E142" s="59">
        <f t="shared" si="71"/>
        <v>6.177133762700009E-5</v>
      </c>
      <c r="F142" s="59">
        <f t="shared" si="72"/>
        <v>2.2756846633430891E-4</v>
      </c>
      <c r="G142" s="59">
        <f t="shared" si="73"/>
        <v>7.2572580463611296E-5</v>
      </c>
      <c r="H142" s="59">
        <f t="shared" si="74"/>
        <v>2.3497901436054405E-4</v>
      </c>
      <c r="I142" s="59">
        <f t="shared" si="75"/>
        <v>1.2987164002766474E-5</v>
      </c>
      <c r="J142" s="59">
        <f t="shared" si="76"/>
        <v>0</v>
      </c>
      <c r="K142" s="59">
        <f t="shared" si="77"/>
        <v>0</v>
      </c>
      <c r="L142" s="59">
        <f t="shared" si="78"/>
        <v>0</v>
      </c>
      <c r="M142" s="59">
        <f t="shared" si="79"/>
        <v>0</v>
      </c>
      <c r="N142" s="59">
        <f t="shared" si="80"/>
        <v>0</v>
      </c>
      <c r="O142" s="186">
        <f t="shared" si="31"/>
        <v>0</v>
      </c>
    </row>
    <row r="143" spans="1:15" ht="25" x14ac:dyDescent="0.25">
      <c r="A143" s="37" t="s">
        <v>225</v>
      </c>
      <c r="B143" s="59">
        <f t="shared" si="68"/>
        <v>4.0973192553459762E-4</v>
      </c>
      <c r="C143" s="59">
        <f t="shared" si="69"/>
        <v>4.2898612228637782E-4</v>
      </c>
      <c r="D143" s="59">
        <f t="shared" si="70"/>
        <v>5.0351697954580414E-4</v>
      </c>
      <c r="E143" s="59">
        <f t="shared" si="71"/>
        <v>2.057440304926665E-4</v>
      </c>
      <c r="F143" s="59">
        <f t="shared" si="72"/>
        <v>1.9383745299863731E-4</v>
      </c>
      <c r="G143" s="59">
        <f t="shared" si="73"/>
        <v>1.9806681784414649E-4</v>
      </c>
      <c r="H143" s="59">
        <f t="shared" si="74"/>
        <v>1.977237911244292E-4</v>
      </c>
      <c r="I143" s="59">
        <f t="shared" si="75"/>
        <v>2.001918442123273E-4</v>
      </c>
      <c r="J143" s="59">
        <f t="shared" si="76"/>
        <v>2.0252182193352932E-4</v>
      </c>
      <c r="K143" s="59">
        <f t="shared" si="77"/>
        <v>2.0675194703296932E-4</v>
      </c>
      <c r="L143" s="59">
        <f t="shared" si="78"/>
        <v>2.0396246416080294E-4</v>
      </c>
      <c r="M143" s="59">
        <f t="shared" si="79"/>
        <v>1.8772671883009873E-4</v>
      </c>
      <c r="N143" s="59">
        <f t="shared" si="80"/>
        <v>1.927731997159728E-4</v>
      </c>
      <c r="O143" s="186">
        <f t="shared" si="31"/>
        <v>1.9362353404425297E-4</v>
      </c>
    </row>
    <row r="144" spans="1:15" x14ac:dyDescent="0.25">
      <c r="A144" s="37" t="s">
        <v>226</v>
      </c>
      <c r="B144" s="59">
        <f t="shared" si="68"/>
        <v>1.0693540037176649E-2</v>
      </c>
      <c r="C144" s="59">
        <f t="shared" si="69"/>
        <v>1.2506229170298326E-2</v>
      </c>
      <c r="D144" s="59">
        <f t="shared" si="70"/>
        <v>1.3480373772566589E-2</v>
      </c>
      <c r="E144" s="59">
        <f t="shared" si="71"/>
        <v>1.4078085370962166E-2</v>
      </c>
      <c r="F144" s="59">
        <f t="shared" si="72"/>
        <v>1.4392839098749064E-2</v>
      </c>
      <c r="G144" s="59">
        <f t="shared" si="73"/>
        <v>1.505801324651182E-2</v>
      </c>
      <c r="H144" s="59">
        <f t="shared" si="74"/>
        <v>1.5978371857842649E-2</v>
      </c>
      <c r="I144" s="59">
        <f t="shared" si="75"/>
        <v>1.6514706931164955E-2</v>
      </c>
      <c r="J144" s="59">
        <f t="shared" si="76"/>
        <v>1.6939527688621454E-2</v>
      </c>
      <c r="K144" s="59">
        <f t="shared" si="77"/>
        <v>1.7523214056953729E-2</v>
      </c>
      <c r="L144" s="59">
        <f t="shared" si="78"/>
        <v>1.7574520281587038E-2</v>
      </c>
      <c r="M144" s="59">
        <f t="shared" si="79"/>
        <v>1.7086899814762399E-2</v>
      </c>
      <c r="N144" s="59">
        <f t="shared" si="80"/>
        <v>1.6552709729061501E-2</v>
      </c>
      <c r="O144" s="186">
        <f t="shared" si="31"/>
        <v>1.6464898635233149E-2</v>
      </c>
    </row>
    <row r="145" spans="1:15" ht="25" x14ac:dyDescent="0.25">
      <c r="A145" s="37" t="s">
        <v>227</v>
      </c>
      <c r="B145" s="59">
        <f t="shared" si="68"/>
        <v>2.6440701050122945E-3</v>
      </c>
      <c r="C145" s="59">
        <f t="shared" si="69"/>
        <v>3.365562117194913E-3</v>
      </c>
      <c r="D145" s="59">
        <f t="shared" si="70"/>
        <v>3.4191469271861287E-3</v>
      </c>
      <c r="E145" s="59">
        <f t="shared" si="71"/>
        <v>3.0875969542480198E-3</v>
      </c>
      <c r="F145" s="59">
        <f t="shared" si="72"/>
        <v>2.8101172091636348E-3</v>
      </c>
      <c r="G145" s="59">
        <f t="shared" si="73"/>
        <v>2.9301018612814277E-3</v>
      </c>
      <c r="H145" s="59">
        <f t="shared" si="74"/>
        <v>3.0471289231702274E-3</v>
      </c>
      <c r="I145" s="59">
        <f t="shared" si="75"/>
        <v>2.8070822090493107E-3</v>
      </c>
      <c r="J145" s="59">
        <f t="shared" si="76"/>
        <v>2.8587325752238539E-3</v>
      </c>
      <c r="K145" s="59">
        <f t="shared" si="77"/>
        <v>2.8306801908525394E-3</v>
      </c>
      <c r="L145" s="59">
        <f t="shared" si="78"/>
        <v>2.7650915651868369E-3</v>
      </c>
      <c r="M145" s="59">
        <f t="shared" si="79"/>
        <v>2.8019402883743749E-3</v>
      </c>
      <c r="N145" s="59">
        <f t="shared" si="80"/>
        <v>2.8265881919298176E-3</v>
      </c>
      <c r="O145" s="186">
        <f t="shared" si="31"/>
        <v>3.0614804685389165E-3</v>
      </c>
    </row>
    <row r="146" spans="1:15" x14ac:dyDescent="0.25">
      <c r="A146" s="37" t="s">
        <v>228</v>
      </c>
      <c r="B146" s="59">
        <f t="shared" si="68"/>
        <v>3.7107077619422342E-2</v>
      </c>
      <c r="C146" s="59">
        <f t="shared" si="69"/>
        <v>3.9380954580270487E-2</v>
      </c>
      <c r="D146" s="59">
        <f t="shared" si="70"/>
        <v>4.7627169602088147E-2</v>
      </c>
      <c r="E146" s="59">
        <f t="shared" si="71"/>
        <v>5.2527923976431426E-2</v>
      </c>
      <c r="F146" s="59">
        <f t="shared" si="72"/>
        <v>5.0611978782130702E-2</v>
      </c>
      <c r="G146" s="59">
        <f t="shared" si="73"/>
        <v>5.1878791713230669E-2</v>
      </c>
      <c r="H146" s="59">
        <f t="shared" si="74"/>
        <v>5.3419424726681049E-2</v>
      </c>
      <c r="I146" s="59">
        <f t="shared" si="75"/>
        <v>5.3168799334557697E-2</v>
      </c>
      <c r="J146" s="59">
        <f t="shared" si="76"/>
        <v>5.4441044887662833E-2</v>
      </c>
      <c r="K146" s="59">
        <f t="shared" si="77"/>
        <v>5.2435446971056371E-2</v>
      </c>
      <c r="L146" s="59">
        <f t="shared" si="78"/>
        <v>5.3072317853622326E-2</v>
      </c>
      <c r="M146" s="59">
        <f t="shared" si="79"/>
        <v>5.1128359828575637E-2</v>
      </c>
      <c r="N146" s="59">
        <f t="shared" si="80"/>
        <v>5.0474310044904457E-2</v>
      </c>
      <c r="O146" s="186">
        <f t="shared" si="31"/>
        <v>4.9365323954801928E-2</v>
      </c>
    </row>
    <row r="147" spans="1:15" ht="9" customHeight="1" x14ac:dyDescent="0.25">
      <c r="B147" s="59"/>
      <c r="C147" s="59"/>
      <c r="D147" s="59"/>
      <c r="E147" s="59"/>
      <c r="F147" s="59"/>
      <c r="G147" s="59"/>
      <c r="H147" s="59"/>
      <c r="I147" s="59"/>
      <c r="J147" s="59"/>
      <c r="K147" s="59"/>
      <c r="L147" s="59"/>
      <c r="M147" s="116"/>
      <c r="N147" s="116"/>
      <c r="O147" s="186"/>
    </row>
    <row r="148" spans="1:15" ht="13" x14ac:dyDescent="0.3">
      <c r="A148" s="35" t="s">
        <v>155</v>
      </c>
      <c r="B148" s="61">
        <f>B67/$B$157</f>
        <v>5.2076761266019921E-2</v>
      </c>
      <c r="C148" s="61">
        <f>C67/$C$157</f>
        <v>5.3992659656420278E-2</v>
      </c>
      <c r="D148" s="61">
        <f>D67/$D$157</f>
        <v>6.1558573561200799E-2</v>
      </c>
      <c r="E148" s="61">
        <f>E67/$E$157</f>
        <v>6.3102748598946615E-2</v>
      </c>
      <c r="F148" s="61">
        <f>F67/$F$157</f>
        <v>6.3924683953811332E-2</v>
      </c>
      <c r="G148" s="61">
        <f>G67/$G$157</f>
        <v>6.4794503372844092E-2</v>
      </c>
      <c r="H148" s="61">
        <f>H67/$H$157</f>
        <v>6.7772532442881325E-2</v>
      </c>
      <c r="I148" s="61">
        <f>I67/$I$157</f>
        <v>6.7773676953418779E-2</v>
      </c>
      <c r="J148" s="61">
        <f>J67/$J$157</f>
        <v>6.9024741476547621E-2</v>
      </c>
      <c r="K148" s="61">
        <f>K67/$K$157</f>
        <v>6.7277062351841485E-2</v>
      </c>
      <c r="L148" s="61">
        <f>L67/$L$157</f>
        <v>6.7816623502102366E-2</v>
      </c>
      <c r="M148" s="61">
        <f>M67/$M$157</f>
        <v>7.0325708473708767E-2</v>
      </c>
      <c r="N148" s="61">
        <f>N67/$N$157</f>
        <v>7.4674122204849952E-2</v>
      </c>
      <c r="O148" s="185">
        <f t="shared" si="31"/>
        <v>8.0131913556646686E-2</v>
      </c>
    </row>
    <row r="149" spans="1:15" x14ac:dyDescent="0.25">
      <c r="A149" s="37" t="s">
        <v>229</v>
      </c>
      <c r="B149" s="59">
        <f>B68/$B$157</f>
        <v>4.2635686536282497E-2</v>
      </c>
      <c r="C149" s="59">
        <f>C68/$C$157</f>
        <v>4.4112732094036759E-2</v>
      </c>
      <c r="D149" s="59">
        <f>D68/$D$157</f>
        <v>4.9094019178623161E-2</v>
      </c>
      <c r="E149" s="59">
        <f>E68/$E$157</f>
        <v>5.0249721213732619E-2</v>
      </c>
      <c r="F149" s="59">
        <f>F68/$F$157</f>
        <v>5.0899288284417157E-2</v>
      </c>
      <c r="G149" s="59">
        <f>G68/$G$157</f>
        <v>5.1357707956465375E-2</v>
      </c>
      <c r="H149" s="59">
        <f>H68/$H$157</f>
        <v>5.3676422213509149E-2</v>
      </c>
      <c r="I149" s="59">
        <f>I68/$I$157</f>
        <v>5.3521836436115938E-2</v>
      </c>
      <c r="J149" s="59">
        <f>J68/$J$157</f>
        <v>5.478964554821273E-2</v>
      </c>
      <c r="K149" s="59">
        <f>K68/$K$157</f>
        <v>5.3463513595438668E-2</v>
      </c>
      <c r="L149" s="59">
        <f>L68/$L$157</f>
        <v>5.3280712005255117E-2</v>
      </c>
      <c r="M149" s="59">
        <f>M68/$M$157</f>
        <v>5.5159187687705023E-2</v>
      </c>
      <c r="N149" s="59">
        <f>N68/$N$157</f>
        <v>5.8352514612105666E-2</v>
      </c>
      <c r="O149" s="186">
        <f t="shared" si="31"/>
        <v>6.2402936834843853E-2</v>
      </c>
    </row>
    <row r="150" spans="1:15" x14ac:dyDescent="0.25">
      <c r="A150" s="37" t="s">
        <v>230</v>
      </c>
      <c r="B150" s="59">
        <f>B69/$B$157</f>
        <v>4.1552216648898166E-3</v>
      </c>
      <c r="C150" s="59">
        <f>C69/$C$157</f>
        <v>4.4686302703796279E-3</v>
      </c>
      <c r="D150" s="59">
        <f>D69/$D$157</f>
        <v>6.6727972638624912E-3</v>
      </c>
      <c r="E150" s="59">
        <f>E69/$E$157</f>
        <v>7.0073794351633778E-3</v>
      </c>
      <c r="F150" s="59">
        <f>F69/$F$157</f>
        <v>6.8082162965699654E-3</v>
      </c>
      <c r="G150" s="59">
        <f>G69/$G$157</f>
        <v>7.3740792726418956E-3</v>
      </c>
      <c r="H150" s="59">
        <f>H69/$H$157</f>
        <v>8.0757433839869636E-3</v>
      </c>
      <c r="I150" s="59">
        <f>I69/$I$157</f>
        <v>8.6446655146728991E-3</v>
      </c>
      <c r="J150" s="59">
        <f>J69/$J$157</f>
        <v>8.6171210244300259E-3</v>
      </c>
      <c r="K150" s="59">
        <f>K69/$K$157</f>
        <v>8.8781613836376744E-3</v>
      </c>
      <c r="L150" s="59">
        <f>L69/$L$157</f>
        <v>9.1143555260467315E-3</v>
      </c>
      <c r="M150" s="59">
        <f>M69/$M$157</f>
        <v>9.4094424534839696E-3</v>
      </c>
      <c r="N150" s="59">
        <f>N69/$N$157</f>
        <v>1.0258327710457153E-2</v>
      </c>
      <c r="O150" s="186">
        <f t="shared" si="31"/>
        <v>1.227509090458179E-2</v>
      </c>
    </row>
    <row r="151" spans="1:15" x14ac:dyDescent="0.25">
      <c r="A151" s="37" t="s">
        <v>231</v>
      </c>
      <c r="B151" s="59">
        <f>B70/$B$157</f>
        <v>1.6714978075068004E-4</v>
      </c>
      <c r="C151" s="59">
        <f>C70/$C$157</f>
        <v>2.3659166905167281E-4</v>
      </c>
      <c r="D151" s="59">
        <f>D70/$D$157</f>
        <v>2.276754008965137E-4</v>
      </c>
      <c r="E151" s="59">
        <f>E70/$E$157</f>
        <v>2.9331431793120028E-4</v>
      </c>
      <c r="F151" s="59">
        <f>F70/$F$157</f>
        <v>2.5127107038479198E-4</v>
      </c>
      <c r="G151" s="59">
        <f>G70/$G$157</f>
        <v>3.1329309086790627E-4</v>
      </c>
      <c r="H151" s="59">
        <f>H70/$H$157</f>
        <v>3.3026501989286166E-4</v>
      </c>
      <c r="I151" s="59">
        <f>I70/$I$157</f>
        <v>3.3500345471050135E-4</v>
      </c>
      <c r="J151" s="59">
        <f>J70/$J$157</f>
        <v>4.0792182945668059E-4</v>
      </c>
      <c r="K151" s="59">
        <f>K70/$K$157</f>
        <v>3.5907775498474591E-4</v>
      </c>
      <c r="L151" s="59">
        <f>L70/$L$157</f>
        <v>3.3419408621812813E-4</v>
      </c>
      <c r="M151" s="59">
        <f>M70/$M$157</f>
        <v>3.4286106986697074E-4</v>
      </c>
      <c r="N151" s="59">
        <f>N70/$N$157</f>
        <v>3.1389058438280977E-4</v>
      </c>
      <c r="O151" s="186">
        <f t="shared" si="31"/>
        <v>3.1023171914352306E-4</v>
      </c>
    </row>
    <row r="152" spans="1:15" x14ac:dyDescent="0.25">
      <c r="A152" s="37" t="s">
        <v>232</v>
      </c>
      <c r="B152" s="59">
        <f>B72/$C$155</f>
        <v>0</v>
      </c>
      <c r="C152" s="59">
        <f>C72/$C$155</f>
        <v>0</v>
      </c>
      <c r="D152" s="59">
        <f>D72/$D$155</f>
        <v>0</v>
      </c>
      <c r="E152" s="59">
        <f>E72/$E$155</f>
        <v>0</v>
      </c>
      <c r="F152" s="59">
        <f>F72/$F$155</f>
        <v>0</v>
      </c>
      <c r="G152" s="59">
        <f>G72/$G$155</f>
        <v>0</v>
      </c>
      <c r="H152" s="59">
        <f>H72/$H$155</f>
        <v>0</v>
      </c>
      <c r="I152" s="59">
        <f>I72/$I$155</f>
        <v>0</v>
      </c>
      <c r="J152" s="59">
        <f>J72/$J$155</f>
        <v>0</v>
      </c>
      <c r="K152" s="59">
        <f>K71/$K$157</f>
        <v>4.5763096177803891E-3</v>
      </c>
      <c r="L152" s="59">
        <f>L71/$L$157</f>
        <v>5.0873618845823816E-3</v>
      </c>
      <c r="M152" s="59">
        <f>M71/$M$157</f>
        <v>5.4142172626528099E-3</v>
      </c>
      <c r="N152" s="59">
        <f>N71/$N$157</f>
        <v>5.749389297904319E-3</v>
      </c>
      <c r="O152" s="186">
        <f t="shared" si="31"/>
        <v>5.1436540980775332E-3</v>
      </c>
    </row>
    <row r="153" spans="1:15" ht="8.25" customHeight="1" x14ac:dyDescent="0.25">
      <c r="B153" s="60"/>
      <c r="C153" s="60"/>
      <c r="D153" s="60"/>
      <c r="E153" s="60"/>
      <c r="F153" s="60"/>
      <c r="G153" s="60"/>
      <c r="H153" s="60"/>
      <c r="I153" s="60"/>
      <c r="J153" s="60"/>
      <c r="K153" s="60"/>
      <c r="L153" s="60"/>
      <c r="M153" s="60"/>
      <c r="N153" s="60"/>
      <c r="O153" s="186"/>
    </row>
    <row r="154" spans="1:15" ht="13" x14ac:dyDescent="0.3">
      <c r="A154" s="35"/>
      <c r="B154" s="60"/>
      <c r="C154" s="60"/>
      <c r="D154" s="60"/>
      <c r="E154" s="60"/>
      <c r="F154" s="60"/>
      <c r="G154" s="60"/>
      <c r="H154" s="60"/>
      <c r="I154" s="60"/>
      <c r="J154" s="60"/>
      <c r="M154" s="60"/>
      <c r="N154" s="60"/>
      <c r="O154" s="186"/>
    </row>
    <row r="155" spans="1:15" ht="13" x14ac:dyDescent="0.3">
      <c r="A155" s="50" t="s">
        <v>233</v>
      </c>
      <c r="B155" s="58">
        <f>B74/$B$157</f>
        <v>0.45346360878846936</v>
      </c>
      <c r="C155" s="58">
        <f>C74/$C$157</f>
        <v>0.4905662458355794</v>
      </c>
      <c r="D155" s="58">
        <f>D74/$D$157</f>
        <v>0.51039538679971952</v>
      </c>
      <c r="E155" s="58">
        <f>E74/$E$157</f>
        <v>0.50814322784769017</v>
      </c>
      <c r="F155" s="58">
        <f>F74/$F$157</f>
        <v>0.51450147691809267</v>
      </c>
      <c r="G155" s="58">
        <f>G74/$G$157</f>
        <v>0.518769906373161</v>
      </c>
      <c r="H155" s="58">
        <f>H74/$H$157</f>
        <v>0.53093580295250342</v>
      </c>
      <c r="I155" s="58">
        <f>I74/$I$157</f>
        <v>0.5153899729853032</v>
      </c>
      <c r="J155" s="58">
        <f>J74/$J$157</f>
        <v>0.48548871538427385</v>
      </c>
      <c r="K155" s="58">
        <f>K74/$K$157</f>
        <v>0.46746555834416276</v>
      </c>
      <c r="L155" s="58">
        <f>L74/$L$157</f>
        <v>0.46829447734563856</v>
      </c>
      <c r="M155" s="58">
        <f>M74/$M$157</f>
        <v>0.47633922717417826</v>
      </c>
      <c r="N155" s="58">
        <f>N74/$N$157</f>
        <v>0.48278528386288161</v>
      </c>
      <c r="O155" s="185">
        <f t="shared" si="31"/>
        <v>0.48177534746480921</v>
      </c>
    </row>
    <row r="156" spans="1:15" ht="6" customHeight="1" thickBot="1" x14ac:dyDescent="0.3">
      <c r="A156" s="52"/>
      <c r="B156" s="52"/>
      <c r="C156" s="52"/>
      <c r="D156" s="52"/>
      <c r="E156" s="52"/>
      <c r="F156" s="52"/>
      <c r="G156" s="52"/>
      <c r="H156" s="52"/>
      <c r="I156" s="52"/>
      <c r="J156" s="52"/>
      <c r="K156" s="52"/>
      <c r="L156" s="52"/>
      <c r="M156" s="190"/>
    </row>
    <row r="157" spans="1:15" ht="13.5" thickTop="1" x14ac:dyDescent="0.3">
      <c r="A157" s="62" t="s">
        <v>241</v>
      </c>
      <c r="B157" s="100">
        <v>13816350.7581544</v>
      </c>
      <c r="C157" s="99">
        <v>16109612.0386537</v>
      </c>
      <c r="D157" s="100">
        <v>17521034.883488301</v>
      </c>
      <c r="E157" s="99">
        <v>19596936.678134698</v>
      </c>
      <c r="F157" s="100">
        <v>21370733.293318301</v>
      </c>
      <c r="G157" s="99">
        <v>23371405.924451798</v>
      </c>
      <c r="H157" s="100">
        <v>24860943.501263201</v>
      </c>
      <c r="I157" s="184">
        <v>27226883.399999999</v>
      </c>
      <c r="J157" s="184">
        <v>29281373.300000001</v>
      </c>
      <c r="K157" s="183">
        <v>32056288.199999999</v>
      </c>
      <c r="L157" s="183">
        <v>34343647.5</v>
      </c>
      <c r="M157" s="183">
        <v>36014718.700000003</v>
      </c>
      <c r="N157" s="183">
        <v>37832149.799999997</v>
      </c>
      <c r="O157" s="183">
        <v>36356271.399999999</v>
      </c>
    </row>
    <row r="158" spans="1:15" ht="15" customHeight="1" x14ac:dyDescent="0.25">
      <c r="A158" s="70"/>
      <c r="B158" s="70"/>
      <c r="C158" s="70"/>
      <c r="D158" s="70"/>
      <c r="E158" s="70"/>
      <c r="F158" s="70"/>
      <c r="G158" s="70"/>
      <c r="H158" s="70"/>
      <c r="I158" s="73"/>
      <c r="M158" s="140"/>
    </row>
    <row r="159" spans="1:15" ht="12.75" customHeight="1" x14ac:dyDescent="0.3">
      <c r="A159" s="30" t="s">
        <v>0</v>
      </c>
      <c r="B159" s="34"/>
      <c r="C159" s="34"/>
      <c r="D159" s="34"/>
      <c r="E159" s="34"/>
      <c r="F159" s="34"/>
      <c r="G159" s="34"/>
      <c r="M159" s="140"/>
    </row>
    <row r="160" spans="1:15" ht="13" x14ac:dyDescent="0.3">
      <c r="A160" s="30" t="s">
        <v>182</v>
      </c>
      <c r="B160" s="34"/>
      <c r="C160" s="34"/>
      <c r="D160" s="34"/>
      <c r="E160" s="34"/>
      <c r="F160" s="34"/>
      <c r="G160" s="34"/>
      <c r="M160" s="140"/>
    </row>
    <row r="161" spans="1:15" ht="13" x14ac:dyDescent="0.3">
      <c r="A161" s="30" t="s">
        <v>183</v>
      </c>
      <c r="B161" s="34"/>
      <c r="C161" s="34"/>
      <c r="D161" s="34"/>
      <c r="E161" s="34"/>
      <c r="F161" s="34"/>
      <c r="G161" s="34"/>
      <c r="M161" s="140"/>
    </row>
    <row r="162" spans="1:15" x14ac:dyDescent="0.25">
      <c r="B162" s="34"/>
      <c r="C162" s="34"/>
      <c r="D162" s="34"/>
      <c r="E162" s="34"/>
      <c r="F162" s="34"/>
      <c r="G162" s="34"/>
      <c r="M162" s="140"/>
    </row>
    <row r="163" spans="1:15" ht="13" x14ac:dyDescent="0.3">
      <c r="A163" s="231" t="s">
        <v>562</v>
      </c>
      <c r="B163" s="231"/>
      <c r="C163" s="231"/>
      <c r="D163" s="231"/>
      <c r="E163" s="231"/>
      <c r="F163" s="231"/>
      <c r="G163" s="231"/>
      <c r="H163" s="231"/>
      <c r="I163" s="231"/>
      <c r="J163" s="231"/>
      <c r="K163" s="231"/>
      <c r="L163" s="231"/>
      <c r="M163" s="231"/>
      <c r="N163" s="231"/>
    </row>
    <row r="164" spans="1:15" ht="13" x14ac:dyDescent="0.3">
      <c r="A164" s="231" t="s">
        <v>242</v>
      </c>
      <c r="B164" s="231"/>
      <c r="C164" s="231"/>
      <c r="D164" s="231"/>
      <c r="E164" s="231"/>
      <c r="F164" s="231"/>
      <c r="G164" s="231"/>
      <c r="H164" s="231"/>
      <c r="I164" s="231"/>
      <c r="J164" s="231"/>
      <c r="K164" s="231"/>
      <c r="L164" s="231"/>
      <c r="M164" s="231"/>
      <c r="N164" s="231"/>
    </row>
    <row r="165" spans="1:15" ht="13" x14ac:dyDescent="0.3">
      <c r="A165" s="231" t="s">
        <v>604</v>
      </c>
      <c r="B165" s="231"/>
      <c r="C165" s="231"/>
      <c r="D165" s="231"/>
      <c r="E165" s="231"/>
      <c r="F165" s="231"/>
      <c r="G165" s="231"/>
      <c r="H165" s="231"/>
      <c r="I165" s="231"/>
      <c r="J165" s="231"/>
      <c r="K165" s="231"/>
      <c r="L165" s="231"/>
      <c r="M165" s="231"/>
      <c r="N165" s="231"/>
    </row>
    <row r="166" spans="1:15" ht="13" x14ac:dyDescent="0.3">
      <c r="A166" s="231" t="s">
        <v>245</v>
      </c>
      <c r="B166" s="231"/>
      <c r="C166" s="231"/>
      <c r="D166" s="231"/>
      <c r="E166" s="231"/>
      <c r="F166" s="231"/>
      <c r="G166" s="231"/>
      <c r="H166" s="231"/>
      <c r="I166" s="231"/>
      <c r="J166" s="231"/>
      <c r="K166" s="231"/>
      <c r="L166" s="231"/>
      <c r="M166" s="231"/>
      <c r="N166" s="231"/>
    </row>
    <row r="167" spans="1:15" ht="13" x14ac:dyDescent="0.3">
      <c r="A167" s="231" t="s">
        <v>186</v>
      </c>
      <c r="B167" s="231"/>
      <c r="C167" s="231"/>
      <c r="D167" s="231"/>
      <c r="E167" s="231"/>
      <c r="F167" s="231"/>
      <c r="G167" s="231"/>
      <c r="H167" s="231"/>
      <c r="I167" s="231"/>
      <c r="J167" s="231"/>
      <c r="K167" s="231"/>
      <c r="L167" s="231"/>
      <c r="M167" s="231"/>
      <c r="N167" s="231"/>
      <c r="O167" s="34"/>
    </row>
    <row r="168" spans="1:15" ht="13.5" thickBot="1" x14ac:dyDescent="0.35">
      <c r="B168" s="34"/>
      <c r="C168" s="34"/>
      <c r="D168" s="34"/>
      <c r="E168" s="34"/>
      <c r="F168" s="34"/>
      <c r="G168" s="34"/>
      <c r="M168" s="140"/>
      <c r="O168" s="188"/>
    </row>
    <row r="169" spans="1:15" ht="14" thickTop="1" thickBot="1" x14ac:dyDescent="0.35">
      <c r="A169" s="32"/>
      <c r="B169" s="33">
        <v>2007</v>
      </c>
      <c r="C169" s="33">
        <v>2008</v>
      </c>
      <c r="D169" s="33">
        <v>2009</v>
      </c>
      <c r="E169" s="33">
        <v>2010</v>
      </c>
      <c r="F169" s="33">
        <v>2011</v>
      </c>
      <c r="G169" s="33">
        <v>2012</v>
      </c>
      <c r="H169" s="33">
        <v>2013</v>
      </c>
      <c r="I169" s="33">
        <v>2014</v>
      </c>
      <c r="J169" s="33">
        <v>2015</v>
      </c>
      <c r="K169" s="33">
        <v>2016</v>
      </c>
      <c r="L169" s="33">
        <v>2017</v>
      </c>
      <c r="M169" s="141">
        <v>2018</v>
      </c>
      <c r="N169" s="33">
        <v>2019</v>
      </c>
      <c r="O169" s="33">
        <v>2020</v>
      </c>
    </row>
    <row r="170" spans="1:15" ht="13.5" thickTop="1" x14ac:dyDescent="0.3">
      <c r="C170" s="34"/>
      <c r="D170" s="34"/>
      <c r="E170" s="34"/>
      <c r="F170" s="34"/>
      <c r="G170" s="34"/>
      <c r="M170" s="140"/>
      <c r="O170" s="182"/>
    </row>
    <row r="171" spans="1:15" ht="26" x14ac:dyDescent="0.3">
      <c r="A171" s="35" t="s">
        <v>5</v>
      </c>
      <c r="B171" s="58">
        <f t="shared" ref="B171:B177" si="81">B12/$B$74</f>
        <v>8.6180783075399572E-2</v>
      </c>
      <c r="C171" s="58">
        <f t="shared" ref="C171:C177" si="82">C12/$C$74</f>
        <v>6.9205419898003634E-2</v>
      </c>
      <c r="D171" s="58">
        <f t="shared" ref="D171:D177" si="83">D12/$D$74</f>
        <v>6.1790184213182914E-2</v>
      </c>
      <c r="E171" s="58">
        <f t="shared" ref="E171:E177" si="84">E12/$E$74</f>
        <v>6.3988267886822423E-2</v>
      </c>
      <c r="F171" s="58">
        <f t="shared" ref="F171:F177" si="85">F12/$F$74</f>
        <v>6.2137604250733003E-2</v>
      </c>
      <c r="G171" s="58">
        <f t="shared" ref="G171:G177" si="86">G12/$G$74</f>
        <v>5.7061761695695941E-2</v>
      </c>
      <c r="H171" s="58">
        <f t="shared" ref="H171:H177" si="87">H12/$H$74</f>
        <v>6.7630228723446567E-2</v>
      </c>
      <c r="I171" s="58">
        <f t="shared" ref="I171:I177" si="88">I12/$I$74</f>
        <v>6.9886635080811596E-2</v>
      </c>
      <c r="J171" s="58">
        <f t="shared" ref="J171:J177" si="89">J12/$J$74</f>
        <v>7.5612953768018437E-2</v>
      </c>
      <c r="K171" s="58">
        <f t="shared" ref="K171:K177" si="90">K12/$K$74</f>
        <v>7.751628509376271E-2</v>
      </c>
      <c r="L171" s="58">
        <f t="shared" ref="L171:L177" si="91">L12/$L$74</f>
        <v>8.1863444687840778E-2</v>
      </c>
      <c r="M171" s="58">
        <f t="shared" ref="M171:M177" si="92">M12/$M$74</f>
        <v>9.0198602787772655E-2</v>
      </c>
      <c r="N171" s="58">
        <f t="shared" ref="N171:N177" si="93">N12/$N$74</f>
        <v>0.10049238831831815</v>
      </c>
      <c r="O171" s="182">
        <f>O12/$O$74</f>
        <v>0.11379771260665682</v>
      </c>
    </row>
    <row r="172" spans="1:15" ht="25" x14ac:dyDescent="0.25">
      <c r="A172" s="37" t="s">
        <v>187</v>
      </c>
      <c r="B172" s="60">
        <f t="shared" si="81"/>
        <v>9.6340710178458057E-3</v>
      </c>
      <c r="C172" s="60">
        <f t="shared" si="82"/>
        <v>1.6797434348254724E-2</v>
      </c>
      <c r="D172" s="60">
        <f t="shared" si="83"/>
        <v>9.6285994363457458E-3</v>
      </c>
      <c r="E172" s="60">
        <f t="shared" si="84"/>
        <v>1.3028997246747177E-2</v>
      </c>
      <c r="F172" s="60">
        <f t="shared" si="85"/>
        <v>1.1261453812070908E-2</v>
      </c>
      <c r="G172" s="60">
        <f t="shared" si="86"/>
        <v>8.8959915183672196E-3</v>
      </c>
      <c r="H172" s="60">
        <f t="shared" si="87"/>
        <v>8.5480847285497666E-3</v>
      </c>
      <c r="I172" s="60">
        <f t="shared" si="88"/>
        <v>9.8723226964287612E-3</v>
      </c>
      <c r="J172" s="60">
        <f t="shared" si="89"/>
        <v>9.1916552327435935E-3</v>
      </c>
      <c r="K172" s="60">
        <f t="shared" si="90"/>
        <v>9.0278343796909178E-3</v>
      </c>
      <c r="L172" s="118">
        <f t="shared" si="91"/>
        <v>8.8349569106821995E-3</v>
      </c>
      <c r="M172" s="118">
        <f t="shared" si="92"/>
        <v>8.3495161137483141E-3</v>
      </c>
      <c r="N172" s="118">
        <f t="shared" si="93"/>
        <v>9.3900608850537096E-3</v>
      </c>
      <c r="O172" s="163">
        <f>O13/$O$74</f>
        <v>7.8376622535107944E-3</v>
      </c>
    </row>
    <row r="173" spans="1:15" x14ac:dyDescent="0.25">
      <c r="A173" s="37" t="s">
        <v>188</v>
      </c>
      <c r="B173" s="60">
        <f t="shared" si="81"/>
        <v>2.1432952963798086E-3</v>
      </c>
      <c r="C173" s="60">
        <f t="shared" si="82"/>
        <v>2.5879583748774949E-3</v>
      </c>
      <c r="D173" s="60">
        <f t="shared" si="83"/>
        <v>2.5182945430880228E-3</v>
      </c>
      <c r="E173" s="60">
        <f t="shared" si="84"/>
        <v>3.133026606035246E-3</v>
      </c>
      <c r="F173" s="60">
        <f t="shared" si="85"/>
        <v>3.0881727329565242E-3</v>
      </c>
      <c r="G173" s="60">
        <f t="shared" si="86"/>
        <v>2.690916520927377E-3</v>
      </c>
      <c r="H173" s="60">
        <f t="shared" si="87"/>
        <v>2.8020620376504831E-3</v>
      </c>
      <c r="I173" s="60">
        <f t="shared" si="88"/>
        <v>3.2229552977896033E-3</v>
      </c>
      <c r="J173" s="60">
        <f t="shared" si="89"/>
        <v>2.8762369263589144E-3</v>
      </c>
      <c r="K173" s="60">
        <f t="shared" si="90"/>
        <v>2.9676100562002292E-3</v>
      </c>
      <c r="L173" s="118">
        <f t="shared" si="91"/>
        <v>2.9030759513444917E-3</v>
      </c>
      <c r="M173" s="118">
        <f t="shared" si="92"/>
        <v>3.3480612190531856E-3</v>
      </c>
      <c r="N173" s="118">
        <f t="shared" si="93"/>
        <v>3.0728111445899012E-3</v>
      </c>
      <c r="O173" s="163">
        <f t="shared" ref="O173:O233" si="94">O14/$O$74</f>
        <v>2.6233827749055564E-3</v>
      </c>
    </row>
    <row r="174" spans="1:15" ht="15" customHeight="1" x14ac:dyDescent="0.25">
      <c r="A174" s="37" t="s">
        <v>189</v>
      </c>
      <c r="B174" s="60">
        <f t="shared" si="81"/>
        <v>1.8452686824330114E-4</v>
      </c>
      <c r="C174" s="60">
        <f t="shared" si="82"/>
        <v>3.0128440415130479E-4</v>
      </c>
      <c r="D174" s="60">
        <f t="shared" si="83"/>
        <v>3.1568643719425674E-4</v>
      </c>
      <c r="E174" s="60">
        <f t="shared" si="84"/>
        <v>5.5191209055528809E-4</v>
      </c>
      <c r="F174" s="60">
        <f t="shared" si="85"/>
        <v>4.1889823735520495E-4</v>
      </c>
      <c r="G174" s="60">
        <f t="shared" si="86"/>
        <v>3.7607689828793127E-4</v>
      </c>
      <c r="H174" s="60">
        <f t="shared" si="87"/>
        <v>8.2528477264212868E-4</v>
      </c>
      <c r="I174" s="60">
        <f t="shared" si="88"/>
        <v>5.6201111441400806E-4</v>
      </c>
      <c r="J174" s="60">
        <f t="shared" si="89"/>
        <v>5.1914144128398264E-4</v>
      </c>
      <c r="K174" s="60">
        <f t="shared" si="90"/>
        <v>7.133166320584264E-4</v>
      </c>
      <c r="L174" s="118">
        <f t="shared" si="91"/>
        <v>5.3372305744343851E-4</v>
      </c>
      <c r="M174" s="118">
        <f t="shared" si="92"/>
        <v>2.6854007364097432E-3</v>
      </c>
      <c r="N174" s="118">
        <f t="shared" si="93"/>
        <v>2.3496242158500039E-3</v>
      </c>
      <c r="O174" s="163">
        <f t="shared" si="94"/>
        <v>5.0643035284474842E-4</v>
      </c>
    </row>
    <row r="175" spans="1:15" ht="12.75" customHeight="1" x14ac:dyDescent="0.25">
      <c r="A175" s="37" t="s">
        <v>190</v>
      </c>
      <c r="B175" s="60">
        <f t="shared" si="81"/>
        <v>2.0515825219722303E-3</v>
      </c>
      <c r="C175" s="60">
        <f t="shared" si="82"/>
        <v>1.7015039887867914E-3</v>
      </c>
      <c r="D175" s="60">
        <f t="shared" si="83"/>
        <v>4.4138188397566539E-3</v>
      </c>
      <c r="E175" s="60">
        <f t="shared" si="84"/>
        <v>2.3382830244149922E-3</v>
      </c>
      <c r="F175" s="60">
        <f t="shared" si="85"/>
        <v>1.8508704529875948E-3</v>
      </c>
      <c r="G175" s="60">
        <f t="shared" si="86"/>
        <v>1.7911345820953203E-3</v>
      </c>
      <c r="H175" s="60">
        <f t="shared" si="87"/>
        <v>3.3187911874368588E-3</v>
      </c>
      <c r="I175" s="60">
        <f t="shared" si="88"/>
        <v>2.2024929380357449E-3</v>
      </c>
      <c r="J175" s="60">
        <f t="shared" si="89"/>
        <v>2.1181818995585529E-3</v>
      </c>
      <c r="K175" s="60">
        <f t="shared" si="90"/>
        <v>2.4916433170369266E-3</v>
      </c>
      <c r="L175" s="118">
        <f t="shared" si="91"/>
        <v>2.3017614910668814E-3</v>
      </c>
      <c r="M175" s="118">
        <f t="shared" si="92"/>
        <v>4.8898459075317601E-4</v>
      </c>
      <c r="N175" s="118">
        <f t="shared" si="93"/>
        <v>4.4232967652772695E-4</v>
      </c>
      <c r="O175" s="163">
        <f t="shared" si="94"/>
        <v>2.7283655547996242E-3</v>
      </c>
    </row>
    <row r="176" spans="1:15" x14ac:dyDescent="0.25">
      <c r="A176" s="37" t="s">
        <v>191</v>
      </c>
      <c r="B176" s="60">
        <f t="shared" si="81"/>
        <v>6.7833280237032903E-2</v>
      </c>
      <c r="C176" s="60">
        <f t="shared" si="82"/>
        <v>4.3703042704783077E-2</v>
      </c>
      <c r="D176" s="60">
        <f t="shared" si="83"/>
        <v>4.0808444254626139E-2</v>
      </c>
      <c r="E176" s="60">
        <f t="shared" si="84"/>
        <v>4.084023144095035E-2</v>
      </c>
      <c r="F176" s="60">
        <f t="shared" si="85"/>
        <v>4.135471677163572E-2</v>
      </c>
      <c r="G176" s="60">
        <f t="shared" si="86"/>
        <v>3.9449367192929123E-2</v>
      </c>
      <c r="H176" s="60">
        <f t="shared" si="87"/>
        <v>4.8263098064216511E-2</v>
      </c>
      <c r="I176" s="60">
        <f t="shared" si="88"/>
        <v>5.0244017395464025E-2</v>
      </c>
      <c r="J176" s="60">
        <f t="shared" si="89"/>
        <v>5.7034019919768641E-2</v>
      </c>
      <c r="K176" s="60">
        <f t="shared" si="90"/>
        <v>5.8577294627860405E-2</v>
      </c>
      <c r="L176" s="118">
        <f t="shared" si="91"/>
        <v>6.3762037351467196E-2</v>
      </c>
      <c r="M176" s="118">
        <f t="shared" si="92"/>
        <v>7.1929823076335025E-2</v>
      </c>
      <c r="N176" s="118">
        <f t="shared" si="93"/>
        <v>8.3317293839544837E-2</v>
      </c>
      <c r="O176" s="163">
        <f t="shared" si="94"/>
        <v>9.6425832461526945E-2</v>
      </c>
    </row>
    <row r="177" spans="1:15" x14ac:dyDescent="0.25">
      <c r="A177" s="37" t="s">
        <v>192</v>
      </c>
      <c r="B177" s="60">
        <f t="shared" si="81"/>
        <v>4.3340271339255268E-3</v>
      </c>
      <c r="C177" s="60">
        <f t="shared" si="82"/>
        <v>4.1141960771502277E-3</v>
      </c>
      <c r="D177" s="60">
        <f t="shared" si="83"/>
        <v>4.1053407021720938E-3</v>
      </c>
      <c r="E177" s="60">
        <f t="shared" si="84"/>
        <v>4.0958174781193669E-3</v>
      </c>
      <c r="F177" s="60">
        <f t="shared" si="85"/>
        <v>4.1634922437270485E-3</v>
      </c>
      <c r="G177" s="60">
        <f t="shared" si="86"/>
        <v>3.858274983088974E-3</v>
      </c>
      <c r="H177" s="60">
        <f t="shared" si="87"/>
        <v>3.8729079329508204E-3</v>
      </c>
      <c r="I177" s="60">
        <f t="shared" si="88"/>
        <v>3.7828356386794462E-3</v>
      </c>
      <c r="J177" s="60">
        <f t="shared" si="89"/>
        <v>3.8737183483047587E-3</v>
      </c>
      <c r="K177" s="60">
        <f t="shared" si="90"/>
        <v>3.7385860809158074E-3</v>
      </c>
      <c r="L177" s="118">
        <f t="shared" si="91"/>
        <v>3.5278899258365786E-3</v>
      </c>
      <c r="M177" s="118">
        <f t="shared" si="92"/>
        <v>3.3968170514732192E-3</v>
      </c>
      <c r="N177" s="118">
        <f t="shared" si="93"/>
        <v>1.9202685567519793E-3</v>
      </c>
      <c r="O177" s="163">
        <f t="shared" si="94"/>
        <v>3.6760392090691599E-3</v>
      </c>
    </row>
    <row r="178" spans="1:15" ht="10.5" customHeight="1" x14ac:dyDescent="0.25">
      <c r="B178" s="43"/>
      <c r="C178" s="43"/>
      <c r="D178" s="43"/>
      <c r="E178" s="43"/>
      <c r="F178" s="43"/>
      <c r="G178" s="43"/>
      <c r="H178" s="43"/>
      <c r="I178" s="43"/>
      <c r="J178" s="43"/>
      <c r="K178" s="43"/>
      <c r="L178" s="116"/>
      <c r="M178" s="116"/>
      <c r="N178" s="116"/>
      <c r="O178" s="163"/>
    </row>
    <row r="179" spans="1:15" ht="13" x14ac:dyDescent="0.3">
      <c r="A179" s="35" t="s">
        <v>193</v>
      </c>
      <c r="B179" s="61">
        <f t="shared" ref="B179:B184" si="95">B20/$B$74</f>
        <v>3.6384210141880521E-2</v>
      </c>
      <c r="C179" s="61">
        <f t="shared" ref="C179:C184" si="96">C20/$C$74</f>
        <v>3.4702383080102178E-2</v>
      </c>
      <c r="D179" s="61">
        <f t="shared" ref="D179:D184" si="97">D20/$D$74</f>
        <v>3.961366278375452E-2</v>
      </c>
      <c r="E179" s="61">
        <f t="shared" ref="E179:E184" si="98">E20/$E$74</f>
        <v>4.4079830042601208E-2</v>
      </c>
      <c r="F179" s="61">
        <f t="shared" ref="F179:F184" si="99">F20/$F$74</f>
        <v>4.612907106594856E-2</v>
      </c>
      <c r="G179" s="61">
        <f t="shared" ref="G179:G184" si="100">G20/$G$74</f>
        <v>4.6058779497988513E-2</v>
      </c>
      <c r="H179" s="61">
        <f t="shared" ref="H179:H184" si="101">H20/$H$74</f>
        <v>4.7693230799651348E-2</v>
      </c>
      <c r="I179" s="61">
        <f t="shared" ref="I179:I184" si="102">I20/$I$74</f>
        <v>4.9685312899495543E-2</v>
      </c>
      <c r="J179" s="61">
        <f t="shared" ref="J179:J184" si="103">J20/$J$74</f>
        <v>5.3013472758784451E-2</v>
      </c>
      <c r="K179" s="61">
        <f t="shared" ref="K179:K184" si="104">K20/$K$74</f>
        <v>5.2679252752147278E-2</v>
      </c>
      <c r="L179" s="117">
        <f t="shared" ref="L179:L184" si="105">L20/$L$74</f>
        <v>5.5008367522287833E-2</v>
      </c>
      <c r="M179" s="117">
        <f t="shared" ref="M179:M184" si="106">M20/$M$74</f>
        <v>5.2271342755028073E-2</v>
      </c>
      <c r="N179" s="117">
        <f t="shared" ref="N179:N184" si="107">N20/$N$74</f>
        <v>5.0457037761009196E-2</v>
      </c>
      <c r="O179" s="182">
        <f t="shared" si="94"/>
        <v>5.4128278667173096E-2</v>
      </c>
    </row>
    <row r="180" spans="1:15" x14ac:dyDescent="0.25">
      <c r="A180" s="37" t="s">
        <v>194</v>
      </c>
      <c r="B180" s="60">
        <f t="shared" si="95"/>
        <v>4.2616273523883232E-6</v>
      </c>
      <c r="C180" s="60">
        <f t="shared" si="96"/>
        <v>3.062193439925063E-6</v>
      </c>
      <c r="D180" s="60">
        <f t="shared" si="97"/>
        <v>1.9888813473411729E-5</v>
      </c>
      <c r="E180" s="60">
        <f t="shared" si="98"/>
        <v>3.8626392390759477E-4</v>
      </c>
      <c r="F180" s="60">
        <f t="shared" si="99"/>
        <v>1.6594815931197571E-4</v>
      </c>
      <c r="G180" s="60">
        <f t="shared" si="100"/>
        <v>4.8433808579867514E-4</v>
      </c>
      <c r="H180" s="60">
        <f t="shared" si="101"/>
        <v>2.5756909413302638E-4</v>
      </c>
      <c r="I180" s="60">
        <f t="shared" si="102"/>
        <v>3.6937208463059021E-4</v>
      </c>
      <c r="J180" s="60">
        <f t="shared" si="103"/>
        <v>3.7765806699449243E-4</v>
      </c>
      <c r="K180" s="60">
        <f t="shared" si="104"/>
        <v>4.2134876462381694E-4</v>
      </c>
      <c r="L180" s="118">
        <f t="shared" si="105"/>
        <v>6.1629212889092728E-4</v>
      </c>
      <c r="M180" s="118">
        <f t="shared" si="106"/>
        <v>5.86578341589889E-4</v>
      </c>
      <c r="N180" s="118">
        <f t="shared" si="107"/>
        <v>5.6175334955536698E-4</v>
      </c>
      <c r="O180" s="163">
        <f t="shared" si="94"/>
        <v>1.0719442292559584E-3</v>
      </c>
    </row>
    <row r="181" spans="1:15" x14ac:dyDescent="0.25">
      <c r="A181" s="37" t="s">
        <v>195</v>
      </c>
      <c r="B181" s="60">
        <f t="shared" si="95"/>
        <v>2.4487039427254054E-2</v>
      </c>
      <c r="C181" s="60">
        <f t="shared" si="96"/>
        <v>2.3434498209146188E-2</v>
      </c>
      <c r="D181" s="60">
        <f t="shared" si="97"/>
        <v>2.6619140732151242E-2</v>
      </c>
      <c r="E181" s="60">
        <f t="shared" si="98"/>
        <v>2.843397455838783E-2</v>
      </c>
      <c r="F181" s="60">
        <f t="shared" si="99"/>
        <v>2.9259811765971134E-2</v>
      </c>
      <c r="G181" s="60">
        <f t="shared" si="100"/>
        <v>2.8681951639781676E-2</v>
      </c>
      <c r="H181" s="60">
        <f t="shared" si="101"/>
        <v>2.9768905263165869E-2</v>
      </c>
      <c r="I181" s="60">
        <f t="shared" si="102"/>
        <v>3.0795749059785497E-2</v>
      </c>
      <c r="J181" s="60">
        <f t="shared" si="103"/>
        <v>3.2925947320024712E-2</v>
      </c>
      <c r="K181" s="60">
        <f t="shared" si="104"/>
        <v>3.2504487990943187E-2</v>
      </c>
      <c r="L181" s="118">
        <f t="shared" si="105"/>
        <v>3.399965219685467E-2</v>
      </c>
      <c r="M181" s="118">
        <f t="shared" si="106"/>
        <v>3.2995465701768048E-2</v>
      </c>
      <c r="N181" s="118">
        <f t="shared" si="107"/>
        <v>3.2078048682299874E-2</v>
      </c>
      <c r="O181" s="163">
        <f t="shared" si="94"/>
        <v>3.3317717702730704E-2</v>
      </c>
    </row>
    <row r="182" spans="1:15" x14ac:dyDescent="0.25">
      <c r="A182" s="37" t="s">
        <v>196</v>
      </c>
      <c r="B182" s="60">
        <f t="shared" si="95"/>
        <v>1.3223813713309835E-4</v>
      </c>
      <c r="C182" s="60">
        <f t="shared" si="96"/>
        <v>2.4059729779642627E-4</v>
      </c>
      <c r="D182" s="60">
        <f t="shared" si="97"/>
        <v>1.613473430647204E-4</v>
      </c>
      <c r="E182" s="60">
        <f t="shared" si="98"/>
        <v>3.8074727443691814E-4</v>
      </c>
      <c r="F182" s="60">
        <f t="shared" si="99"/>
        <v>4.019204481924699E-4</v>
      </c>
      <c r="G182" s="60">
        <f t="shared" si="100"/>
        <v>2.3539343985651598E-4</v>
      </c>
      <c r="H182" s="60">
        <f t="shared" si="101"/>
        <v>3.6717876687602965E-4</v>
      </c>
      <c r="I182" s="60">
        <f t="shared" si="102"/>
        <v>6.8587390579702022E-4</v>
      </c>
      <c r="J182" s="60">
        <f t="shared" si="103"/>
        <v>6.9052508596197625E-4</v>
      </c>
      <c r="K182" s="60">
        <f t="shared" si="104"/>
        <v>1.9681471729373922E-3</v>
      </c>
      <c r="L182" s="118">
        <f t="shared" si="105"/>
        <v>1.916139308731041E-3</v>
      </c>
      <c r="M182" s="118">
        <f t="shared" si="106"/>
        <v>7.6230213108382041E-4</v>
      </c>
      <c r="N182" s="118">
        <f t="shared" si="107"/>
        <v>2.8078943332619978E-4</v>
      </c>
      <c r="O182" s="163">
        <f t="shared" si="94"/>
        <v>9.230960805554037E-4</v>
      </c>
    </row>
    <row r="183" spans="1:15" ht="25" x14ac:dyDescent="0.25">
      <c r="A183" s="45" t="s">
        <v>197</v>
      </c>
      <c r="B183" s="60">
        <f t="shared" si="95"/>
        <v>0</v>
      </c>
      <c r="C183" s="60">
        <f t="shared" si="96"/>
        <v>0</v>
      </c>
      <c r="D183" s="60">
        <f t="shared" si="97"/>
        <v>0</v>
      </c>
      <c r="E183" s="60">
        <f t="shared" si="98"/>
        <v>1.6545090718626304E-3</v>
      </c>
      <c r="F183" s="60">
        <f t="shared" si="99"/>
        <v>1.6086324839913978E-3</v>
      </c>
      <c r="G183" s="60">
        <f t="shared" si="100"/>
        <v>1.8238042883066607E-3</v>
      </c>
      <c r="H183" s="60">
        <f t="shared" si="101"/>
        <v>1.9670345196981871E-3</v>
      </c>
      <c r="I183" s="60">
        <f t="shared" si="102"/>
        <v>2.4928767492822198E-3</v>
      </c>
      <c r="J183" s="60">
        <f t="shared" si="103"/>
        <v>2.2558712923885535E-3</v>
      </c>
      <c r="K183" s="60">
        <f t="shared" si="104"/>
        <v>2.2139962359324196E-3</v>
      </c>
      <c r="L183" s="118">
        <f t="shared" si="105"/>
        <v>2.5810887130830918E-3</v>
      </c>
      <c r="M183" s="118">
        <f t="shared" si="106"/>
        <v>2.3084740391605425E-3</v>
      </c>
      <c r="N183" s="118">
        <f t="shared" si="107"/>
        <v>2.287021514086658E-3</v>
      </c>
      <c r="O183" s="163">
        <f t="shared" si="94"/>
        <v>2.6031211125739835E-3</v>
      </c>
    </row>
    <row r="184" spans="1:15" ht="25" x14ac:dyDescent="0.25">
      <c r="A184" s="37" t="s">
        <v>198</v>
      </c>
      <c r="B184" s="60">
        <f t="shared" si="95"/>
        <v>1.1760670950140977E-2</v>
      </c>
      <c r="C184" s="60">
        <f t="shared" si="96"/>
        <v>1.1024225379719641E-2</v>
      </c>
      <c r="D184" s="60">
        <f t="shared" si="97"/>
        <v>1.2813285895065148E-2</v>
      </c>
      <c r="E184" s="60">
        <f t="shared" si="98"/>
        <v>1.3224335214006231E-2</v>
      </c>
      <c r="F184" s="60">
        <f t="shared" si="99"/>
        <v>1.4692758208481586E-2</v>
      </c>
      <c r="G184" s="60">
        <f t="shared" si="100"/>
        <v>1.4833292044244986E-2</v>
      </c>
      <c r="H184" s="60">
        <f t="shared" si="101"/>
        <v>1.533254315577824E-2</v>
      </c>
      <c r="I184" s="60">
        <f t="shared" si="102"/>
        <v>1.5341441100000217E-2</v>
      </c>
      <c r="J184" s="60">
        <f t="shared" si="103"/>
        <v>1.6763470993414728E-2</v>
      </c>
      <c r="K184" s="60">
        <f t="shared" si="104"/>
        <v>1.5571272587710468E-2</v>
      </c>
      <c r="L184" s="118">
        <f t="shared" si="105"/>
        <v>1.5895195174728111E-2</v>
      </c>
      <c r="M184" s="118">
        <f t="shared" si="106"/>
        <v>1.561852254142578E-2</v>
      </c>
      <c r="N184" s="118">
        <f t="shared" si="107"/>
        <v>1.5249424781741105E-2</v>
      </c>
      <c r="O184" s="163">
        <f t="shared" si="94"/>
        <v>1.6212399542057051E-2</v>
      </c>
    </row>
    <row r="185" spans="1:15" ht="9.75" customHeight="1" x14ac:dyDescent="0.25">
      <c r="B185" s="43"/>
      <c r="C185" s="43"/>
      <c r="D185" s="43"/>
      <c r="E185" s="43"/>
      <c r="F185" s="43"/>
      <c r="G185" s="43"/>
      <c r="H185" s="43"/>
      <c r="I185" s="43"/>
      <c r="J185" s="43"/>
      <c r="K185" s="43"/>
      <c r="L185" s="116"/>
      <c r="M185" s="116"/>
      <c r="N185" s="116"/>
      <c r="O185" s="163"/>
    </row>
    <row r="186" spans="1:15" ht="13" x14ac:dyDescent="0.3">
      <c r="A186" s="35" t="s">
        <v>35</v>
      </c>
      <c r="B186" s="61">
        <f t="shared" ref="B186:B194" si="108">B27/$B$74</f>
        <v>0.49971460464841516</v>
      </c>
      <c r="C186" s="61">
        <f t="shared" ref="C186:C194" si="109">C27/$C$74</f>
        <v>0.51237374792687707</v>
      </c>
      <c r="D186" s="61">
        <f t="shared" ref="D186:D194" si="110">D27/$D$74</f>
        <v>0.47797842457248929</v>
      </c>
      <c r="E186" s="61">
        <f t="shared" ref="E186:E194" si="111">E27/$E$74</f>
        <v>0.45862447831947523</v>
      </c>
      <c r="F186" s="61">
        <f t="shared" ref="F186:F194" si="112">F27/$F$74</f>
        <v>0.4662091439155836</v>
      </c>
      <c r="G186" s="61">
        <f t="shared" ref="G186:G194" si="113">G27/$G$74</f>
        <v>0.46508394494577016</v>
      </c>
      <c r="H186" s="61">
        <f t="shared" ref="H186:H194" si="114">H27/$H$74</f>
        <v>0.45096979332273457</v>
      </c>
      <c r="I186" s="61">
        <f t="shared" ref="I186:I194" si="115">I27/$I$74</f>
        <v>0.43762566352661675</v>
      </c>
      <c r="J186" s="61">
        <f t="shared" ref="J186:J194" si="116">J27/$J$74</f>
        <v>0.38918991706082134</v>
      </c>
      <c r="K186" s="61">
        <f t="shared" ref="K186:K194" si="117">K27/$K$74</f>
        <v>0.38144289252805563</v>
      </c>
      <c r="L186" s="117">
        <f t="shared" ref="L186:L194" si="118">L27/$L$74</f>
        <v>0.37523009071464009</v>
      </c>
      <c r="M186" s="117">
        <f t="shared" ref="M186:M194" si="119">M27/$M$74</f>
        <v>0.37271908727464714</v>
      </c>
      <c r="N186" s="117">
        <f t="shared" ref="N186:N194" si="120">N27/$N$74</f>
        <v>0.36248858176963444</v>
      </c>
      <c r="O186" s="182">
        <f t="shared" si="94"/>
        <v>0.32525698828253274</v>
      </c>
    </row>
    <row r="187" spans="1:15" ht="25" x14ac:dyDescent="0.25">
      <c r="A187" s="37" t="s">
        <v>199</v>
      </c>
      <c r="B187" s="60">
        <f t="shared" si="108"/>
        <v>0.14433157814568279</v>
      </c>
      <c r="C187" s="60">
        <f t="shared" si="109"/>
        <v>0.13031357780911465</v>
      </c>
      <c r="D187" s="60">
        <f t="shared" si="110"/>
        <v>0.14373487621160766</v>
      </c>
      <c r="E187" s="60">
        <f t="shared" si="111"/>
        <v>0.12591838752185161</v>
      </c>
      <c r="F187" s="60">
        <f t="shared" si="112"/>
        <v>0.12699748887913143</v>
      </c>
      <c r="G187" s="60">
        <f t="shared" si="113"/>
        <v>0.13929651764447096</v>
      </c>
      <c r="H187" s="60">
        <f t="shared" si="114"/>
        <v>0.14095025101205988</v>
      </c>
      <c r="I187" s="60">
        <f t="shared" si="115"/>
        <v>0.1369421990339586</v>
      </c>
      <c r="J187" s="60">
        <f t="shared" si="116"/>
        <v>0.13580425842789165</v>
      </c>
      <c r="K187" s="60">
        <f t="shared" si="117"/>
        <v>0.13775959821872397</v>
      </c>
      <c r="L187" s="118">
        <f t="shared" si="118"/>
        <v>0.1340419892510909</v>
      </c>
      <c r="M187" s="118">
        <f t="shared" si="119"/>
        <v>0.12882214424951957</v>
      </c>
      <c r="N187" s="118">
        <f t="shared" si="120"/>
        <v>0.12257008095959639</v>
      </c>
      <c r="O187" s="163">
        <f t="shared" si="94"/>
        <v>0.13083911253217656</v>
      </c>
    </row>
    <row r="188" spans="1:15" ht="25" x14ac:dyDescent="0.25">
      <c r="A188" s="37" t="s">
        <v>200</v>
      </c>
      <c r="B188" s="60">
        <f t="shared" si="108"/>
        <v>8.9082695923957886E-3</v>
      </c>
      <c r="C188" s="60">
        <f t="shared" si="109"/>
        <v>9.9555957913371965E-3</v>
      </c>
      <c r="D188" s="60">
        <f t="shared" si="110"/>
        <v>1.3715863454681293E-2</v>
      </c>
      <c r="E188" s="60">
        <f t="shared" si="111"/>
        <v>1.1392572688216201E-2</v>
      </c>
      <c r="F188" s="60">
        <f t="shared" si="112"/>
        <v>1.0558092914071388E-2</v>
      </c>
      <c r="G188" s="60">
        <f t="shared" si="113"/>
        <v>1.0806332175663879E-2</v>
      </c>
      <c r="H188" s="60">
        <f t="shared" si="114"/>
        <v>1.253761771694749E-2</v>
      </c>
      <c r="I188" s="60">
        <f t="shared" si="115"/>
        <v>1.0553208169226062E-2</v>
      </c>
      <c r="J188" s="60">
        <f t="shared" si="116"/>
        <v>1.1434488073446866E-2</v>
      </c>
      <c r="K188" s="60">
        <f t="shared" si="117"/>
        <v>1.0780682610704676E-2</v>
      </c>
      <c r="L188" s="118">
        <f t="shared" si="118"/>
        <v>1.0649639070051196E-2</v>
      </c>
      <c r="M188" s="118">
        <f t="shared" si="119"/>
        <v>1.0939403367049327E-2</v>
      </c>
      <c r="N188" s="118">
        <f t="shared" si="120"/>
        <v>1.1298459553601604E-2</v>
      </c>
      <c r="O188" s="163">
        <f t="shared" si="94"/>
        <v>1.2766897286287427E-2</v>
      </c>
    </row>
    <row r="189" spans="1:15" x14ac:dyDescent="0.25">
      <c r="A189" s="37" t="s">
        <v>201</v>
      </c>
      <c r="B189" s="60">
        <f t="shared" si="108"/>
        <v>0.26285744643488101</v>
      </c>
      <c r="C189" s="60">
        <f t="shared" si="109"/>
        <v>0.2906635405082979</v>
      </c>
      <c r="D189" s="60">
        <f t="shared" si="110"/>
        <v>0.2322342955346553</v>
      </c>
      <c r="E189" s="60">
        <f t="shared" si="111"/>
        <v>0.24099004895518822</v>
      </c>
      <c r="F189" s="60">
        <f t="shared" si="112"/>
        <v>0.24719413059642276</v>
      </c>
      <c r="G189" s="60">
        <f t="shared" si="113"/>
        <v>0.23295716229235339</v>
      </c>
      <c r="H189" s="60">
        <f t="shared" si="114"/>
        <v>0.22284764687321135</v>
      </c>
      <c r="I189" s="60">
        <f t="shared" si="115"/>
        <v>0.21562346999860543</v>
      </c>
      <c r="J189" s="60">
        <f t="shared" si="116"/>
        <v>0.16922476581757226</v>
      </c>
      <c r="K189" s="60">
        <f t="shared" si="117"/>
        <v>0.1557723713515774</v>
      </c>
      <c r="L189" s="118">
        <f t="shared" si="118"/>
        <v>0.15560859881846165</v>
      </c>
      <c r="M189" s="118">
        <f t="shared" si="119"/>
        <v>0.1642312158468536</v>
      </c>
      <c r="N189" s="118">
        <f t="shared" si="120"/>
        <v>0.1611188767084053</v>
      </c>
      <c r="O189" s="163">
        <f t="shared" si="94"/>
        <v>0.12048233561064312</v>
      </c>
    </row>
    <row r="190" spans="1:15" ht="25" x14ac:dyDescent="0.25">
      <c r="A190" s="37" t="s">
        <v>202</v>
      </c>
      <c r="B190" s="60">
        <f t="shared" si="108"/>
        <v>1.5817500772347669E-5</v>
      </c>
      <c r="C190" s="60">
        <f t="shared" si="109"/>
        <v>1.6424492086870794E-5</v>
      </c>
      <c r="D190" s="60">
        <f t="shared" si="110"/>
        <v>2.3184911258583376E-5</v>
      </c>
      <c r="E190" s="60">
        <f t="shared" si="111"/>
        <v>1.1528149578136387E-5</v>
      </c>
      <c r="F190" s="60">
        <f t="shared" si="112"/>
        <v>8.4985079244744396E-6</v>
      </c>
      <c r="G190" s="60">
        <f t="shared" si="113"/>
        <v>9.76544613840627E-6</v>
      </c>
      <c r="H190" s="60">
        <f t="shared" si="114"/>
        <v>9.0154486151626972E-6</v>
      </c>
      <c r="I190" s="60">
        <f t="shared" si="115"/>
        <v>9.8699710065860363E-6</v>
      </c>
      <c r="J190" s="60">
        <f t="shared" si="116"/>
        <v>0</v>
      </c>
      <c r="K190" s="60">
        <f t="shared" si="117"/>
        <v>0</v>
      </c>
      <c r="L190" s="118">
        <f t="shared" si="118"/>
        <v>0</v>
      </c>
      <c r="M190" s="118">
        <f t="shared" si="119"/>
        <v>0</v>
      </c>
      <c r="N190" s="118">
        <f t="shared" si="120"/>
        <v>0</v>
      </c>
      <c r="O190" s="163">
        <f t="shared" si="94"/>
        <v>0</v>
      </c>
    </row>
    <row r="191" spans="1:15" x14ac:dyDescent="0.25">
      <c r="A191" s="37" t="s">
        <v>203</v>
      </c>
      <c r="B191" s="60">
        <f t="shared" si="108"/>
        <v>2.9257667889259095E-2</v>
      </c>
      <c r="C191" s="60">
        <f t="shared" si="109"/>
        <v>2.9578283198679809E-2</v>
      </c>
      <c r="D191" s="60">
        <f t="shared" si="110"/>
        <v>3.3804157452821712E-2</v>
      </c>
      <c r="E191" s="60">
        <f t="shared" si="111"/>
        <v>2.483379140850565E-2</v>
      </c>
      <c r="F191" s="60">
        <f t="shared" si="112"/>
        <v>2.5503898053876102E-2</v>
      </c>
      <c r="G191" s="60">
        <f t="shared" si="113"/>
        <v>2.4919043166422378E-2</v>
      </c>
      <c r="H191" s="60">
        <f t="shared" si="114"/>
        <v>2.5498241798119863E-2</v>
      </c>
      <c r="I191" s="60">
        <f t="shared" si="115"/>
        <v>2.8551894885849229E-2</v>
      </c>
      <c r="J191" s="60">
        <f t="shared" si="116"/>
        <v>2.8051490809764119E-2</v>
      </c>
      <c r="K191" s="60">
        <f t="shared" si="117"/>
        <v>3.2815621421443994E-2</v>
      </c>
      <c r="L191" s="118">
        <f t="shared" si="118"/>
        <v>3.0250934197862307E-2</v>
      </c>
      <c r="M191" s="118">
        <f t="shared" si="119"/>
        <v>2.90112245424856E-2</v>
      </c>
      <c r="N191" s="118">
        <f t="shared" si="120"/>
        <v>3.0564825249790671E-2</v>
      </c>
      <c r="O191" s="163">
        <f t="shared" si="94"/>
        <v>2.5294547772883542E-2</v>
      </c>
    </row>
    <row r="192" spans="1:15" x14ac:dyDescent="0.25">
      <c r="A192" s="37" t="s">
        <v>204</v>
      </c>
      <c r="B192" s="60">
        <f t="shared" si="108"/>
        <v>4.9204525954559722E-2</v>
      </c>
      <c r="C192" s="60">
        <f t="shared" si="109"/>
        <v>4.8130417656471094E-2</v>
      </c>
      <c r="D192" s="60">
        <f t="shared" si="110"/>
        <v>5.0356771562084054E-2</v>
      </c>
      <c r="E192" s="60">
        <f t="shared" si="111"/>
        <v>5.1400860343749924E-2</v>
      </c>
      <c r="F192" s="60">
        <f t="shared" si="112"/>
        <v>5.2189519953090187E-2</v>
      </c>
      <c r="G192" s="60">
        <f t="shared" si="113"/>
        <v>5.3721772920285446E-2</v>
      </c>
      <c r="H192" s="60">
        <f t="shared" si="114"/>
        <v>4.542736067438586E-2</v>
      </c>
      <c r="I192" s="60">
        <f t="shared" si="115"/>
        <v>4.2344691213752526E-2</v>
      </c>
      <c r="J192" s="60">
        <f t="shared" si="116"/>
        <v>4.0856399807422714E-2</v>
      </c>
      <c r="K192" s="60">
        <f t="shared" si="117"/>
        <v>4.034818152667722E-2</v>
      </c>
      <c r="L192" s="118">
        <f t="shared" si="118"/>
        <v>3.9490346263019539E-2</v>
      </c>
      <c r="M192" s="118">
        <f t="shared" si="119"/>
        <v>3.5902505932902139E-2</v>
      </c>
      <c r="N192" s="118">
        <f t="shared" si="120"/>
        <v>3.3433812963844844E-2</v>
      </c>
      <c r="O192" s="163">
        <f t="shared" si="94"/>
        <v>3.2261093000671093E-2</v>
      </c>
    </row>
    <row r="193" spans="1:15" x14ac:dyDescent="0.25">
      <c r="A193" s="37" t="s">
        <v>205</v>
      </c>
      <c r="B193" s="60">
        <f t="shared" si="108"/>
        <v>1.4197124709372155E-3</v>
      </c>
      <c r="C193" s="60">
        <f t="shared" si="109"/>
        <v>1.5419029728455729E-3</v>
      </c>
      <c r="D193" s="60">
        <f t="shared" si="110"/>
        <v>1.7774691423432668E-3</v>
      </c>
      <c r="E193" s="60">
        <f t="shared" si="111"/>
        <v>1.7958754069825832E-3</v>
      </c>
      <c r="F193" s="60">
        <f t="shared" si="112"/>
        <v>1.4711554348292688E-3</v>
      </c>
      <c r="G193" s="60">
        <f t="shared" si="113"/>
        <v>1.4180928900395962E-3</v>
      </c>
      <c r="H193" s="60">
        <f t="shared" si="114"/>
        <v>1.3900230803060556E-3</v>
      </c>
      <c r="I193" s="60">
        <f t="shared" si="115"/>
        <v>1.4402247440144633E-3</v>
      </c>
      <c r="J193" s="60">
        <f t="shared" si="116"/>
        <v>1.408397525750023E-3</v>
      </c>
      <c r="K193" s="60">
        <f t="shared" si="117"/>
        <v>1.5228948404503746E-3</v>
      </c>
      <c r="L193" s="118">
        <f t="shared" si="118"/>
        <v>2.7452848047187675E-3</v>
      </c>
      <c r="M193" s="118">
        <f t="shared" si="119"/>
        <v>1.8303603267519201E-3</v>
      </c>
      <c r="N193" s="118">
        <f t="shared" si="120"/>
        <v>1.9122160197981035E-3</v>
      </c>
      <c r="O193" s="163">
        <f t="shared" si="94"/>
        <v>1.3969316596336501E-3</v>
      </c>
    </row>
    <row r="194" spans="1:15" ht="25" x14ac:dyDescent="0.25">
      <c r="A194" s="37" t="s">
        <v>206</v>
      </c>
      <c r="B194" s="60">
        <f t="shared" si="108"/>
        <v>3.7195866599272465E-3</v>
      </c>
      <c r="C194" s="60">
        <f t="shared" si="109"/>
        <v>2.1740054980439886E-3</v>
      </c>
      <c r="D194" s="60">
        <f t="shared" si="110"/>
        <v>2.3318063030374836E-3</v>
      </c>
      <c r="E194" s="60">
        <f t="shared" si="111"/>
        <v>2.281413845402867E-3</v>
      </c>
      <c r="F194" s="60">
        <f t="shared" si="112"/>
        <v>2.2863595762379093E-3</v>
      </c>
      <c r="G194" s="60">
        <f t="shared" si="113"/>
        <v>1.9552584103961195E-3</v>
      </c>
      <c r="H194" s="60">
        <f t="shared" si="114"/>
        <v>2.3096367190888487E-3</v>
      </c>
      <c r="I194" s="60">
        <f t="shared" si="115"/>
        <v>2.1601055102038504E-3</v>
      </c>
      <c r="J194" s="60">
        <f t="shared" si="116"/>
        <v>2.4101165989737407E-3</v>
      </c>
      <c r="K194" s="60">
        <f t="shared" si="117"/>
        <v>2.4435425584780337E-3</v>
      </c>
      <c r="L194" s="118">
        <f t="shared" si="118"/>
        <v>2.4432983094357383E-3</v>
      </c>
      <c r="M194" s="118">
        <f t="shared" si="119"/>
        <v>1.9822330090849779E-3</v>
      </c>
      <c r="N194" s="118">
        <f t="shared" si="120"/>
        <v>1.5903103145975392E-3</v>
      </c>
      <c r="O194" s="163">
        <f t="shared" si="94"/>
        <v>2.2160704202373199E-3</v>
      </c>
    </row>
    <row r="195" spans="1:15" x14ac:dyDescent="0.25">
      <c r="B195" s="43"/>
      <c r="C195" s="43"/>
      <c r="D195" s="43"/>
      <c r="E195" s="43"/>
      <c r="F195" s="43"/>
      <c r="G195" s="43"/>
      <c r="H195" s="43"/>
      <c r="I195" s="43"/>
      <c r="J195" s="43"/>
      <c r="K195" s="43"/>
      <c r="L195" s="116"/>
      <c r="M195" s="116"/>
      <c r="N195" s="116"/>
      <c r="O195" s="163"/>
    </row>
    <row r="196" spans="1:15" ht="26" x14ac:dyDescent="0.3">
      <c r="A196" s="35" t="s">
        <v>207</v>
      </c>
      <c r="B196" s="61">
        <f>B37/$B$74</f>
        <v>1.9905470800413954E-3</v>
      </c>
      <c r="C196" s="61">
        <f>C37/$C$74</f>
        <v>2.1584034959306513E-3</v>
      </c>
      <c r="D196" s="61">
        <f>D37/$D$74</f>
        <v>2.6253780113138702E-3</v>
      </c>
      <c r="E196" s="61">
        <f>E37/$E$74</f>
        <v>2.6848730159881548E-3</v>
      </c>
      <c r="F196" s="61">
        <f>F37/$F$74</f>
        <v>2.737873485036465E-3</v>
      </c>
      <c r="G196" s="61">
        <f>G37/$G$74</f>
        <v>2.779077714992769E-3</v>
      </c>
      <c r="H196" s="61">
        <f>H37/$H$74</f>
        <v>2.3600701992830824E-3</v>
      </c>
      <c r="I196" s="61">
        <f>I37/$I$74</f>
        <v>2.7444434254580278E-3</v>
      </c>
      <c r="J196" s="61">
        <f>J37/$J$74</f>
        <v>2.8225376620427752E-3</v>
      </c>
      <c r="K196" s="61">
        <f>K37/$K$74</f>
        <v>3.043093689438791E-3</v>
      </c>
      <c r="L196" s="117">
        <f>L37/$L$74</f>
        <v>2.6382426460735109E-3</v>
      </c>
      <c r="M196" s="117">
        <f>M37/$M$74</f>
        <v>2.4292229639917757E-3</v>
      </c>
      <c r="N196" s="117">
        <f>N37/$N$74</f>
        <v>2.4423882936052328E-3</v>
      </c>
      <c r="O196" s="182">
        <f t="shared" si="94"/>
        <v>2.4970688484406756E-3</v>
      </c>
    </row>
    <row r="197" spans="1:15" ht="25" x14ac:dyDescent="0.25">
      <c r="A197" s="37" t="s">
        <v>208</v>
      </c>
      <c r="B197" s="60">
        <f>B38/$B$74</f>
        <v>4.9583315993237181E-4</v>
      </c>
      <c r="C197" s="60">
        <f>C38/$C$74</f>
        <v>1.6308584269062059E-3</v>
      </c>
      <c r="D197" s="60">
        <f>D38/$D$74</f>
        <v>1.9813275380347567E-3</v>
      </c>
      <c r="E197" s="60">
        <f>E38/$E$74</f>
        <v>1.898430537129483E-3</v>
      </c>
      <c r="F197" s="60">
        <f>F38/$F$74</f>
        <v>1.938513264589832E-3</v>
      </c>
      <c r="G197" s="60">
        <f>G38/$G$74</f>
        <v>2.0054217916577639E-3</v>
      </c>
      <c r="H197" s="60">
        <f>H38/$H$74</f>
        <v>1.7446408271787745E-3</v>
      </c>
      <c r="I197" s="60">
        <f>I38/$I$74</f>
        <v>2.1181527886762175E-3</v>
      </c>
      <c r="J197" s="60">
        <f>J38/$J$74</f>
        <v>2.0047907086053699E-3</v>
      </c>
      <c r="K197" s="60">
        <f>K38/$K$74</f>
        <v>2.1343310228808024E-3</v>
      </c>
      <c r="L197" s="118">
        <f>L38/$L$74</f>
        <v>1.6787999119126506E-3</v>
      </c>
      <c r="M197" s="118">
        <f>M38/$M$74</f>
        <v>1.6488354084536903E-3</v>
      </c>
      <c r="N197" s="118">
        <f>N38/$N$74</f>
        <v>1.7058878885156399E-3</v>
      </c>
      <c r="O197" s="163">
        <f t="shared" si="94"/>
        <v>1.7608157718404611E-3</v>
      </c>
    </row>
    <row r="198" spans="1:15" ht="25" x14ac:dyDescent="0.25">
      <c r="A198" s="37" t="s">
        <v>209</v>
      </c>
      <c r="B198" s="60">
        <f>B39/$B$74</f>
        <v>1.4947139201090239E-3</v>
      </c>
      <c r="C198" s="60">
        <f>C39/$C$74</f>
        <v>5.2754506902444559E-4</v>
      </c>
      <c r="D198" s="60">
        <f>D39/$D$74</f>
        <v>6.4405047327911345E-4</v>
      </c>
      <c r="E198" s="60">
        <f>E39/$E$74</f>
        <v>7.8644247885867162E-4</v>
      </c>
      <c r="F198" s="60">
        <f>F39/$F$74</f>
        <v>7.9936022044663278E-4</v>
      </c>
      <c r="G198" s="60">
        <f>G39/$G$74</f>
        <v>7.736559233350055E-4</v>
      </c>
      <c r="H198" s="60">
        <f>H39/$H$74</f>
        <v>6.15429372104308E-4</v>
      </c>
      <c r="I198" s="60">
        <f>I39/$I$74</f>
        <v>6.2629063678181027E-4</v>
      </c>
      <c r="J198" s="60">
        <f>J39/$J$74</f>
        <v>8.1774695343740547E-4</v>
      </c>
      <c r="K198" s="60">
        <f>K39/$K$74</f>
        <v>9.0876266655798852E-4</v>
      </c>
      <c r="L198" s="118">
        <f>L39/$L$74</f>
        <v>9.5944273416086038E-4</v>
      </c>
      <c r="M198" s="118">
        <f>M39/$M$74</f>
        <v>7.8038755553808516E-4</v>
      </c>
      <c r="N198" s="118">
        <f>N39/$N$74</f>
        <v>7.365004050895928E-4</v>
      </c>
      <c r="O198" s="163">
        <f t="shared" si="94"/>
        <v>7.3625307660021421E-4</v>
      </c>
    </row>
    <row r="199" spans="1:15" ht="9.75" customHeight="1" x14ac:dyDescent="0.25">
      <c r="B199" s="43"/>
      <c r="C199" s="43"/>
      <c r="D199" s="43"/>
      <c r="E199" s="43"/>
      <c r="F199" s="43"/>
      <c r="G199" s="43"/>
      <c r="H199" s="43"/>
      <c r="I199" s="43"/>
      <c r="J199" s="43"/>
      <c r="K199" s="43"/>
      <c r="L199" s="116"/>
      <c r="M199" s="116"/>
      <c r="N199" s="116"/>
      <c r="O199" s="163"/>
    </row>
    <row r="200" spans="1:15" ht="26" x14ac:dyDescent="0.3">
      <c r="A200" s="35" t="s">
        <v>210</v>
      </c>
      <c r="B200" s="61">
        <f>B41/$B$74</f>
        <v>3.6019721294617814E-2</v>
      </c>
      <c r="C200" s="61">
        <f>C41/$C$74</f>
        <v>3.9419489615236329E-2</v>
      </c>
      <c r="D200" s="61">
        <f>D41/$D$74</f>
        <v>4.1287418120265755E-2</v>
      </c>
      <c r="E200" s="61">
        <f>E41/$E$74</f>
        <v>4.0968435058091536E-2</v>
      </c>
      <c r="F200" s="61">
        <f>F41/$F$74</f>
        <v>3.8963423052104353E-2</v>
      </c>
      <c r="G200" s="61">
        <f>G41/$G$74</f>
        <v>3.8553041100323412E-2</v>
      </c>
      <c r="H200" s="61">
        <f>H41/$H$74</f>
        <v>3.9383328162708391E-2</v>
      </c>
      <c r="I200" s="61">
        <f>I41/$I$74</f>
        <v>4.0884241937090629E-2</v>
      </c>
      <c r="J200" s="61">
        <f>J41/$J$74</f>
        <v>4.6011097001702875E-2</v>
      </c>
      <c r="K200" s="61">
        <f>K41/$K$74</f>
        <v>4.6051251168370486E-2</v>
      </c>
      <c r="L200" s="117">
        <f>L41/$L$74</f>
        <v>4.6400131967210698E-2</v>
      </c>
      <c r="M200" s="117">
        <f>M41/$M$74</f>
        <v>4.8014355349087233E-2</v>
      </c>
      <c r="N200" s="117">
        <f>N41/$N$74</f>
        <v>4.8861224432795718E-2</v>
      </c>
      <c r="O200" s="182">
        <f t="shared" si="94"/>
        <v>4.9042724435307321E-2</v>
      </c>
    </row>
    <row r="201" spans="1:15" x14ac:dyDescent="0.25">
      <c r="A201" s="37" t="s">
        <v>211</v>
      </c>
      <c r="B201" s="60">
        <f>B42/$B$74</f>
        <v>8.822781666929902E-3</v>
      </c>
      <c r="C201" s="60">
        <f>C42/$C$74</f>
        <v>9.4646325455971445E-3</v>
      </c>
      <c r="D201" s="60">
        <f>D42/$D$74</f>
        <v>1.0756935901558068E-2</v>
      </c>
      <c r="E201" s="60">
        <f>E42/$E$74</f>
        <v>9.9877334928333231E-3</v>
      </c>
      <c r="F201" s="60">
        <f>F42/$F$74</f>
        <v>8.791080742721424E-3</v>
      </c>
      <c r="G201" s="60">
        <f>G42/$G$74</f>
        <v>7.3096756220447394E-3</v>
      </c>
      <c r="H201" s="60">
        <f>H42/$H$74</f>
        <v>7.6744195736753442E-3</v>
      </c>
      <c r="I201" s="60">
        <f>I42/$I$74</f>
        <v>7.1382694642758608E-3</v>
      </c>
      <c r="J201" s="60">
        <f>J42/$J$74</f>
        <v>9.4183052576517073E-3</v>
      </c>
      <c r="K201" s="60">
        <f>K42/$K$74</f>
        <v>8.3248212397544295E-3</v>
      </c>
      <c r="L201" s="118">
        <f>L42/$L$74</f>
        <v>6.884650090514549E-3</v>
      </c>
      <c r="M201" s="118">
        <f>M42/$M$74</f>
        <v>7.5992660899741092E-3</v>
      </c>
      <c r="N201" s="118">
        <f>N42/$N$74</f>
        <v>8.6939359989263408E-3</v>
      </c>
      <c r="O201" s="163">
        <f t="shared" si="94"/>
        <v>8.4971328480572018E-3</v>
      </c>
    </row>
    <row r="202" spans="1:15" x14ac:dyDescent="0.25">
      <c r="A202" s="37" t="s">
        <v>212</v>
      </c>
      <c r="B202" s="60">
        <f>B43/$B$74</f>
        <v>1.9946443075371186E-2</v>
      </c>
      <c r="C202" s="60">
        <f>C43/$C$74</f>
        <v>2.3045953945648921E-2</v>
      </c>
      <c r="D202" s="60">
        <f>D43/$D$74</f>
        <v>2.2927021153456083E-2</v>
      </c>
      <c r="E202" s="60">
        <f>E43/$E$74</f>
        <v>2.2507054140544477E-2</v>
      </c>
      <c r="F202" s="60">
        <f>F43/$F$74</f>
        <v>2.1952473052272246E-2</v>
      </c>
      <c r="G202" s="60">
        <f>G43/$G$74</f>
        <v>2.2975018318222636E-2</v>
      </c>
      <c r="H202" s="60">
        <f>H43/$H$74</f>
        <v>2.2875011411360904E-2</v>
      </c>
      <c r="I202" s="60">
        <f>I43/$I$74</f>
        <v>2.4403820435596101E-2</v>
      </c>
      <c r="J202" s="60">
        <f>J43/$J$74</f>
        <v>2.6362765086569789E-2</v>
      </c>
      <c r="K202" s="60">
        <f>K43/$K$74</f>
        <v>2.7822792045314199E-2</v>
      </c>
      <c r="L202" s="118">
        <f>L43/$L$74</f>
        <v>2.9202262040125875E-2</v>
      </c>
      <c r="M202" s="118">
        <f>M43/$M$74</f>
        <v>3.0892037277176671E-2</v>
      </c>
      <c r="N202" s="118">
        <f>N43/$N$74</f>
        <v>3.0436132623521458E-2</v>
      </c>
      <c r="O202" s="163">
        <f t="shared" si="94"/>
        <v>3.0203188796078802E-2</v>
      </c>
    </row>
    <row r="203" spans="1:15" x14ac:dyDescent="0.25">
      <c r="A203" s="37" t="s">
        <v>213</v>
      </c>
      <c r="B203" s="60">
        <f>B44/$B$74</f>
        <v>7.0845803862939725E-3</v>
      </c>
      <c r="C203" s="60">
        <f>C44/$C$74</f>
        <v>6.7018001486545079E-3</v>
      </c>
      <c r="D203" s="60">
        <f>D44/$D$74</f>
        <v>7.3976696199121936E-3</v>
      </c>
      <c r="E203" s="60">
        <f>E44/$E$74</f>
        <v>7.9583969503071606E-3</v>
      </c>
      <c r="F203" s="60">
        <f>F44/$F$74</f>
        <v>8.0300783106329095E-3</v>
      </c>
      <c r="G203" s="60">
        <f>G44/$G$74</f>
        <v>8.0850388488853623E-3</v>
      </c>
      <c r="H203" s="60">
        <f>H44/$H$74</f>
        <v>8.6524442282757043E-3</v>
      </c>
      <c r="I203" s="60">
        <f>I44/$I$74</f>
        <v>9.1590480407975714E-3</v>
      </c>
      <c r="J203" s="60">
        <f>J44/$J$74</f>
        <v>1.003433487615291E-2</v>
      </c>
      <c r="K203" s="60">
        <f>K44/$K$74</f>
        <v>9.7137239698962576E-3</v>
      </c>
      <c r="L203" s="118">
        <f>L44/$L$74</f>
        <v>1.0130877524802432E-2</v>
      </c>
      <c r="M203" s="118">
        <f>M44/$M$74</f>
        <v>9.3491776500243991E-3</v>
      </c>
      <c r="N203" s="118">
        <f>N44/$N$74</f>
        <v>9.5740221849320902E-3</v>
      </c>
      <c r="O203" s="163">
        <f t="shared" si="94"/>
        <v>1.0175922891797678E-2</v>
      </c>
    </row>
    <row r="204" spans="1:15" ht="25" x14ac:dyDescent="0.25">
      <c r="A204" s="37" t="s">
        <v>214</v>
      </c>
      <c r="B204" s="60">
        <f>B45/$B$74</f>
        <v>1.6591616602275888E-4</v>
      </c>
      <c r="C204" s="60">
        <f>C45/$C$74</f>
        <v>2.0710297533575831E-4</v>
      </c>
      <c r="D204" s="60">
        <f>D45/$D$74</f>
        <v>2.057914453394103E-4</v>
      </c>
      <c r="E204" s="60">
        <f>E45/$E$74</f>
        <v>5.1525047440657639E-4</v>
      </c>
      <c r="F204" s="60">
        <f>F45/$F$74</f>
        <v>1.8979094647776708E-4</v>
      </c>
      <c r="G204" s="60">
        <f>G45/$G$74</f>
        <v>1.8330831117067511E-4</v>
      </c>
      <c r="H204" s="60">
        <f>H45/$H$74</f>
        <v>1.8145294939643844E-4</v>
      </c>
      <c r="I204" s="60">
        <f>I45/$I$74</f>
        <v>1.8310399642109865E-4</v>
      </c>
      <c r="J204" s="60">
        <f>J45/$J$74</f>
        <v>1.956917813284696E-4</v>
      </c>
      <c r="K204" s="60">
        <f>K45/$K$74</f>
        <v>1.8991391340559402E-4</v>
      </c>
      <c r="L204" s="118">
        <f>L45/$L$74</f>
        <v>1.8234231176784713E-4</v>
      </c>
      <c r="M204" s="118">
        <f>M45/$M$74</f>
        <v>1.7387433191205632E-4</v>
      </c>
      <c r="N204" s="118">
        <f>N45/$N$74</f>
        <v>1.5713362541582796E-4</v>
      </c>
      <c r="O204" s="163">
        <f t="shared" si="94"/>
        <v>1.6647989937364129E-4</v>
      </c>
    </row>
    <row r="205" spans="1:15" ht="8.25" customHeight="1" x14ac:dyDescent="0.25">
      <c r="B205" s="43"/>
      <c r="C205" s="43"/>
      <c r="D205" s="43"/>
      <c r="E205" s="43"/>
      <c r="F205" s="43"/>
      <c r="G205" s="43"/>
      <c r="H205" s="43"/>
      <c r="I205" s="43"/>
      <c r="J205" s="43"/>
      <c r="K205" s="43"/>
      <c r="L205" s="116"/>
      <c r="M205" s="116"/>
      <c r="N205" s="116"/>
      <c r="O205" s="163"/>
    </row>
    <row r="206" spans="1:15" ht="13" x14ac:dyDescent="0.3">
      <c r="A206" s="35" t="s">
        <v>37</v>
      </c>
      <c r="B206" s="61">
        <f>B47/$B$74</f>
        <v>0.10974217150387307</v>
      </c>
      <c r="C206" s="61">
        <f>C47/$C$74</f>
        <v>0.11568906078315766</v>
      </c>
      <c r="D206" s="61">
        <f>D47/$D$74</f>
        <v>0.12454613916419119</v>
      </c>
      <c r="E206" s="61">
        <f>E47/$E$74</f>
        <v>0.12417877241966496</v>
      </c>
      <c r="F206" s="61">
        <f>F47/$F$74</f>
        <v>0.12325891188440251</v>
      </c>
      <c r="G206" s="61">
        <f>G47/$G$74</f>
        <v>0.12681932423280018</v>
      </c>
      <c r="H206" s="61">
        <f>H47/$H$74</f>
        <v>0.12289958797884629</v>
      </c>
      <c r="I206" s="61">
        <f>I47/$I$74</f>
        <v>0.12254888088888348</v>
      </c>
      <c r="J206" s="61">
        <f>J47/$J$74</f>
        <v>0.13377338072749625</v>
      </c>
      <c r="K206" s="61">
        <f>K47/$K$74</f>
        <v>0.13538922113150559</v>
      </c>
      <c r="L206" s="117">
        <f>L47/$L$74</f>
        <v>0.13263291493670704</v>
      </c>
      <c r="M206" s="117">
        <f>M47/$M$74</f>
        <v>0.13358691818682311</v>
      </c>
      <c r="N206" s="117">
        <f>N47/$N$74</f>
        <v>0.1320088715467557</v>
      </c>
      <c r="O206" s="182">
        <f t="shared" si="94"/>
        <v>0.14239957737377607</v>
      </c>
    </row>
    <row r="207" spans="1:15" ht="13" x14ac:dyDescent="0.3">
      <c r="A207" s="37" t="s">
        <v>215</v>
      </c>
      <c r="B207" s="61"/>
      <c r="C207" s="61"/>
      <c r="D207" s="61"/>
      <c r="E207" s="61"/>
      <c r="F207" s="61"/>
      <c r="G207" s="60">
        <f>G48/$G$74</f>
        <v>4.0274217477903559E-5</v>
      </c>
      <c r="H207" s="60">
        <f>H48/$H$74</f>
        <v>2.6781185592100954E-4</v>
      </c>
      <c r="I207" s="60">
        <f>I48/$I$74</f>
        <v>8.9245204264822313E-4</v>
      </c>
      <c r="J207" s="60">
        <f>J48/$J$74</f>
        <v>1.3892021465364071E-3</v>
      </c>
      <c r="K207" s="60">
        <f>K48/$K$74</f>
        <v>1.4562090912440741E-3</v>
      </c>
      <c r="L207" s="118">
        <f>L48/$L$74</f>
        <v>1.8779762371401683E-3</v>
      </c>
      <c r="M207" s="118">
        <f>M48/$M$74</f>
        <v>1.9587632400073288E-3</v>
      </c>
      <c r="N207" s="118">
        <f>N48/$N$74</f>
        <v>2.1128508517871832E-3</v>
      </c>
      <c r="O207" s="163">
        <f t="shared" si="94"/>
        <v>1.813122638195917E-3</v>
      </c>
    </row>
    <row r="208" spans="1:15" x14ac:dyDescent="0.25">
      <c r="A208" s="37" t="s">
        <v>216</v>
      </c>
      <c r="B208" s="60">
        <f>B49/$B$74</f>
        <v>9.5260459469807702E-3</v>
      </c>
      <c r="C208" s="60">
        <f>C49/$C$74</f>
        <v>1.2986711763954592E-2</v>
      </c>
      <c r="D208" s="60">
        <f>D49/$D$74</f>
        <v>1.6578293877730747E-2</v>
      </c>
      <c r="E208" s="60">
        <f>E49/$E$74</f>
        <v>1.2961846919169918E-2</v>
      </c>
      <c r="F208" s="60">
        <f>F49/$F$74</f>
        <v>1.278773638925035E-2</v>
      </c>
      <c r="G208" s="60">
        <f>G49/$G$74</f>
        <v>1.9945902293302946E-2</v>
      </c>
      <c r="H208" s="60">
        <f>H49/$H$74</f>
        <v>1.7087131280462652E-2</v>
      </c>
      <c r="I208" s="60">
        <f>I49/$I$74</f>
        <v>1.6913894950171506E-2</v>
      </c>
      <c r="J208" s="60">
        <f>J49/$J$74</f>
        <v>1.8605162823185726E-2</v>
      </c>
      <c r="K208" s="60">
        <f>K49/$K$74</f>
        <v>1.9389777465033228E-2</v>
      </c>
      <c r="L208" s="118">
        <f>L49/$L$74</f>
        <v>1.9227884645948289E-2</v>
      </c>
      <c r="M208" s="118">
        <f>M49/$M$74</f>
        <v>1.9446819876445632E-2</v>
      </c>
      <c r="N208" s="118">
        <f>N49/$N$74</f>
        <v>1.8636861315727317E-2</v>
      </c>
      <c r="O208" s="163">
        <f t="shared" si="94"/>
        <v>1.6681424082768952E-2</v>
      </c>
    </row>
    <row r="209" spans="1:15" ht="25" x14ac:dyDescent="0.25">
      <c r="A209" s="37" t="s">
        <v>217</v>
      </c>
      <c r="B209" s="60">
        <f>B50/$B$74</f>
        <v>2.2992038206424642E-4</v>
      </c>
      <c r="C209" s="60">
        <f>C50/$C$74</f>
        <v>2.3926866014687201E-4</v>
      </c>
      <c r="D209" s="60">
        <f>D50/$D$74</f>
        <v>2.7181883428390038E-4</v>
      </c>
      <c r="E209" s="60">
        <f>E50/$E$74</f>
        <v>2.9406182425678742E-4</v>
      </c>
      <c r="F209" s="60">
        <f>F50/$F$74</f>
        <v>2.9806861920992776E-4</v>
      </c>
      <c r="G209" s="60">
        <f>G50/$G$74</f>
        <v>2.796761090432586E-4</v>
      </c>
      <c r="H209" s="60">
        <f>H50/$H$74</f>
        <v>2.7278171667020846E-4</v>
      </c>
      <c r="I209" s="60">
        <f>I50/$I$74</f>
        <v>2.7105719653899385E-4</v>
      </c>
      <c r="J209" s="60">
        <f>J50/$J$74</f>
        <v>3.0564596406338571E-4</v>
      </c>
      <c r="K209" s="60">
        <f>K50/$K$74</f>
        <v>3.6239730775516318E-4</v>
      </c>
      <c r="L209" s="118">
        <f>L50/$L$74</f>
        <v>3.6679187591646338E-4</v>
      </c>
      <c r="M209" s="118">
        <f>M50/$M$74</f>
        <v>3.4338889563735305E-4</v>
      </c>
      <c r="N209" s="118">
        <f>N50/$N$74</f>
        <v>3.0682549368352412E-4</v>
      </c>
      <c r="O209" s="163">
        <f t="shared" si="94"/>
        <v>3.6275568272319051E-4</v>
      </c>
    </row>
    <row r="210" spans="1:15" ht="25" x14ac:dyDescent="0.25">
      <c r="A210" s="37" t="s">
        <v>218</v>
      </c>
      <c r="B210" s="60">
        <f>B51/$B$74</f>
        <v>9.9986205174828049E-2</v>
      </c>
      <c r="C210" s="60">
        <f>C51/$C$74</f>
        <v>0.1024630803590562</v>
      </c>
      <c r="D210" s="60">
        <f>D51/$D$74</f>
        <v>0.10769602645217653</v>
      </c>
      <c r="E210" s="60">
        <f>E51/$E$74</f>
        <v>0.11092286367623826</v>
      </c>
      <c r="F210" s="60">
        <f>F51/$F$74</f>
        <v>0.11017310687594224</v>
      </c>
      <c r="G210" s="60">
        <f>G51/$G$74</f>
        <v>0.10655347161297607</v>
      </c>
      <c r="H210" s="60">
        <f>H51/$H$74</f>
        <v>0.10527186312579241</v>
      </c>
      <c r="I210" s="60">
        <f>I51/$I$74</f>
        <v>0.10447147669952475</v>
      </c>
      <c r="J210" s="60">
        <f>J51/$J$74</f>
        <v>0.11347336979371075</v>
      </c>
      <c r="K210" s="60">
        <f>K51/$K$74</f>
        <v>0.11418083726747312</v>
      </c>
      <c r="L210" s="118">
        <f>L51/$L$74</f>
        <v>0.1111602621777021</v>
      </c>
      <c r="M210" s="118">
        <f>M51/$M$74</f>
        <v>0.11183794617473281</v>
      </c>
      <c r="N210" s="118">
        <f>N51/$N$74</f>
        <v>0.11095233388555768</v>
      </c>
      <c r="O210" s="163">
        <f t="shared" si="94"/>
        <v>0.12354227497008802</v>
      </c>
    </row>
    <row r="211" spans="1:15" ht="9.75" customHeight="1" x14ac:dyDescent="0.25">
      <c r="B211" s="43"/>
      <c r="C211" s="43"/>
      <c r="D211" s="43"/>
      <c r="E211" s="43"/>
      <c r="F211" s="43"/>
      <c r="G211" s="43"/>
      <c r="H211" s="43"/>
      <c r="I211" s="43"/>
      <c r="J211" s="43"/>
      <c r="K211" s="43"/>
      <c r="L211" s="116"/>
      <c r="M211" s="116"/>
      <c r="N211" s="116"/>
      <c r="O211" s="163"/>
    </row>
    <row r="212" spans="1:15" ht="39" x14ac:dyDescent="0.3">
      <c r="A212" s="35" t="s">
        <v>219</v>
      </c>
      <c r="B212" s="61">
        <f>B53/$B$74</f>
        <v>2.9213694917888939E-3</v>
      </c>
      <c r="C212" s="61">
        <f>C53/$C$74</f>
        <v>2.7858874235853789E-3</v>
      </c>
      <c r="D212" s="61">
        <f>D53/$D$74</f>
        <v>3.9705803342415238E-3</v>
      </c>
      <c r="E212" s="61">
        <f t="shared" ref="E212:E217" si="121">E53/$E$74</f>
        <v>3.612421591908087E-3</v>
      </c>
      <c r="F212" s="61">
        <f t="shared" ref="F212:F217" si="122">F53/$F$74</f>
        <v>3.6919692669323038E-3</v>
      </c>
      <c r="G212" s="61">
        <f t="shared" ref="G212:G217" si="123">G53/$G$74</f>
        <v>3.5440767022915658E-3</v>
      </c>
      <c r="H212" s="61">
        <f t="shared" ref="H212:H217" si="124">H53/$H$74</f>
        <v>4.1538414334108742E-3</v>
      </c>
      <c r="I212" s="61">
        <f t="shared" ref="I212:I217" si="125">I53/$I$74</f>
        <v>4.0594798801781243E-3</v>
      </c>
      <c r="J212" s="61">
        <f t="shared" ref="J212:J217" si="126">J53/$J$74</f>
        <v>4.0670567531810873E-3</v>
      </c>
      <c r="K212" s="61">
        <f t="shared" ref="K212:K217" si="127">K53/$K$74</f>
        <v>3.8063662424977539E-3</v>
      </c>
      <c r="L212" s="117">
        <f t="shared" ref="L212:L217" si="128">L53/$L$74</f>
        <v>4.2106136373268061E-3</v>
      </c>
      <c r="M212" s="117">
        <f t="shared" ref="M212:M217" si="129">M53/$M$74</f>
        <v>3.6589508702595296E-3</v>
      </c>
      <c r="N212" s="117">
        <f t="shared" ref="N212:N217" si="130">N53/$N$74</f>
        <v>3.4878784170205021E-3</v>
      </c>
      <c r="O212" s="182">
        <f t="shared" si="94"/>
        <v>3.1539560884725855E-3</v>
      </c>
    </row>
    <row r="213" spans="1:15" x14ac:dyDescent="0.25">
      <c r="A213" s="37" t="s">
        <v>220</v>
      </c>
      <c r="B213" s="60">
        <f>B54/$B$74</f>
        <v>3.9229317253558136E-4</v>
      </c>
      <c r="C213" s="60">
        <f>C54/$C$74</f>
        <v>4.4885175909513154E-4</v>
      </c>
      <c r="D213" s="60">
        <f>D54/$D$74</f>
        <v>7.7224057239462095E-4</v>
      </c>
      <c r="E213" s="60">
        <f t="shared" si="121"/>
        <v>5.8162147667556777E-4</v>
      </c>
      <c r="F213" s="60">
        <f t="shared" si="122"/>
        <v>6.0575685181899765E-4</v>
      </c>
      <c r="G213" s="60">
        <f t="shared" si="123"/>
        <v>5.2278952996864976E-4</v>
      </c>
      <c r="H213" s="60">
        <f t="shared" si="124"/>
        <v>9.3506111754440395E-4</v>
      </c>
      <c r="I213" s="60">
        <f t="shared" si="125"/>
        <v>8.8454893951009752E-4</v>
      </c>
      <c r="J213" s="60">
        <f t="shared" si="126"/>
        <v>7.7647603500465522E-4</v>
      </c>
      <c r="K213" s="60">
        <f t="shared" si="127"/>
        <v>6.3273051103217976E-4</v>
      </c>
      <c r="L213" s="118">
        <f t="shared" si="128"/>
        <v>6.724845314567227E-4</v>
      </c>
      <c r="M213" s="118">
        <f t="shared" si="129"/>
        <v>6.1604646994014754E-4</v>
      </c>
      <c r="N213" s="118">
        <f t="shared" si="130"/>
        <v>6.08250970081554E-4</v>
      </c>
      <c r="O213" s="163">
        <f t="shared" si="94"/>
        <v>4.873138607895428E-4</v>
      </c>
    </row>
    <row r="214" spans="1:15" x14ac:dyDescent="0.25">
      <c r="A214" s="37" t="s">
        <v>221</v>
      </c>
      <c r="B214" s="60">
        <f>B55/$B$74</f>
        <v>1.8626344148652155E-3</v>
      </c>
      <c r="C214" s="60">
        <f>C55/$C$74</f>
        <v>1.8441110965056156E-3</v>
      </c>
      <c r="D214" s="60">
        <f>D55/$D$74</f>
        <v>2.4402469462249093E-3</v>
      </c>
      <c r="E214" s="60">
        <f t="shared" si="121"/>
        <v>2.59284224646674E-3</v>
      </c>
      <c r="F214" s="60">
        <f t="shared" si="122"/>
        <v>2.5270683509321492E-3</v>
      </c>
      <c r="G214" s="60">
        <f t="shared" si="123"/>
        <v>2.514820123695403E-3</v>
      </c>
      <c r="H214" s="60">
        <f t="shared" si="124"/>
        <v>2.6321397712727652E-3</v>
      </c>
      <c r="I214" s="60">
        <f t="shared" si="125"/>
        <v>2.6717263249878445E-3</v>
      </c>
      <c r="J214" s="60">
        <f t="shared" si="126"/>
        <v>2.6980557251870896E-3</v>
      </c>
      <c r="K214" s="60">
        <f t="shared" si="127"/>
        <v>2.5475050609182373E-3</v>
      </c>
      <c r="L214" s="118">
        <f t="shared" si="128"/>
        <v>2.9250022587756518E-3</v>
      </c>
      <c r="M214" s="118">
        <f t="shared" si="129"/>
        <v>2.5193779659866177E-3</v>
      </c>
      <c r="N214" s="118">
        <f t="shared" si="130"/>
        <v>2.282433933883951E-3</v>
      </c>
      <c r="O214" s="163">
        <f t="shared" si="94"/>
        <v>2.1433137802646164E-3</v>
      </c>
    </row>
    <row r="215" spans="1:15" ht="25" x14ac:dyDescent="0.25">
      <c r="A215" s="37" t="s">
        <v>222</v>
      </c>
      <c r="B215" s="60">
        <f>B56/$B$74</f>
        <v>6.2580481360464935E-4</v>
      </c>
      <c r="C215" s="60">
        <f>C56/$C$74</f>
        <v>4.5875959985323625E-4</v>
      </c>
      <c r="D215" s="60">
        <f>D56/$D$74</f>
        <v>7.221527076262215E-4</v>
      </c>
      <c r="E215" s="60">
        <f t="shared" si="121"/>
        <v>3.9060924440950282E-4</v>
      </c>
      <c r="F215" s="60">
        <f t="shared" si="122"/>
        <v>4.9629888088560887E-4</v>
      </c>
      <c r="G215" s="60">
        <f t="shared" si="123"/>
        <v>4.6375146961500784E-4</v>
      </c>
      <c r="H215" s="60">
        <f t="shared" si="124"/>
        <v>5.2473698943866711E-4</v>
      </c>
      <c r="I215" s="60">
        <f t="shared" si="125"/>
        <v>4.4672130145765508E-4</v>
      </c>
      <c r="J215" s="60">
        <f t="shared" si="126"/>
        <v>5.1234432302760485E-4</v>
      </c>
      <c r="K215" s="60">
        <f t="shared" si="127"/>
        <v>5.6963496827769464E-4</v>
      </c>
      <c r="L215" s="118">
        <f t="shared" si="128"/>
        <v>5.4212402706017848E-4</v>
      </c>
      <c r="M215" s="118">
        <f t="shared" si="129"/>
        <v>4.5560462321935185E-4</v>
      </c>
      <c r="N215" s="118">
        <f t="shared" si="130"/>
        <v>5.1545588719916348E-4</v>
      </c>
      <c r="O215" s="163">
        <f t="shared" si="94"/>
        <v>4.561162157632011E-4</v>
      </c>
    </row>
    <row r="216" spans="1:15" ht="37.5" x14ac:dyDescent="0.25">
      <c r="A216" s="37" t="s">
        <v>223</v>
      </c>
      <c r="B216" s="60">
        <f>B57/$B$74</f>
        <v>4.0637090783448207E-5</v>
      </c>
      <c r="C216" s="60">
        <f>C57/$C$74</f>
        <v>3.416496813139533E-5</v>
      </c>
      <c r="D216" s="60">
        <f>D57/$D$74</f>
        <v>3.5940107995772025E-5</v>
      </c>
      <c r="E216" s="60">
        <f t="shared" si="121"/>
        <v>4.7348624356276384E-5</v>
      </c>
      <c r="F216" s="60">
        <f t="shared" si="122"/>
        <v>6.2845183295548186E-5</v>
      </c>
      <c r="G216" s="60">
        <f t="shared" si="123"/>
        <v>4.2715579012505124E-5</v>
      </c>
      <c r="H216" s="60">
        <f t="shared" si="124"/>
        <v>6.1903555155037304E-5</v>
      </c>
      <c r="I216" s="60">
        <f t="shared" si="125"/>
        <v>5.6483314222527746E-5</v>
      </c>
      <c r="J216" s="60">
        <f t="shared" si="126"/>
        <v>8.0180669961737219E-5</v>
      </c>
      <c r="K216" s="60">
        <f t="shared" si="127"/>
        <v>5.6495702269642612E-5</v>
      </c>
      <c r="L216" s="118">
        <f t="shared" si="128"/>
        <v>7.1002820034252696E-5</v>
      </c>
      <c r="M216" s="118">
        <f t="shared" si="129"/>
        <v>6.7921811113412508E-5</v>
      </c>
      <c r="N216" s="118">
        <f t="shared" si="130"/>
        <v>8.1737625855833596E-5</v>
      </c>
      <c r="O216" s="163">
        <f t="shared" si="94"/>
        <v>6.2193095731571764E-5</v>
      </c>
    </row>
    <row r="217" spans="1:15" ht="37.5" x14ac:dyDescent="0.25">
      <c r="A217" s="37" t="s">
        <v>646</v>
      </c>
      <c r="B217" s="60"/>
      <c r="C217" s="60"/>
      <c r="D217" s="60"/>
      <c r="E217" s="167">
        <f t="shared" si="121"/>
        <v>0</v>
      </c>
      <c r="F217" s="167">
        <f t="shared" si="122"/>
        <v>0</v>
      </c>
      <c r="G217" s="167">
        <f t="shared" si="123"/>
        <v>0</v>
      </c>
      <c r="H217" s="167">
        <f t="shared" si="124"/>
        <v>0</v>
      </c>
      <c r="I217" s="167">
        <f t="shared" si="125"/>
        <v>0</v>
      </c>
      <c r="J217" s="167">
        <f t="shared" si="126"/>
        <v>0</v>
      </c>
      <c r="K217" s="167">
        <f t="shared" si="127"/>
        <v>0</v>
      </c>
      <c r="L217" s="168">
        <f t="shared" si="128"/>
        <v>0</v>
      </c>
      <c r="M217" s="168">
        <f t="shared" si="129"/>
        <v>0</v>
      </c>
      <c r="N217" s="168">
        <f t="shared" si="130"/>
        <v>0</v>
      </c>
      <c r="O217" s="189">
        <f t="shared" si="94"/>
        <v>5.0191359236531546E-6</v>
      </c>
    </row>
    <row r="218" spans="1:15" ht="9.75" customHeight="1" x14ac:dyDescent="0.25">
      <c r="B218" s="43"/>
      <c r="C218" s="43"/>
      <c r="D218" s="43"/>
      <c r="E218" s="169"/>
      <c r="F218" s="169"/>
      <c r="G218" s="169"/>
      <c r="H218" s="169"/>
      <c r="I218" s="169"/>
      <c r="J218" s="169"/>
      <c r="K218" s="169"/>
      <c r="L218" s="170"/>
      <c r="M218" s="170"/>
      <c r="N218" s="170"/>
      <c r="O218" s="163"/>
    </row>
    <row r="219" spans="1:15" ht="13" x14ac:dyDescent="0.3">
      <c r="A219" s="35" t="s">
        <v>38</v>
      </c>
      <c r="B219" s="61">
        <f t="shared" ref="B219:B224" si="131">B60/$B$74</f>
        <v>0.11220438656103217</v>
      </c>
      <c r="C219" s="61">
        <f t="shared" ref="C219:C224" si="132">C60/$C$74</f>
        <v>0.1136036943968768</v>
      </c>
      <c r="D219" s="61">
        <f t="shared" ref="D219:D224" si="133">D60/$D$74</f>
        <v>0.12757863216311591</v>
      </c>
      <c r="E219" s="61">
        <f t="shared" ref="E219:E224" si="134">E60/$E$74</f>
        <v>0.13767992533540424</v>
      </c>
      <c r="F219" s="61">
        <f t="shared" ref="F219:F224" si="135">F60/$F$74</f>
        <v>0.13262613242262744</v>
      </c>
      <c r="G219" s="61">
        <f t="shared" ref="G219:G224" si="136">G60/$G$74</f>
        <v>0.1351997202568655</v>
      </c>
      <c r="H219" s="61">
        <f t="shared" ref="H219:H224" si="137">H60/$H$74</f>
        <v>0.1372625991841398</v>
      </c>
      <c r="I219" s="61">
        <f t="shared" ref="I219:I224" si="138">I60/$I$74</f>
        <v>0.14106554510919883</v>
      </c>
      <c r="J219" s="61">
        <f t="shared" ref="J219:J224" si="139">J60/$J$74</f>
        <v>0.15333379461666685</v>
      </c>
      <c r="K219" s="61">
        <f t="shared" ref="K219:K224" si="140">K60/$K$74</f>
        <v>0.15615287984950027</v>
      </c>
      <c r="L219" s="117">
        <f t="shared" ref="L219:L224" si="141">L60/$L$74</f>
        <v>0.1572000006957644</v>
      </c>
      <c r="M219" s="117">
        <f t="shared" ref="M219:M224" si="142">M60/$M$74</f>
        <v>0.14948365070195177</v>
      </c>
      <c r="N219" s="117">
        <f t="shared" ref="N219:N224" si="143">N60/$N$74</f>
        <v>0.14508806193335833</v>
      </c>
      <c r="O219" s="182">
        <f t="shared" si="94"/>
        <v>0.14339738833910448</v>
      </c>
    </row>
    <row r="220" spans="1:15" x14ac:dyDescent="0.25">
      <c r="A220" s="37" t="s">
        <v>224</v>
      </c>
      <c r="B220" s="60">
        <f t="shared" si="131"/>
        <v>5.7747444797531667E-5</v>
      </c>
      <c r="C220" s="60">
        <f t="shared" si="132"/>
        <v>9.8673489440229917E-5</v>
      </c>
      <c r="D220" s="60">
        <f t="shared" si="133"/>
        <v>1.6719984367629444E-4</v>
      </c>
      <c r="E220" s="60">
        <f t="shared" si="134"/>
        <v>1.2156284732680785E-4</v>
      </c>
      <c r="F220" s="60">
        <f t="shared" si="135"/>
        <v>4.4230867459791028E-4</v>
      </c>
      <c r="G220" s="60">
        <f t="shared" si="136"/>
        <v>1.3989358205255737E-4</v>
      </c>
      <c r="H220" s="60">
        <f t="shared" si="137"/>
        <v>4.4257519092485244E-4</v>
      </c>
      <c r="I220" s="60">
        <f t="shared" si="138"/>
        <v>2.5198712981435544E-5</v>
      </c>
      <c r="J220" s="60">
        <f t="shared" si="139"/>
        <v>0</v>
      </c>
      <c r="K220" s="60">
        <f t="shared" si="140"/>
        <v>0</v>
      </c>
      <c r="L220" s="118">
        <f t="shared" si="141"/>
        <v>0</v>
      </c>
      <c r="M220" s="118">
        <f t="shared" si="142"/>
        <v>0</v>
      </c>
      <c r="N220" s="118">
        <f t="shared" si="143"/>
        <v>0</v>
      </c>
      <c r="O220" s="163">
        <f>O61/$O$74</f>
        <v>0</v>
      </c>
    </row>
    <row r="221" spans="1:15" ht="25" x14ac:dyDescent="0.25">
      <c r="A221" s="37" t="s">
        <v>225</v>
      </c>
      <c r="B221" s="60">
        <f t="shared" si="131"/>
        <v>9.0356076561311975E-4</v>
      </c>
      <c r="C221" s="60">
        <f t="shared" si="132"/>
        <v>8.7447133986091441E-4</v>
      </c>
      <c r="D221" s="60">
        <f t="shared" si="133"/>
        <v>9.8652337495241807E-4</v>
      </c>
      <c r="E221" s="60">
        <f t="shared" si="134"/>
        <v>4.0489377643410378E-4</v>
      </c>
      <c r="F221" s="60">
        <f t="shared" si="135"/>
        <v>3.7674809829456671E-4</v>
      </c>
      <c r="G221" s="60">
        <f t="shared" si="136"/>
        <v>3.8180090134540934E-4</v>
      </c>
      <c r="H221" s="60">
        <f t="shared" si="137"/>
        <v>3.7240621187137611E-4</v>
      </c>
      <c r="I221" s="60">
        <f t="shared" si="138"/>
        <v>3.8842789868951517E-4</v>
      </c>
      <c r="J221" s="60">
        <f t="shared" si="139"/>
        <v>4.1715042083569195E-4</v>
      </c>
      <c r="K221" s="60">
        <f t="shared" si="140"/>
        <v>4.4228273793114848E-4</v>
      </c>
      <c r="L221" s="118">
        <f t="shared" si="141"/>
        <v>4.3554317641517353E-4</v>
      </c>
      <c r="M221" s="118">
        <f t="shared" si="142"/>
        <v>3.9410300080420325E-4</v>
      </c>
      <c r="N221" s="118">
        <f t="shared" si="143"/>
        <v>3.9929386035454087E-4</v>
      </c>
      <c r="O221" s="163">
        <f t="shared" si="94"/>
        <v>4.018958941405693E-4</v>
      </c>
    </row>
    <row r="222" spans="1:15" x14ac:dyDescent="0.25">
      <c r="A222" s="37" t="s">
        <v>226</v>
      </c>
      <c r="B222" s="60">
        <f t="shared" si="131"/>
        <v>2.3581914468829946E-2</v>
      </c>
      <c r="C222" s="60">
        <f t="shared" si="132"/>
        <v>2.5493456340430681E-2</v>
      </c>
      <c r="D222" s="60">
        <f t="shared" si="133"/>
        <v>2.6411629339150595E-2</v>
      </c>
      <c r="E222" s="60">
        <f t="shared" si="134"/>
        <v>2.7704955216252346E-2</v>
      </c>
      <c r="F222" s="60">
        <f t="shared" si="135"/>
        <v>2.7974339714170279E-2</v>
      </c>
      <c r="G222" s="60">
        <f t="shared" si="136"/>
        <v>2.9026381564393029E-2</v>
      </c>
      <c r="H222" s="60">
        <f t="shared" si="137"/>
        <v>3.0094734182527987E-2</v>
      </c>
      <c r="I222" s="60">
        <f t="shared" si="138"/>
        <v>3.2043128110363694E-2</v>
      </c>
      <c r="J222" s="60">
        <f t="shared" si="139"/>
        <v>3.4891702220541804E-2</v>
      </c>
      <c r="K222" s="60">
        <f t="shared" si="140"/>
        <v>3.7485572453773354E-2</v>
      </c>
      <c r="L222" s="118">
        <f t="shared" si="141"/>
        <v>3.7528779713999587E-2</v>
      </c>
      <c r="M222" s="118">
        <f t="shared" si="142"/>
        <v>3.5871284244483194E-2</v>
      </c>
      <c r="N222" s="118">
        <f t="shared" si="143"/>
        <v>3.4285862229725135E-2</v>
      </c>
      <c r="O222" s="163">
        <f t="shared" si="94"/>
        <v>3.4175469379814652E-2</v>
      </c>
    </row>
    <row r="223" spans="1:15" ht="25" x14ac:dyDescent="0.25">
      <c r="A223" s="37" t="s">
        <v>227</v>
      </c>
      <c r="B223" s="60">
        <f t="shared" si="131"/>
        <v>5.8308319648329139E-3</v>
      </c>
      <c r="C223" s="60">
        <f t="shared" si="132"/>
        <v>6.8605660209302933E-3</v>
      </c>
      <c r="D223" s="60">
        <f t="shared" si="133"/>
        <v>6.6990161267421709E-3</v>
      </c>
      <c r="E223" s="60">
        <f t="shared" si="134"/>
        <v>6.0762335991880823E-3</v>
      </c>
      <c r="F223" s="60">
        <f t="shared" si="135"/>
        <v>5.4618253498444243E-3</v>
      </c>
      <c r="G223" s="60">
        <f t="shared" si="136"/>
        <v>5.6481723887309493E-3</v>
      </c>
      <c r="H223" s="60">
        <f t="shared" si="137"/>
        <v>5.7391664043474162E-3</v>
      </c>
      <c r="I223" s="60">
        <f t="shared" si="138"/>
        <v>5.4465208020827317E-3</v>
      </c>
      <c r="J223" s="60">
        <f t="shared" si="139"/>
        <v>5.8883605007401894E-3</v>
      </c>
      <c r="K223" s="60">
        <f t="shared" si="140"/>
        <v>6.0553770012046629E-3</v>
      </c>
      <c r="L223" s="118">
        <f t="shared" si="141"/>
        <v>5.9045999877252011E-3</v>
      </c>
      <c r="M223" s="118">
        <f t="shared" si="142"/>
        <v>5.8822371296114503E-3</v>
      </c>
      <c r="N223" s="118">
        <f t="shared" si="143"/>
        <v>5.8547521774350766E-3</v>
      </c>
      <c r="O223" s="163">
        <f t="shared" si="94"/>
        <v>6.3545809984861031E-3</v>
      </c>
    </row>
    <row r="224" spans="1:15" x14ac:dyDescent="0.25">
      <c r="A224" s="37" t="s">
        <v>228</v>
      </c>
      <c r="B224" s="60">
        <f t="shared" si="131"/>
        <v>8.1830331916958654E-2</v>
      </c>
      <c r="C224" s="60">
        <f t="shared" si="132"/>
        <v>8.0276527206214685E-2</v>
      </c>
      <c r="D224" s="60">
        <f t="shared" si="133"/>
        <v>9.3314263478594436E-2</v>
      </c>
      <c r="E224" s="60">
        <f t="shared" si="134"/>
        <v>0.1033722798962029</v>
      </c>
      <c r="F224" s="60">
        <f t="shared" si="135"/>
        <v>9.8370910585720242E-2</v>
      </c>
      <c r="G224" s="60">
        <f t="shared" si="136"/>
        <v>0.10000347182034354</v>
      </c>
      <c r="H224" s="60">
        <f t="shared" si="137"/>
        <v>0.10061371719446816</v>
      </c>
      <c r="I224" s="60">
        <f t="shared" si="138"/>
        <v>0.10316226958508146</v>
      </c>
      <c r="J224" s="60">
        <f t="shared" si="139"/>
        <v>0.11213658147454916</v>
      </c>
      <c r="K224" s="60">
        <f t="shared" si="140"/>
        <v>0.11216964765659111</v>
      </c>
      <c r="L224" s="118">
        <f t="shared" si="141"/>
        <v>0.11333107781762444</v>
      </c>
      <c r="M224" s="118">
        <f t="shared" si="142"/>
        <v>0.10733602632705291</v>
      </c>
      <c r="N224" s="118">
        <f t="shared" si="143"/>
        <v>0.10454815366584357</v>
      </c>
      <c r="O224" s="163">
        <f t="shared" si="94"/>
        <v>0.10246544206666316</v>
      </c>
    </row>
    <row r="225" spans="1:15" x14ac:dyDescent="0.25">
      <c r="B225" s="43"/>
      <c r="C225" s="43"/>
      <c r="D225" s="43"/>
      <c r="E225" s="43"/>
      <c r="F225" s="43"/>
      <c r="G225" s="43"/>
      <c r="H225" s="43"/>
      <c r="I225" s="43"/>
      <c r="J225" s="43"/>
      <c r="K225" s="43"/>
      <c r="L225" s="116"/>
      <c r="M225" s="116"/>
      <c r="N225" s="116"/>
      <c r="O225" s="163"/>
    </row>
    <row r="226" spans="1:15" ht="13" x14ac:dyDescent="0.3">
      <c r="A226" s="35" t="s">
        <v>155</v>
      </c>
      <c r="B226" s="61">
        <f>B67/$B$74</f>
        <v>0.11484220620295148</v>
      </c>
      <c r="C226" s="61">
        <f>C67/$C$74</f>
        <v>0.11006191338023025</v>
      </c>
      <c r="D226" s="61">
        <f>D67/$D$74</f>
        <v>0.1206095806374452</v>
      </c>
      <c r="E226" s="61">
        <f>E67/$E$74</f>
        <v>0.1241829963300444</v>
      </c>
      <c r="F226" s="61">
        <f>F67/$F$74</f>
        <v>0.12424587065663172</v>
      </c>
      <c r="G226" s="61">
        <f>G67/$G$74</f>
        <v>0.124900273853272</v>
      </c>
      <c r="H226" s="61">
        <f>H67/$H$74</f>
        <v>0.12764732019577918</v>
      </c>
      <c r="I226" s="61">
        <f>I67/$I$74</f>
        <v>0.13149979725226707</v>
      </c>
      <c r="J226" s="61">
        <f>J67/$J$74</f>
        <v>0.14217578965128611</v>
      </c>
      <c r="K226" s="61">
        <f>K67/$K$74</f>
        <v>0.14391875754472164</v>
      </c>
      <c r="L226" s="117">
        <f>L67/$L$74</f>
        <v>0.14481619319214883</v>
      </c>
      <c r="M226" s="117">
        <f>M67/$M$74</f>
        <v>0.14763786911043852</v>
      </c>
      <c r="N226" s="117">
        <f>N67/$N$74</f>
        <v>0.15467356752750266</v>
      </c>
      <c r="O226" s="182">
        <f t="shared" si="94"/>
        <v>0.1663263053585361</v>
      </c>
    </row>
    <row r="227" spans="1:15" x14ac:dyDescent="0.25">
      <c r="A227" s="37" t="s">
        <v>229</v>
      </c>
      <c r="B227" s="60">
        <f>B68/$B$74</f>
        <v>9.402228913185201E-2</v>
      </c>
      <c r="C227" s="60">
        <f>C68/$C$74</f>
        <v>8.9922069584913514E-2</v>
      </c>
      <c r="D227" s="60">
        <f>D68/$D$74</f>
        <v>9.6188211038607571E-2</v>
      </c>
      <c r="E227" s="60">
        <f>E68/$E$74</f>
        <v>9.88888928552136E-2</v>
      </c>
      <c r="F227" s="60">
        <f>F68/$F$74</f>
        <v>9.8929333671320438E-2</v>
      </c>
      <c r="G227" s="60">
        <f>G68/$G$74</f>
        <v>9.8999011557009631E-2</v>
      </c>
      <c r="H227" s="60">
        <f>H68/$H$74</f>
        <v>0.10109776344902276</v>
      </c>
      <c r="I227" s="60">
        <f>I68/$I$74</f>
        <v>0.10384725982560425</v>
      </c>
      <c r="J227" s="60">
        <f>J68/$J$74</f>
        <v>0.11285462218178573</v>
      </c>
      <c r="K227" s="60">
        <f>K68/$K$74</f>
        <v>0.1143688826719447</v>
      </c>
      <c r="L227" s="118">
        <f>L68/$L$74</f>
        <v>0.11377608445706634</v>
      </c>
      <c r="M227" s="118">
        <f>M68/$M$74</f>
        <v>0.11579812146677457</v>
      </c>
      <c r="N227" s="118">
        <f>N68/$N$74</f>
        <v>0.12086639042767233</v>
      </c>
      <c r="O227" s="163">
        <f t="shared" si="94"/>
        <v>0.12952704442686747</v>
      </c>
    </row>
    <row r="228" spans="1:15" x14ac:dyDescent="0.25">
      <c r="A228" s="37" t="s">
        <v>230</v>
      </c>
      <c r="B228" s="60">
        <f>B69/$B$74</f>
        <v>9.1632968651915222E-3</v>
      </c>
      <c r="C228" s="60">
        <f>C69/$C$74</f>
        <v>9.1091270716521251E-3</v>
      </c>
      <c r="D228" s="60">
        <f>D69/$D$74</f>
        <v>1.3073780516909168E-2</v>
      </c>
      <c r="E228" s="60">
        <f>E69/$E$74</f>
        <v>1.3790165943653501E-2</v>
      </c>
      <c r="F228" s="60">
        <f>F69/$F$74</f>
        <v>1.3232646750310138E-2</v>
      </c>
      <c r="G228" s="60">
        <f>G69/$G$74</f>
        <v>1.4214547108554867E-2</v>
      </c>
      <c r="H228" s="60">
        <f>H69/$H$74</f>
        <v>1.5210395191053645E-2</v>
      </c>
      <c r="I228" s="60">
        <f>I69/$I$74</f>
        <v>1.6773057233923735E-2</v>
      </c>
      <c r="J228" s="60">
        <f>J69/$J$74</f>
        <v>1.7749374499074412E-2</v>
      </c>
      <c r="K228" s="60">
        <f>K69/$K$74</f>
        <v>1.8992118724394436E-2</v>
      </c>
      <c r="L228" s="118">
        <f>L69/$L$74</f>
        <v>1.9462872117792695E-2</v>
      </c>
      <c r="M228" s="118">
        <f>M69/$M$74</f>
        <v>1.9753658562416298E-2</v>
      </c>
      <c r="N228" s="118">
        <f>N69/$N$74</f>
        <v>2.1248219557103723E-2</v>
      </c>
      <c r="O228" s="163">
        <f t="shared" si="94"/>
        <v>2.5478868873585133E-2</v>
      </c>
    </row>
    <row r="229" spans="1:15" x14ac:dyDescent="0.25">
      <c r="A229" s="37" t="s">
        <v>231</v>
      </c>
      <c r="B229" s="60">
        <f>B70/$B$74</f>
        <v>3.6860682425489118E-4</v>
      </c>
      <c r="C229" s="60">
        <f>C70/$C$74</f>
        <v>4.8228281309629695E-4</v>
      </c>
      <c r="D229" s="60">
        <f>D70/$D$74</f>
        <v>4.460765257383765E-4</v>
      </c>
      <c r="E229" s="60">
        <f>E70/$E$74</f>
        <v>5.7722764342166483E-4</v>
      </c>
      <c r="F229" s="60">
        <f>F70/$F$74</f>
        <v>4.8837774361684433E-4</v>
      </c>
      <c r="G229" s="60">
        <f>G70/$G$74</f>
        <v>6.0391531393601814E-4</v>
      </c>
      <c r="H229" s="60">
        <f>H70/$H$74</f>
        <v>6.2204322642450726E-4</v>
      </c>
      <c r="I229" s="60">
        <f>I70/$I$74</f>
        <v>6.49999946196187E-4</v>
      </c>
      <c r="J229" s="60">
        <f>J70/$J$74</f>
        <v>8.4022927110427776E-4</v>
      </c>
      <c r="K229" s="60">
        <f>K70/$K$74</f>
        <v>7.6813734953363479E-4</v>
      </c>
      <c r="L229" s="118">
        <f>L70/$L$74</f>
        <v>7.1364088705975983E-4</v>
      </c>
      <c r="M229" s="118">
        <f>M70/$M$74</f>
        <v>7.1978340289324968E-4</v>
      </c>
      <c r="N229" s="118">
        <f>N70/$N$74</f>
        <v>6.5016601556554384E-4</v>
      </c>
      <c r="O229" s="163">
        <f t="shared" si="94"/>
        <v>6.4393439966577712E-4</v>
      </c>
    </row>
    <row r="230" spans="1:15" x14ac:dyDescent="0.25">
      <c r="A230" s="37" t="s">
        <v>232</v>
      </c>
      <c r="B230" s="60">
        <f>B71/$B$74</f>
        <v>1.1288013381653054E-2</v>
      </c>
      <c r="C230" s="60">
        <f>C71/$C$74</f>
        <v>1.0548433910568309E-2</v>
      </c>
      <c r="D230" s="60">
        <f>D71/$D$74</f>
        <v>1.0901512556190101E-2</v>
      </c>
      <c r="E230" s="60">
        <f>E71/$E$74</f>
        <v>1.0926709887755645E-2</v>
      </c>
      <c r="F230" s="60">
        <f>F71/$F$74</f>
        <v>1.1595512491384293E-2</v>
      </c>
      <c r="G230" s="60">
        <f>G71/$G$74</f>
        <v>1.1082799873771462E-2</v>
      </c>
      <c r="H230" s="60">
        <f>H71/$H$74</f>
        <v>1.0717118329278274E-2</v>
      </c>
      <c r="I230" s="60">
        <f>I71/$I$74</f>
        <v>1.0229480246542896E-2</v>
      </c>
      <c r="J230" s="60">
        <f>J71/$J$74</f>
        <v>1.0731563699321675E-2</v>
      </c>
      <c r="K230" s="60">
        <f>K71/$K$74</f>
        <v>9.7896187988488498E-3</v>
      </c>
      <c r="L230" s="118">
        <f>L71/$L$74</f>
        <v>1.0863595730230028E-2</v>
      </c>
      <c r="M230" s="118">
        <f>M71/$M$74</f>
        <v>1.1366305678354402E-2</v>
      </c>
      <c r="N230" s="118">
        <f>N71/$N$74</f>
        <v>1.1908791527161034E-2</v>
      </c>
      <c r="O230" s="163">
        <f t="shared" si="94"/>
        <v>1.0676457658417748E-2</v>
      </c>
    </row>
    <row r="231" spans="1:15" ht="9" customHeight="1" x14ac:dyDescent="0.25">
      <c r="B231" s="49"/>
      <c r="C231" s="49"/>
      <c r="D231" s="49"/>
      <c r="E231" s="49"/>
      <c r="F231" s="49"/>
      <c r="G231" s="49"/>
      <c r="H231" s="49"/>
      <c r="I231" s="49"/>
      <c r="J231" s="49"/>
      <c r="K231" s="49"/>
      <c r="L231" s="49"/>
      <c r="M231" s="49"/>
      <c r="N231" s="49"/>
      <c r="O231" s="163"/>
    </row>
    <row r="232" spans="1:15" ht="9.75" customHeight="1" x14ac:dyDescent="0.3">
      <c r="A232" s="35"/>
      <c r="B232" s="49"/>
      <c r="C232" s="49"/>
      <c r="D232" s="49"/>
      <c r="E232" s="49"/>
      <c r="F232" s="49"/>
      <c r="G232" s="49"/>
      <c r="H232" s="49"/>
      <c r="I232" s="49"/>
      <c r="J232" s="49"/>
      <c r="K232" s="49"/>
      <c r="L232" s="49"/>
      <c r="M232" s="49"/>
      <c r="N232" s="49"/>
      <c r="O232" s="163"/>
    </row>
    <row r="233" spans="1:15" ht="13" x14ac:dyDescent="0.3">
      <c r="A233" s="50" t="s">
        <v>233</v>
      </c>
      <c r="B233" s="58">
        <f>B74/$B$74</f>
        <v>1</v>
      </c>
      <c r="C233" s="58">
        <f>C74/$C$74</f>
        <v>1</v>
      </c>
      <c r="D233" s="58">
        <f>D74/$D$74</f>
        <v>1</v>
      </c>
      <c r="E233" s="58">
        <f>E74/$E$74</f>
        <v>1</v>
      </c>
      <c r="F233" s="58">
        <f>F74/$F$74</f>
        <v>1</v>
      </c>
      <c r="G233" s="58">
        <f>G74/$G$74</f>
        <v>1</v>
      </c>
      <c r="H233" s="58">
        <f>H74/$H$74</f>
        <v>1</v>
      </c>
      <c r="I233" s="58">
        <f>I74/$I$74</f>
        <v>1</v>
      </c>
      <c r="J233" s="58">
        <f>J74/$J$74</f>
        <v>1</v>
      </c>
      <c r="K233" s="58">
        <f>K74/$K$74</f>
        <v>1</v>
      </c>
      <c r="L233" s="58">
        <f>L74/$L$74</f>
        <v>1</v>
      </c>
      <c r="M233" s="58">
        <f>M74/$M$74</f>
        <v>1</v>
      </c>
      <c r="N233" s="58">
        <f>N74/$N$74</f>
        <v>1</v>
      </c>
      <c r="O233" s="182">
        <f t="shared" si="94"/>
        <v>1</v>
      </c>
    </row>
    <row r="234" spans="1:15" ht="13.5" thickBot="1" x14ac:dyDescent="0.35">
      <c r="A234" s="63"/>
      <c r="B234" s="52"/>
      <c r="C234" s="52"/>
      <c r="D234" s="52"/>
      <c r="E234" s="52"/>
      <c r="F234" s="52"/>
      <c r="G234" s="52"/>
      <c r="H234" s="52"/>
      <c r="I234" s="52"/>
      <c r="J234" s="52"/>
      <c r="K234" s="52"/>
      <c r="L234" s="52"/>
      <c r="M234" s="145"/>
      <c r="N234" s="145"/>
      <c r="O234" s="145"/>
    </row>
    <row r="235" spans="1:15" ht="13" thickTop="1" x14ac:dyDescent="0.25">
      <c r="E235" s="34"/>
      <c r="F235" s="34"/>
      <c r="M235" s="140"/>
    </row>
    <row r="236" spans="1:15" x14ac:dyDescent="0.25">
      <c r="E236" s="34"/>
      <c r="F236" s="34"/>
    </row>
    <row r="237" spans="1:15" x14ac:dyDescent="0.25">
      <c r="E237" s="34"/>
      <c r="F237" s="34"/>
    </row>
    <row r="238" spans="1:15" x14ac:dyDescent="0.25">
      <c r="E238" s="34"/>
      <c r="F238" s="34"/>
    </row>
    <row r="239" spans="1:15" x14ac:dyDescent="0.25">
      <c r="E239" s="34"/>
      <c r="F239" s="34"/>
    </row>
    <row r="240" spans="1:15" x14ac:dyDescent="0.25">
      <c r="E240" s="34"/>
      <c r="F240" s="34"/>
    </row>
    <row r="241" spans="5:6" x14ac:dyDescent="0.25">
      <c r="E241" s="34"/>
      <c r="F241" s="34"/>
    </row>
  </sheetData>
  <mergeCells count="19">
    <mergeCell ref="A4:N4"/>
    <mergeCell ref="A5:N5"/>
    <mergeCell ref="A6:N6"/>
    <mergeCell ref="A7:N7"/>
    <mergeCell ref="A8:N8"/>
    <mergeCell ref="A77:O77"/>
    <mergeCell ref="A78:O78"/>
    <mergeCell ref="A79:O79"/>
    <mergeCell ref="A80:O80"/>
    <mergeCell ref="A86:N86"/>
    <mergeCell ref="A85:N85"/>
    <mergeCell ref="A87:N87"/>
    <mergeCell ref="A88:N88"/>
    <mergeCell ref="A89:N89"/>
    <mergeCell ref="A163:N163"/>
    <mergeCell ref="A164:N164"/>
    <mergeCell ref="A165:N165"/>
    <mergeCell ref="A166:N166"/>
    <mergeCell ref="A167:N167"/>
  </mergeCells>
  <printOptions horizontalCentered="1" verticalCentered="1"/>
  <pageMargins left="0.23622047244094491" right="0.27559055118110237" top="0.19685039370078741" bottom="0.19685039370078741" header="0" footer="0"/>
  <pageSetup scale="55" orientation="portrait" r:id="rId1"/>
  <headerFooter alignWithMargins="0"/>
  <rowBreaks count="2" manualBreakCount="2">
    <brk id="81" max="16383" man="1"/>
    <brk id="158"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F0"/>
  </sheetPr>
  <dimension ref="A18:G71"/>
  <sheetViews>
    <sheetView workbookViewId="0">
      <selection activeCell="L22" sqref="L22"/>
    </sheetView>
  </sheetViews>
  <sheetFormatPr baseColWidth="10" defaultColWidth="11.453125" defaultRowHeight="14.5" x14ac:dyDescent="0.35"/>
  <cols>
    <col min="1" max="6" width="11.453125" style="71"/>
    <col min="7" max="7" width="14.1796875" style="71" customWidth="1"/>
    <col min="8" max="16384" width="11.453125" style="71"/>
  </cols>
  <sheetData>
    <row r="18" spans="1:7" ht="99.75" customHeight="1" x14ac:dyDescent="0.35">
      <c r="A18" s="239" t="s">
        <v>37</v>
      </c>
      <c r="B18" s="239"/>
      <c r="C18" s="239"/>
      <c r="D18" s="239"/>
      <c r="E18" s="239"/>
      <c r="F18" s="239"/>
      <c r="G18" s="239"/>
    </row>
    <row r="20" spans="1:7" ht="46" x14ac:dyDescent="1">
      <c r="A20" s="235"/>
      <c r="B20" s="235"/>
      <c r="C20" s="235"/>
      <c r="D20" s="235"/>
      <c r="E20" s="235"/>
      <c r="F20" s="235"/>
      <c r="G20" s="235"/>
    </row>
    <row r="71" spans="2:2" x14ac:dyDescent="0.35">
      <c r="B71" s="7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39997558519241921"/>
  </sheetPr>
  <dimension ref="A1:L79"/>
  <sheetViews>
    <sheetView showGridLines="0" defaultGridColor="0" colorId="60" workbookViewId="0">
      <pane xSplit="1" ySplit="10" topLeftCell="B56" activePane="bottomRight" state="frozen"/>
      <selection pane="topRight" activeCell="B1" sqref="B1"/>
      <selection pane="bottomLeft" activeCell="A11" sqref="A11"/>
      <selection pane="bottomRight" activeCell="A58" sqref="A58:XFD59"/>
    </sheetView>
  </sheetViews>
  <sheetFormatPr baseColWidth="10" defaultColWidth="11.453125" defaultRowHeight="12.5" x14ac:dyDescent="0.25"/>
  <cols>
    <col min="1" max="1" width="53.81640625" style="16" customWidth="1"/>
    <col min="2" max="5" width="12.81640625" style="16" customWidth="1"/>
    <col min="6" max="6" width="12.453125" style="16" customWidth="1"/>
    <col min="7" max="7" width="11.453125" style="16"/>
    <col min="8" max="8" width="14.1796875" style="16" customWidth="1"/>
    <col min="9" max="9" width="13.54296875" style="16" customWidth="1"/>
    <col min="10" max="16384" width="11.453125" style="16"/>
  </cols>
  <sheetData>
    <row r="1" spans="1:9" x14ac:dyDescent="0.25">
      <c r="A1" s="15" t="s">
        <v>0</v>
      </c>
    </row>
    <row r="2" spans="1:9" x14ac:dyDescent="0.25">
      <c r="A2" s="15" t="s">
        <v>1</v>
      </c>
    </row>
    <row r="3" spans="1:9" x14ac:dyDescent="0.25">
      <c r="A3" s="15" t="s">
        <v>2</v>
      </c>
      <c r="F3" s="119"/>
    </row>
    <row r="5" spans="1:9" ht="13" x14ac:dyDescent="0.3">
      <c r="A5" s="236" t="s">
        <v>563</v>
      </c>
      <c r="B5" s="236"/>
      <c r="C5" s="236"/>
      <c r="D5" s="236"/>
      <c r="E5" s="236"/>
      <c r="F5" s="236"/>
      <c r="G5" s="17"/>
      <c r="H5" s="17"/>
    </row>
    <row r="6" spans="1:9" ht="13" x14ac:dyDescent="0.3">
      <c r="A6" s="236" t="s">
        <v>37</v>
      </c>
      <c r="B6" s="236"/>
      <c r="C6" s="236"/>
      <c r="D6" s="236"/>
      <c r="E6" s="236"/>
      <c r="F6" s="236"/>
      <c r="G6" s="17"/>
      <c r="H6" s="17"/>
    </row>
    <row r="7" spans="1:9" ht="13" x14ac:dyDescent="0.3">
      <c r="A7" s="236">
        <v>2020</v>
      </c>
      <c r="B7" s="236"/>
      <c r="C7" s="236"/>
      <c r="D7" s="236"/>
      <c r="E7" s="236"/>
      <c r="F7" s="236"/>
      <c r="G7" s="17"/>
      <c r="H7" s="17"/>
    </row>
    <row r="8" spans="1:9" ht="13" x14ac:dyDescent="0.3">
      <c r="A8" s="236" t="s">
        <v>4</v>
      </c>
      <c r="B8" s="236"/>
      <c r="C8" s="236"/>
      <c r="D8" s="236"/>
      <c r="E8" s="236"/>
      <c r="F8" s="236"/>
      <c r="G8" s="17"/>
      <c r="H8" s="17"/>
    </row>
    <row r="9" spans="1:9" ht="13" thickBot="1" x14ac:dyDescent="0.3"/>
    <row r="10" spans="1:9" s="21" customFormat="1" ht="66" customHeight="1" thickTop="1" thickBot="1" x14ac:dyDescent="0.3">
      <c r="A10" s="3" t="s">
        <v>390</v>
      </c>
      <c r="B10" s="3" t="s">
        <v>481</v>
      </c>
      <c r="C10" s="3" t="s">
        <v>482</v>
      </c>
      <c r="D10" s="3" t="s">
        <v>483</v>
      </c>
      <c r="E10" s="3" t="s">
        <v>484</v>
      </c>
      <c r="F10" s="3" t="s">
        <v>397</v>
      </c>
      <c r="G10" s="13"/>
      <c r="H10" s="13"/>
      <c r="I10" s="13"/>
    </row>
    <row r="11" spans="1:9" s="10" customFormat="1" ht="13.5" thickTop="1" x14ac:dyDescent="0.3">
      <c r="A11" s="4"/>
      <c r="B11" s="9"/>
      <c r="C11" s="9"/>
      <c r="D11" s="9"/>
      <c r="E11" s="9"/>
      <c r="F11" s="9"/>
      <c r="G11" s="9"/>
      <c r="H11" s="9"/>
      <c r="I11" s="9"/>
    </row>
    <row r="12" spans="1:9" s="10" customFormat="1" ht="13" x14ac:dyDescent="0.3">
      <c r="A12" s="132" t="s">
        <v>398</v>
      </c>
      <c r="B12" s="9">
        <v>33328.648376359997</v>
      </c>
      <c r="C12" s="9">
        <v>302216.72700987698</v>
      </c>
      <c r="D12" s="9">
        <v>6367.7775544030001</v>
      </c>
      <c r="E12" s="9">
        <v>2186557.6716290005</v>
      </c>
      <c r="F12" s="9">
        <v>2528470.8245696402</v>
      </c>
      <c r="G12" s="9"/>
      <c r="H12" s="9"/>
      <c r="I12" s="9"/>
    </row>
    <row r="13" spans="1:9" s="10" customFormat="1" ht="13" x14ac:dyDescent="0.3">
      <c r="A13" s="132" t="s">
        <v>399</v>
      </c>
      <c r="B13" s="9">
        <v>33328.648376359997</v>
      </c>
      <c r="C13" s="9">
        <v>302216.72700987698</v>
      </c>
      <c r="D13" s="9">
        <v>6367.7775544030001</v>
      </c>
      <c r="E13" s="9">
        <v>2186577.3277351004</v>
      </c>
      <c r="F13" s="9">
        <v>2528490.4806757402</v>
      </c>
      <c r="G13" s="9"/>
      <c r="H13" s="9"/>
      <c r="I13" s="9"/>
    </row>
    <row r="14" spans="1:9" s="18" customFormat="1" x14ac:dyDescent="0.25">
      <c r="A14" s="132" t="s">
        <v>400</v>
      </c>
      <c r="B14" s="9">
        <v>33328.648376359997</v>
      </c>
      <c r="C14" s="9">
        <v>293194.28163342702</v>
      </c>
      <c r="D14" s="9">
        <v>5033.621349004</v>
      </c>
      <c r="E14" s="9">
        <v>2050999.2550642004</v>
      </c>
      <c r="F14" s="9">
        <v>2382555.8064229917</v>
      </c>
      <c r="G14" s="5"/>
      <c r="H14" s="5"/>
      <c r="I14" s="5"/>
    </row>
    <row r="15" spans="1:9" s="18" customFormat="1" x14ac:dyDescent="0.25">
      <c r="A15" s="4" t="s">
        <v>401</v>
      </c>
      <c r="B15" s="5">
        <v>21563.816770739999</v>
      </c>
      <c r="C15" s="5">
        <v>66463.790703527004</v>
      </c>
      <c r="D15" s="5">
        <v>3009.6909128000002</v>
      </c>
      <c r="E15" s="5">
        <v>1228044.0660979</v>
      </c>
      <c r="F15" s="5">
        <v>1319081.364484967</v>
      </c>
      <c r="G15" s="5"/>
      <c r="H15" s="5"/>
      <c r="I15" s="5"/>
    </row>
    <row r="16" spans="1:9" s="18" customFormat="1" x14ac:dyDescent="0.25">
      <c r="A16" s="4" t="s">
        <v>402</v>
      </c>
      <c r="B16" s="5">
        <v>4363.0640982699997</v>
      </c>
      <c r="C16" s="5">
        <v>9085.7520781599997</v>
      </c>
      <c r="D16" s="5">
        <v>438.97371356000002</v>
      </c>
      <c r="E16" s="5">
        <v>22631.201549099998</v>
      </c>
      <c r="F16" s="5">
        <v>36518.991439090001</v>
      </c>
      <c r="G16" s="5"/>
      <c r="H16" s="5"/>
      <c r="I16" s="5"/>
    </row>
    <row r="17" spans="1:9" s="18" customFormat="1" x14ac:dyDescent="0.25">
      <c r="A17" s="4" t="s">
        <v>403</v>
      </c>
      <c r="B17" s="5">
        <v>1003.00324088</v>
      </c>
      <c r="C17" s="5">
        <v>0</v>
      </c>
      <c r="D17" s="5">
        <v>0</v>
      </c>
      <c r="E17" s="5">
        <v>0</v>
      </c>
      <c r="F17" s="5">
        <v>1003.00324088</v>
      </c>
      <c r="G17" s="5"/>
      <c r="H17" s="5"/>
      <c r="I17" s="5"/>
    </row>
    <row r="18" spans="1:9" s="18" customFormat="1" x14ac:dyDescent="0.25">
      <c r="A18" s="4" t="s">
        <v>404</v>
      </c>
      <c r="B18" s="5">
        <v>2908.7093989999998</v>
      </c>
      <c r="C18" s="5">
        <v>8779.9175436000005</v>
      </c>
      <c r="D18" s="5">
        <v>425.06862206</v>
      </c>
      <c r="E18" s="5">
        <v>6194.4542205899997</v>
      </c>
      <c r="F18" s="5">
        <v>12113.69556466</v>
      </c>
      <c r="G18" s="5"/>
      <c r="H18" s="5"/>
      <c r="I18" s="5"/>
    </row>
    <row r="19" spans="1:9" s="18" customFormat="1" x14ac:dyDescent="0.25">
      <c r="A19" s="4" t="s">
        <v>405</v>
      </c>
      <c r="B19" s="5">
        <v>100.30032409</v>
      </c>
      <c r="C19" s="5">
        <v>0</v>
      </c>
      <c r="D19" s="5">
        <v>0</v>
      </c>
      <c r="E19" s="5">
        <v>0</v>
      </c>
      <c r="F19" s="5">
        <v>100.30032409</v>
      </c>
      <c r="G19" s="5"/>
      <c r="H19" s="5"/>
      <c r="I19" s="5"/>
    </row>
    <row r="20" spans="1:9" s="18" customFormat="1" x14ac:dyDescent="0.25">
      <c r="A20" s="4" t="s">
        <v>406</v>
      </c>
      <c r="B20" s="5">
        <v>300.90097226</v>
      </c>
      <c r="C20" s="5">
        <v>0</v>
      </c>
      <c r="D20" s="5">
        <v>0</v>
      </c>
      <c r="E20" s="5">
        <v>16973.179953499999</v>
      </c>
      <c r="F20" s="5">
        <v>17274.080925760001</v>
      </c>
      <c r="G20" s="5"/>
      <c r="H20" s="5"/>
      <c r="I20" s="5"/>
    </row>
    <row r="21" spans="1:9" s="18" customFormat="1" x14ac:dyDescent="0.25">
      <c r="A21" s="4" t="s">
        <v>407</v>
      </c>
      <c r="B21" s="5">
        <v>50.150162039999998</v>
      </c>
      <c r="C21" s="5">
        <v>305.83453456000001</v>
      </c>
      <c r="D21" s="5">
        <v>13.905091499999999</v>
      </c>
      <c r="E21" s="5">
        <v>5870.7796697000003</v>
      </c>
      <c r="F21" s="5">
        <v>6027.9113837000004</v>
      </c>
      <c r="G21" s="5"/>
      <c r="H21" s="5"/>
      <c r="I21" s="5"/>
    </row>
    <row r="22" spans="1:9" s="10" customFormat="1" ht="13" x14ac:dyDescent="0.3">
      <c r="A22" s="4" t="s">
        <v>408</v>
      </c>
      <c r="B22" s="5">
        <v>5441.2135931399998</v>
      </c>
      <c r="C22" s="5">
        <v>35331.776066190003</v>
      </c>
      <c r="D22" s="5">
        <v>1368.4911165139999</v>
      </c>
      <c r="E22" s="5">
        <v>575485.93227330002</v>
      </c>
      <c r="F22" s="5">
        <v>617627.41304914397</v>
      </c>
      <c r="G22" s="9"/>
      <c r="H22" s="9"/>
      <c r="I22" s="9"/>
    </row>
    <row r="23" spans="1:9" s="10" customFormat="1" ht="13" x14ac:dyDescent="0.3">
      <c r="A23" s="132" t="s">
        <v>409</v>
      </c>
      <c r="B23" s="9">
        <v>0</v>
      </c>
      <c r="C23" s="9">
        <v>8.9353160000000001E-2</v>
      </c>
      <c r="D23" s="9">
        <v>6.04713352</v>
      </c>
      <c r="E23" s="9">
        <v>5298.2237814</v>
      </c>
      <c r="F23" s="9">
        <v>5304.3602680800004</v>
      </c>
      <c r="G23" s="9"/>
      <c r="H23" s="9"/>
      <c r="I23" s="9"/>
    </row>
    <row r="24" spans="1:9" s="18" customFormat="1" x14ac:dyDescent="0.25">
      <c r="A24" s="132" t="s">
        <v>410</v>
      </c>
      <c r="B24" s="9">
        <v>0</v>
      </c>
      <c r="C24" s="9">
        <v>8.9353160000000001E-2</v>
      </c>
      <c r="D24" s="9">
        <v>6.04713352</v>
      </c>
      <c r="E24" s="9">
        <v>2259.6635000000001</v>
      </c>
      <c r="F24" s="9">
        <v>2265.7999866800001</v>
      </c>
      <c r="G24" s="5"/>
      <c r="H24" s="5"/>
      <c r="I24" s="5"/>
    </row>
    <row r="25" spans="1:9" s="18" customFormat="1" x14ac:dyDescent="0.25">
      <c r="A25" s="4" t="s">
        <v>411</v>
      </c>
      <c r="B25" s="5">
        <v>0</v>
      </c>
      <c r="C25" s="5">
        <v>0</v>
      </c>
      <c r="D25" s="5">
        <v>0</v>
      </c>
      <c r="E25" s="5">
        <v>0</v>
      </c>
      <c r="F25" s="5">
        <v>0</v>
      </c>
      <c r="G25" s="5"/>
      <c r="H25" s="5"/>
      <c r="I25" s="5"/>
    </row>
    <row r="26" spans="1:9" s="18" customFormat="1" x14ac:dyDescent="0.25">
      <c r="A26" s="4" t="s">
        <v>412</v>
      </c>
      <c r="B26" s="5">
        <v>0</v>
      </c>
      <c r="C26" s="5">
        <v>0</v>
      </c>
      <c r="D26" s="5">
        <v>0</v>
      </c>
      <c r="E26" s="5">
        <v>0</v>
      </c>
      <c r="F26" s="5">
        <v>0</v>
      </c>
      <c r="G26" s="5"/>
      <c r="H26" s="5"/>
      <c r="I26" s="5"/>
    </row>
    <row r="27" spans="1:9" s="18" customFormat="1" x14ac:dyDescent="0.25">
      <c r="A27" s="4" t="s">
        <v>413</v>
      </c>
      <c r="B27" s="5">
        <v>0</v>
      </c>
      <c r="C27" s="5">
        <v>8.9353160000000001E-2</v>
      </c>
      <c r="D27" s="5">
        <v>6.04713352</v>
      </c>
      <c r="E27" s="5">
        <v>2259.6635000000001</v>
      </c>
      <c r="F27" s="5">
        <v>2265.7999866800001</v>
      </c>
      <c r="G27" s="5"/>
      <c r="H27" s="5"/>
      <c r="I27" s="5"/>
    </row>
    <row r="28" spans="1:9" s="10" customFormat="1" ht="13" x14ac:dyDescent="0.3">
      <c r="A28" s="4" t="s">
        <v>414</v>
      </c>
      <c r="B28" s="5">
        <v>0</v>
      </c>
      <c r="C28" s="5">
        <v>0</v>
      </c>
      <c r="D28" s="5">
        <v>0</v>
      </c>
      <c r="E28" s="5">
        <v>3038.5602813999999</v>
      </c>
      <c r="F28" s="5">
        <v>3038.5602813999999</v>
      </c>
      <c r="G28" s="9"/>
      <c r="H28" s="9"/>
      <c r="I28" s="9"/>
    </row>
    <row r="29" spans="1:9" s="18" customFormat="1" x14ac:dyDescent="0.25">
      <c r="A29" s="132" t="s">
        <v>415</v>
      </c>
      <c r="B29" s="9">
        <v>1960.5539142099999</v>
      </c>
      <c r="C29" s="9">
        <v>182312.87343239001</v>
      </c>
      <c r="D29" s="9">
        <v>210.41847261000001</v>
      </c>
      <c r="E29" s="9">
        <v>219539.8313625005</v>
      </c>
      <c r="F29" s="9">
        <v>404023.67718171049</v>
      </c>
      <c r="G29" s="5"/>
      <c r="H29" s="5"/>
      <c r="I29" s="5"/>
    </row>
    <row r="30" spans="1:9" s="18" customFormat="1" x14ac:dyDescent="0.25">
      <c r="A30" s="4" t="s">
        <v>416</v>
      </c>
      <c r="B30" s="5">
        <v>148.40497400000001</v>
      </c>
      <c r="C30" s="5">
        <v>155537.14285214999</v>
      </c>
      <c r="D30" s="5">
        <v>3.6646296899999999</v>
      </c>
      <c r="E30" s="5">
        <v>14.922651</v>
      </c>
      <c r="F30" s="5">
        <v>155704.13510684</v>
      </c>
      <c r="G30" s="5"/>
      <c r="H30" s="5"/>
      <c r="I30" s="5"/>
    </row>
    <row r="31" spans="1:9" s="18" customFormat="1" x14ac:dyDescent="0.25">
      <c r="A31" s="4" t="s">
        <v>441</v>
      </c>
      <c r="B31" s="5">
        <v>116.443867</v>
      </c>
      <c r="C31" s="5">
        <v>0</v>
      </c>
      <c r="D31" s="5">
        <v>4.2507600000000001E-3</v>
      </c>
      <c r="E31" s="5">
        <v>4.2507600000000001E-3</v>
      </c>
      <c r="F31" s="5">
        <v>116.44811776</v>
      </c>
      <c r="G31" s="5"/>
      <c r="H31" s="5"/>
      <c r="I31" s="5"/>
    </row>
    <row r="32" spans="1:9" s="18" customFormat="1" x14ac:dyDescent="0.25">
      <c r="A32" s="4" t="s">
        <v>476</v>
      </c>
      <c r="B32" s="5">
        <v>0</v>
      </c>
      <c r="C32" s="5">
        <v>3462.7825363299999</v>
      </c>
      <c r="D32" s="5">
        <v>0</v>
      </c>
      <c r="E32" s="5">
        <v>3462.7825363299999</v>
      </c>
      <c r="F32" s="5">
        <v>3462.7825363299999</v>
      </c>
      <c r="G32" s="5"/>
      <c r="H32" s="5"/>
      <c r="I32" s="5"/>
    </row>
    <row r="33" spans="1:9" s="18" customFormat="1" x14ac:dyDescent="0.25">
      <c r="A33" s="4" t="s">
        <v>465</v>
      </c>
      <c r="B33" s="5">
        <v>0</v>
      </c>
      <c r="C33" s="5">
        <v>0</v>
      </c>
      <c r="D33" s="5">
        <v>0</v>
      </c>
      <c r="E33" s="5">
        <v>14.922651</v>
      </c>
      <c r="F33" s="5">
        <v>14.922651</v>
      </c>
      <c r="G33" s="5"/>
      <c r="H33" s="5"/>
      <c r="I33" s="5"/>
    </row>
    <row r="34" spans="1:9" s="18" customFormat="1" x14ac:dyDescent="0.25">
      <c r="A34" s="4" t="s">
        <v>423</v>
      </c>
      <c r="B34" s="5">
        <v>0</v>
      </c>
      <c r="C34" s="5">
        <v>2950.7783690199999</v>
      </c>
      <c r="D34" s="5">
        <v>0</v>
      </c>
      <c r="E34" s="5">
        <v>21.31208981</v>
      </c>
      <c r="F34" s="5">
        <v>2950.7783690199999</v>
      </c>
      <c r="G34" s="5"/>
      <c r="H34" s="5"/>
      <c r="I34" s="5"/>
    </row>
    <row r="35" spans="1:9" s="18" customFormat="1" x14ac:dyDescent="0.25">
      <c r="A35" s="4" t="s">
        <v>424</v>
      </c>
      <c r="B35" s="5">
        <v>31.961106999999998</v>
      </c>
      <c r="C35" s="5">
        <v>7227.1406631899999</v>
      </c>
      <c r="D35" s="5">
        <v>3.6603789299999998</v>
      </c>
      <c r="E35" s="5">
        <v>7229.2491006</v>
      </c>
      <c r="F35" s="5">
        <v>7262.7621491199998</v>
      </c>
      <c r="G35" s="5"/>
      <c r="H35" s="5"/>
      <c r="I35" s="5"/>
    </row>
    <row r="36" spans="1:9" s="18" customFormat="1" x14ac:dyDescent="0.25">
      <c r="A36" s="4" t="s">
        <v>449</v>
      </c>
      <c r="B36" s="5">
        <v>0</v>
      </c>
      <c r="C36" s="5">
        <v>1701.76268996</v>
      </c>
      <c r="D36" s="5">
        <v>0</v>
      </c>
      <c r="E36" s="5">
        <v>1701.76268996</v>
      </c>
      <c r="F36" s="5">
        <v>1701.76268996</v>
      </c>
      <c r="G36" s="5"/>
      <c r="H36" s="5"/>
      <c r="I36" s="5"/>
    </row>
    <row r="37" spans="1:9" s="18" customFormat="1" x14ac:dyDescent="0.25">
      <c r="A37" s="4" t="s">
        <v>425</v>
      </c>
      <c r="B37" s="5">
        <v>0</v>
      </c>
      <c r="C37" s="5">
        <v>140194.67859364999</v>
      </c>
      <c r="D37" s="5">
        <v>0</v>
      </c>
      <c r="E37" s="5">
        <v>140194.67859364999</v>
      </c>
      <c r="F37" s="5">
        <v>140194.67859364999</v>
      </c>
      <c r="G37" s="5"/>
      <c r="H37" s="5"/>
      <c r="I37" s="5"/>
    </row>
    <row r="38" spans="1:9" s="18" customFormat="1" x14ac:dyDescent="0.25">
      <c r="A38" s="4" t="s">
        <v>426</v>
      </c>
      <c r="B38" s="5">
        <v>1812.1489402100001</v>
      </c>
      <c r="C38" s="5">
        <v>26332.36958024</v>
      </c>
      <c r="D38" s="5">
        <v>206.75384292000001</v>
      </c>
      <c r="E38" s="5">
        <v>219497.2415000005</v>
      </c>
      <c r="F38" s="5">
        <v>247848.51386337049</v>
      </c>
      <c r="G38" s="5"/>
      <c r="H38" s="5"/>
      <c r="I38" s="5"/>
    </row>
    <row r="39" spans="1:9" s="18" customFormat="1" x14ac:dyDescent="0.25">
      <c r="A39" s="4" t="s">
        <v>427</v>
      </c>
      <c r="B39" s="5">
        <v>0</v>
      </c>
      <c r="C39" s="5">
        <v>443.36099999999999</v>
      </c>
      <c r="D39" s="5">
        <v>0</v>
      </c>
      <c r="E39" s="5">
        <v>27.667211500000001</v>
      </c>
      <c r="F39" s="5">
        <v>471.0282115</v>
      </c>
      <c r="G39" s="5"/>
      <c r="H39" s="5"/>
      <c r="I39" s="5"/>
    </row>
    <row r="40" spans="1:9" s="18" customFormat="1" x14ac:dyDescent="0.25">
      <c r="A40" s="4" t="s">
        <v>428</v>
      </c>
      <c r="B40" s="5">
        <v>0</v>
      </c>
      <c r="C40" s="5">
        <v>0</v>
      </c>
      <c r="D40" s="5">
        <v>0</v>
      </c>
      <c r="E40" s="5">
        <v>0</v>
      </c>
      <c r="F40" s="5">
        <v>0</v>
      </c>
      <c r="G40" s="5"/>
      <c r="H40" s="5"/>
      <c r="I40" s="5"/>
    </row>
    <row r="41" spans="1:9" s="10" customFormat="1" ht="13" x14ac:dyDescent="0.3">
      <c r="A41" s="132" t="s">
        <v>429</v>
      </c>
      <c r="B41" s="9">
        <v>0</v>
      </c>
      <c r="C41" s="9">
        <v>9022.4453764499995</v>
      </c>
      <c r="D41" s="9">
        <v>1334.1562053990001</v>
      </c>
      <c r="E41" s="9">
        <v>135578.0726709</v>
      </c>
      <c r="F41" s="9">
        <v>145934.67425274901</v>
      </c>
      <c r="G41" s="9"/>
      <c r="H41" s="9"/>
      <c r="I41" s="9"/>
    </row>
    <row r="42" spans="1:9" s="10" customFormat="1" ht="13" x14ac:dyDescent="0.3">
      <c r="A42" s="132" t="s">
        <v>430</v>
      </c>
      <c r="B42" s="9">
        <v>0</v>
      </c>
      <c r="C42" s="9">
        <v>5644.5195817699996</v>
      </c>
      <c r="D42" s="9">
        <v>1087.3738990449999</v>
      </c>
      <c r="E42" s="9">
        <v>133004.43267089999</v>
      </c>
      <c r="F42" s="9">
        <v>139736.32615171501</v>
      </c>
      <c r="G42" s="9"/>
      <c r="H42" s="9"/>
      <c r="I42" s="9"/>
    </row>
    <row r="43" spans="1:9" s="18" customFormat="1" x14ac:dyDescent="0.25">
      <c r="A43" s="4" t="s">
        <v>431</v>
      </c>
      <c r="B43" s="5">
        <v>0</v>
      </c>
      <c r="C43" s="5">
        <v>2618.1539898299998</v>
      </c>
      <c r="D43" s="5">
        <v>1087.3738990449999</v>
      </c>
      <c r="E43" s="5">
        <v>70647.064169499994</v>
      </c>
      <c r="F43" s="5">
        <v>74352.592058374998</v>
      </c>
      <c r="G43" s="5"/>
      <c r="H43" s="5"/>
      <c r="I43" s="5"/>
    </row>
    <row r="44" spans="1:9" s="18" customFormat="1" x14ac:dyDescent="0.25">
      <c r="A44" s="4" t="s">
        <v>432</v>
      </c>
      <c r="B44" s="5">
        <v>0</v>
      </c>
      <c r="C44" s="5">
        <v>3026.3655919399998</v>
      </c>
      <c r="D44" s="5">
        <v>0</v>
      </c>
      <c r="E44" s="5">
        <v>62357.3685014</v>
      </c>
      <c r="F44" s="5">
        <v>65383.734093339997</v>
      </c>
      <c r="G44" s="5"/>
      <c r="H44" s="5"/>
      <c r="I44" s="5"/>
    </row>
    <row r="45" spans="1:9" s="10" customFormat="1" ht="13" x14ac:dyDescent="0.3">
      <c r="A45" s="132" t="s">
        <v>433</v>
      </c>
      <c r="B45" s="9">
        <v>0</v>
      </c>
      <c r="C45" s="9">
        <v>65</v>
      </c>
      <c r="D45" s="9">
        <v>246.78230635400001</v>
      </c>
      <c r="E45" s="9">
        <v>2573.64</v>
      </c>
      <c r="F45" s="9">
        <v>2885.4223063539998</v>
      </c>
      <c r="G45" s="9"/>
      <c r="H45" s="9"/>
      <c r="I45" s="9"/>
    </row>
    <row r="46" spans="1:9" s="18" customFormat="1" x14ac:dyDescent="0.25">
      <c r="A46" s="4" t="s">
        <v>434</v>
      </c>
      <c r="B46" s="5">
        <v>0</v>
      </c>
      <c r="C46" s="5">
        <v>65</v>
      </c>
      <c r="D46" s="5">
        <v>0</v>
      </c>
      <c r="E46" s="5">
        <v>0</v>
      </c>
      <c r="F46" s="5">
        <v>65</v>
      </c>
      <c r="G46" s="5"/>
      <c r="H46" s="5"/>
      <c r="I46" s="5"/>
    </row>
    <row r="47" spans="1:9" s="18" customFormat="1" x14ac:dyDescent="0.25">
      <c r="A47" s="4" t="s">
        <v>435</v>
      </c>
      <c r="B47" s="5">
        <v>0</v>
      </c>
      <c r="C47" s="5">
        <v>0</v>
      </c>
      <c r="D47" s="5">
        <v>246.78230635400001</v>
      </c>
      <c r="E47" s="5">
        <v>2573.64</v>
      </c>
      <c r="F47" s="5">
        <v>2820.4223063539998</v>
      </c>
      <c r="G47" s="5"/>
      <c r="H47" s="5"/>
      <c r="I47" s="5"/>
    </row>
    <row r="48" spans="1:9" s="10" customFormat="1" ht="13" x14ac:dyDescent="0.3">
      <c r="A48" s="132" t="s">
        <v>436</v>
      </c>
      <c r="B48" s="9">
        <v>0</v>
      </c>
      <c r="C48" s="9">
        <v>3312.9257946799999</v>
      </c>
      <c r="D48" s="9">
        <v>0</v>
      </c>
      <c r="E48" s="9">
        <v>0</v>
      </c>
      <c r="F48" s="9">
        <v>3312.9257946799999</v>
      </c>
      <c r="G48" s="9"/>
      <c r="H48" s="9"/>
      <c r="I48" s="9"/>
    </row>
    <row r="49" spans="1:12" s="18" customFormat="1" x14ac:dyDescent="0.25">
      <c r="A49" s="4" t="s">
        <v>416</v>
      </c>
      <c r="B49" s="5">
        <v>0</v>
      </c>
      <c r="C49" s="5">
        <v>3312.9257946799999</v>
      </c>
      <c r="D49" s="5">
        <v>0</v>
      </c>
      <c r="E49" s="5">
        <v>0</v>
      </c>
      <c r="F49" s="5">
        <v>3312.9257946799999</v>
      </c>
      <c r="G49" s="5"/>
      <c r="H49" s="5"/>
      <c r="I49" s="5"/>
    </row>
    <row r="50" spans="1:12" s="18" customFormat="1" x14ac:dyDescent="0.25">
      <c r="A50" s="4" t="s">
        <v>441</v>
      </c>
      <c r="B50" s="5">
        <v>0</v>
      </c>
      <c r="C50" s="5">
        <v>2291.2529571800001</v>
      </c>
      <c r="D50" s="5">
        <v>0</v>
      </c>
      <c r="E50" s="5">
        <v>2291.2529571800001</v>
      </c>
      <c r="F50" s="5">
        <v>2291.2529571800001</v>
      </c>
      <c r="G50" s="5"/>
      <c r="H50" s="5"/>
      <c r="I50" s="5"/>
    </row>
    <row r="51" spans="1:12" s="18" customFormat="1" x14ac:dyDescent="0.25">
      <c r="A51" s="4" t="s">
        <v>476</v>
      </c>
      <c r="B51" s="5">
        <v>0</v>
      </c>
      <c r="C51" s="5">
        <v>515</v>
      </c>
      <c r="D51" s="5">
        <v>0</v>
      </c>
      <c r="E51" s="5">
        <v>515</v>
      </c>
      <c r="F51" s="5">
        <v>515</v>
      </c>
      <c r="G51" s="5"/>
      <c r="H51" s="5"/>
      <c r="I51" s="5"/>
    </row>
    <row r="52" spans="1:12" s="18" customFormat="1" x14ac:dyDescent="0.25">
      <c r="A52" s="4" t="s">
        <v>485</v>
      </c>
      <c r="B52" s="5">
        <v>0</v>
      </c>
      <c r="C52" s="5">
        <v>506.67283750000001</v>
      </c>
      <c r="D52" s="5">
        <v>0</v>
      </c>
      <c r="E52" s="5">
        <v>506.67283750000001</v>
      </c>
      <c r="F52" s="5">
        <v>506.67283750000001</v>
      </c>
      <c r="G52" s="5"/>
      <c r="H52" s="5"/>
      <c r="I52" s="5"/>
    </row>
    <row r="53" spans="1:12" s="18" customFormat="1" x14ac:dyDescent="0.25">
      <c r="A53" s="4" t="s">
        <v>426</v>
      </c>
      <c r="B53" s="5">
        <v>0</v>
      </c>
      <c r="C53" s="5">
        <v>0</v>
      </c>
      <c r="D53" s="5">
        <v>0</v>
      </c>
      <c r="E53" s="5">
        <v>0</v>
      </c>
      <c r="F53" s="5">
        <v>0</v>
      </c>
      <c r="G53" s="5"/>
      <c r="H53" s="5"/>
      <c r="I53" s="5"/>
    </row>
    <row r="54" spans="1:12" s="10" customFormat="1" ht="13" x14ac:dyDescent="0.3">
      <c r="A54" s="4" t="s">
        <v>427</v>
      </c>
      <c r="B54" s="5">
        <v>0</v>
      </c>
      <c r="C54" s="5">
        <v>0</v>
      </c>
      <c r="D54" s="5">
        <v>0</v>
      </c>
      <c r="E54" s="5">
        <v>0</v>
      </c>
      <c r="F54" s="5">
        <v>0</v>
      </c>
      <c r="G54" s="9"/>
      <c r="H54" s="9"/>
      <c r="I54" s="9"/>
    </row>
    <row r="55" spans="1:12" s="18" customFormat="1" x14ac:dyDescent="0.25">
      <c r="A55" s="132" t="s">
        <v>438</v>
      </c>
      <c r="B55" s="9">
        <v>0</v>
      </c>
      <c r="C55" s="9">
        <v>0</v>
      </c>
      <c r="D55" s="9">
        <v>0</v>
      </c>
      <c r="E55" s="9">
        <v>-19.656106099999999</v>
      </c>
      <c r="F55" s="9">
        <v>-19.656106099999999</v>
      </c>
      <c r="G55" s="5"/>
      <c r="H55" s="5"/>
      <c r="I55" s="5"/>
    </row>
    <row r="56" spans="1:12" s="18" customFormat="1" x14ac:dyDescent="0.25">
      <c r="A56" s="4" t="s">
        <v>439</v>
      </c>
      <c r="B56" s="5">
        <v>0</v>
      </c>
      <c r="C56" s="5">
        <v>0</v>
      </c>
      <c r="D56" s="5">
        <v>0</v>
      </c>
      <c r="E56" s="5">
        <v>0</v>
      </c>
      <c r="F56" s="5">
        <v>0</v>
      </c>
      <c r="G56" s="5"/>
      <c r="H56" s="5"/>
      <c r="I56" s="5"/>
    </row>
    <row r="57" spans="1:12" s="18" customFormat="1" x14ac:dyDescent="0.25">
      <c r="A57" s="4" t="s">
        <v>440</v>
      </c>
      <c r="B57" s="5">
        <v>0</v>
      </c>
      <c r="C57" s="5">
        <v>0</v>
      </c>
      <c r="D57" s="5">
        <v>0</v>
      </c>
      <c r="E57" s="5">
        <v>19.656106099999999</v>
      </c>
      <c r="F57" s="5">
        <v>19.656106099999999</v>
      </c>
      <c r="G57" s="29"/>
      <c r="H57" s="29"/>
      <c r="I57" s="29"/>
      <c r="J57" s="28"/>
      <c r="K57" s="28"/>
      <c r="L57" s="28"/>
    </row>
    <row r="58" spans="1:12" ht="13" thickBot="1" x14ac:dyDescent="0.3">
      <c r="A58" s="206"/>
      <c r="B58" s="206"/>
      <c r="C58" s="206"/>
      <c r="D58" s="206"/>
      <c r="E58" s="206"/>
      <c r="F58" s="206"/>
    </row>
    <row r="59" spans="1:12" ht="13" thickTop="1" x14ac:dyDescent="0.25">
      <c r="A59" s="204"/>
      <c r="B59" s="207"/>
      <c r="C59" s="207"/>
    </row>
    <row r="60" spans="1:12" x14ac:dyDescent="0.25">
      <c r="A60" s="20"/>
      <c r="B60" s="20"/>
      <c r="C60" s="20"/>
      <c r="D60" s="20"/>
      <c r="E60" s="20"/>
      <c r="F60" s="20"/>
    </row>
    <row r="61" spans="1:12" x14ac:dyDescent="0.25">
      <c r="A61" s="20"/>
      <c r="B61" s="20"/>
      <c r="C61" s="20"/>
      <c r="D61" s="20"/>
      <c r="E61" s="20"/>
      <c r="F61" s="20"/>
    </row>
    <row r="62" spans="1:12" x14ac:dyDescent="0.25">
      <c r="A62" s="20"/>
      <c r="B62" s="20"/>
      <c r="C62" s="20"/>
      <c r="D62" s="20"/>
      <c r="E62" s="20"/>
      <c r="F62" s="20"/>
    </row>
    <row r="63" spans="1:12" x14ac:dyDescent="0.25">
      <c r="A63" s="20"/>
      <c r="B63" s="20"/>
      <c r="C63" s="20"/>
      <c r="D63" s="20"/>
      <c r="E63" s="20"/>
      <c r="F63" s="20"/>
    </row>
    <row r="64" spans="1:12" x14ac:dyDescent="0.25">
      <c r="A64" s="20"/>
      <c r="B64" s="20"/>
      <c r="C64" s="20"/>
      <c r="D64" s="20"/>
      <c r="E64" s="20"/>
      <c r="F64" s="20"/>
    </row>
    <row r="65" spans="1:6" x14ac:dyDescent="0.25">
      <c r="A65" s="20"/>
      <c r="B65" s="20"/>
      <c r="C65" s="20"/>
      <c r="D65" s="20"/>
      <c r="E65" s="20"/>
      <c r="F65" s="20"/>
    </row>
    <row r="66" spans="1:6" x14ac:dyDescent="0.25">
      <c r="A66" s="20"/>
      <c r="B66" s="20"/>
      <c r="C66" s="20"/>
      <c r="D66" s="20"/>
      <c r="E66" s="20"/>
      <c r="F66" s="20"/>
    </row>
    <row r="67" spans="1:6" x14ac:dyDescent="0.25">
      <c r="A67" s="20"/>
      <c r="B67" s="20"/>
      <c r="C67" s="20"/>
      <c r="D67" s="20"/>
      <c r="E67" s="20"/>
      <c r="F67" s="20"/>
    </row>
    <row r="68" spans="1:6" x14ac:dyDescent="0.25">
      <c r="A68" s="20"/>
      <c r="B68" s="20"/>
      <c r="C68" s="20"/>
      <c r="D68" s="20"/>
      <c r="E68" s="20"/>
      <c r="F68" s="20"/>
    </row>
    <row r="69" spans="1:6" x14ac:dyDescent="0.25">
      <c r="A69" s="20"/>
      <c r="B69" s="20"/>
      <c r="C69" s="20"/>
      <c r="D69" s="20"/>
      <c r="E69" s="20"/>
      <c r="F69" s="20"/>
    </row>
    <row r="70" spans="1:6" x14ac:dyDescent="0.25">
      <c r="A70" s="20"/>
      <c r="B70" s="20"/>
      <c r="C70" s="20"/>
      <c r="D70" s="20"/>
      <c r="E70" s="20"/>
      <c r="F70" s="20"/>
    </row>
    <row r="71" spans="1:6" x14ac:dyDescent="0.25">
      <c r="A71" s="20"/>
      <c r="B71" s="20"/>
      <c r="C71" s="20"/>
      <c r="D71" s="20"/>
      <c r="E71" s="20"/>
      <c r="F71" s="20"/>
    </row>
    <row r="72" spans="1:6" x14ac:dyDescent="0.25">
      <c r="A72" s="20"/>
      <c r="B72" s="20"/>
      <c r="C72" s="20"/>
      <c r="D72" s="20"/>
      <c r="E72" s="20"/>
      <c r="F72" s="20"/>
    </row>
    <row r="73" spans="1:6" x14ac:dyDescent="0.25">
      <c r="A73" s="20"/>
      <c r="B73" s="20"/>
      <c r="C73" s="20"/>
      <c r="D73" s="20"/>
      <c r="E73" s="20"/>
      <c r="F73" s="20"/>
    </row>
    <row r="74" spans="1:6" x14ac:dyDescent="0.25">
      <c r="A74" s="20"/>
      <c r="B74" s="20"/>
      <c r="C74" s="20"/>
      <c r="D74" s="20"/>
      <c r="E74" s="20"/>
      <c r="F74" s="20"/>
    </row>
    <row r="75" spans="1:6" x14ac:dyDescent="0.25">
      <c r="A75" s="20"/>
      <c r="B75" s="20"/>
      <c r="C75" s="20"/>
      <c r="D75" s="20"/>
      <c r="E75" s="20"/>
      <c r="F75" s="20"/>
    </row>
    <row r="76" spans="1:6" x14ac:dyDescent="0.25">
      <c r="A76" s="20"/>
      <c r="B76" s="20"/>
      <c r="C76" s="20"/>
      <c r="D76" s="20"/>
      <c r="E76" s="20"/>
      <c r="F76" s="20"/>
    </row>
    <row r="77" spans="1:6" x14ac:dyDescent="0.25">
      <c r="A77" s="20"/>
      <c r="B77" s="20"/>
      <c r="C77" s="20"/>
      <c r="D77" s="20"/>
      <c r="E77" s="20"/>
      <c r="F77" s="20"/>
    </row>
    <row r="78" spans="1:6" x14ac:dyDescent="0.25">
      <c r="A78" s="20"/>
      <c r="B78" s="20"/>
      <c r="C78" s="20"/>
      <c r="D78" s="20"/>
      <c r="E78" s="20"/>
      <c r="F78" s="20"/>
    </row>
    <row r="79" spans="1:6" x14ac:dyDescent="0.25">
      <c r="A79" s="20"/>
      <c r="B79" s="20"/>
      <c r="C79" s="20"/>
      <c r="D79" s="20"/>
      <c r="E79" s="20"/>
      <c r="F79" s="20"/>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39997558519241921"/>
  </sheetPr>
  <dimension ref="A1:G51"/>
  <sheetViews>
    <sheetView showGridLines="0" defaultGridColor="0" topLeftCell="A28" colorId="60" workbookViewId="0">
      <selection activeCell="D1" sqref="D1:E1048576"/>
    </sheetView>
  </sheetViews>
  <sheetFormatPr baseColWidth="10" defaultColWidth="11.453125" defaultRowHeight="12.5" x14ac:dyDescent="0.25"/>
  <cols>
    <col min="1" max="1" width="51.54296875" style="16" bestFit="1" customWidth="1"/>
    <col min="2" max="3" width="11.453125" style="16"/>
    <col min="4" max="4" width="13.54296875" style="16" customWidth="1"/>
    <col min="5" max="16384" width="11.453125" style="16"/>
  </cols>
  <sheetData>
    <row r="1" spans="1:4" x14ac:dyDescent="0.25">
      <c r="A1" s="15" t="s">
        <v>0</v>
      </c>
    </row>
    <row r="2" spans="1:4" x14ac:dyDescent="0.25">
      <c r="A2" s="15" t="s">
        <v>1</v>
      </c>
    </row>
    <row r="3" spans="1:4" x14ac:dyDescent="0.25">
      <c r="A3" s="15" t="s">
        <v>2</v>
      </c>
    </row>
    <row r="5" spans="1:4" ht="13" x14ac:dyDescent="0.3">
      <c r="A5" s="236" t="s">
        <v>563</v>
      </c>
      <c r="B5" s="236"/>
      <c r="C5" s="123"/>
    </row>
    <row r="6" spans="1:4" ht="13" x14ac:dyDescent="0.3">
      <c r="A6" s="236" t="s">
        <v>115</v>
      </c>
      <c r="B6" s="236"/>
      <c r="C6" s="17"/>
    </row>
    <row r="7" spans="1:4" ht="13" x14ac:dyDescent="0.3">
      <c r="A7" s="236">
        <v>2020</v>
      </c>
      <c r="B7" s="236"/>
      <c r="C7" s="17"/>
    </row>
    <row r="8" spans="1:4" ht="13" x14ac:dyDescent="0.3">
      <c r="A8" s="236" t="s">
        <v>4</v>
      </c>
      <c r="B8" s="236"/>
      <c r="C8" s="17"/>
    </row>
    <row r="9" spans="1:4" ht="13" thickBot="1" x14ac:dyDescent="0.3"/>
    <row r="10" spans="1:4" customFormat="1" ht="35.5" thickTop="1" thickBot="1" x14ac:dyDescent="0.3">
      <c r="A10" s="3" t="s">
        <v>390</v>
      </c>
      <c r="B10" s="3" t="s">
        <v>591</v>
      </c>
      <c r="C10" s="3" t="s">
        <v>397</v>
      </c>
      <c r="D10" s="13"/>
    </row>
    <row r="11" spans="1:4" customFormat="1" ht="13" thickTop="1" x14ac:dyDescent="0.25">
      <c r="A11" s="4"/>
      <c r="B11" s="9"/>
      <c r="C11" s="9"/>
      <c r="D11" s="9"/>
    </row>
    <row r="12" spans="1:4" customFormat="1" x14ac:dyDescent="0.25">
      <c r="A12" s="132" t="s">
        <v>398</v>
      </c>
      <c r="B12" s="9">
        <v>33328.648376359997</v>
      </c>
      <c r="C12" s="9">
        <v>33328.648376359997</v>
      </c>
      <c r="D12" s="9"/>
    </row>
    <row r="13" spans="1:4" customFormat="1" x14ac:dyDescent="0.25">
      <c r="A13" s="132" t="s">
        <v>399</v>
      </c>
      <c r="B13" s="9">
        <v>33328.648376359997</v>
      </c>
      <c r="C13" s="9">
        <v>33328.648376359997</v>
      </c>
      <c r="D13" s="9"/>
    </row>
    <row r="14" spans="1:4" customFormat="1" x14ac:dyDescent="0.25">
      <c r="A14" s="132" t="s">
        <v>400</v>
      </c>
      <c r="B14" s="9">
        <v>33328.648376359997</v>
      </c>
      <c r="C14" s="9">
        <v>33328.648376359997</v>
      </c>
      <c r="D14" s="5"/>
    </row>
    <row r="15" spans="1:4" customFormat="1" x14ac:dyDescent="0.25">
      <c r="A15" s="4" t="s">
        <v>401</v>
      </c>
      <c r="B15" s="5">
        <v>21563.816770739999</v>
      </c>
      <c r="C15" s="5">
        <v>21563.816770739999</v>
      </c>
      <c r="D15" s="5"/>
    </row>
    <row r="16" spans="1:4" customFormat="1" x14ac:dyDescent="0.25">
      <c r="A16" s="4" t="s">
        <v>402</v>
      </c>
      <c r="B16" s="5">
        <v>4363.0640982699997</v>
      </c>
      <c r="C16" s="5">
        <v>4363.0640982699997</v>
      </c>
      <c r="D16" s="5"/>
    </row>
    <row r="17" spans="1:4" customFormat="1" x14ac:dyDescent="0.25">
      <c r="A17" s="4" t="s">
        <v>403</v>
      </c>
      <c r="B17" s="5">
        <v>1003.00324088</v>
      </c>
      <c r="C17" s="5">
        <v>1003.00324088</v>
      </c>
      <c r="D17" s="5"/>
    </row>
    <row r="18" spans="1:4" customFormat="1" x14ac:dyDescent="0.25">
      <c r="A18" s="4" t="s">
        <v>404</v>
      </c>
      <c r="B18" s="5">
        <v>2908.7093989999998</v>
      </c>
      <c r="C18" s="5">
        <v>2908.7093989999998</v>
      </c>
      <c r="D18" s="5"/>
    </row>
    <row r="19" spans="1:4" customFormat="1" x14ac:dyDescent="0.25">
      <c r="A19" s="4" t="s">
        <v>405</v>
      </c>
      <c r="B19" s="5">
        <v>100.30032409</v>
      </c>
      <c r="C19" s="5">
        <v>100.30032409</v>
      </c>
      <c r="D19" s="5"/>
    </row>
    <row r="20" spans="1:4" customFormat="1" x14ac:dyDescent="0.25">
      <c r="A20" s="4" t="s">
        <v>406</v>
      </c>
      <c r="B20" s="5">
        <v>300.90097226</v>
      </c>
      <c r="C20" s="5">
        <v>300.90097226</v>
      </c>
      <c r="D20" s="5"/>
    </row>
    <row r="21" spans="1:4" customFormat="1" x14ac:dyDescent="0.25">
      <c r="A21" s="4" t="s">
        <v>407</v>
      </c>
      <c r="B21" s="5">
        <v>50.150162039999998</v>
      </c>
      <c r="C21" s="5">
        <v>50.150162039999998</v>
      </c>
      <c r="D21" s="5"/>
    </row>
    <row r="22" spans="1:4" customFormat="1" x14ac:dyDescent="0.25">
      <c r="A22" s="4" t="s">
        <v>408</v>
      </c>
      <c r="B22" s="5">
        <v>5441.2135931399998</v>
      </c>
      <c r="C22" s="5">
        <v>5441.2135931399998</v>
      </c>
      <c r="D22" s="9"/>
    </row>
    <row r="23" spans="1:4" customFormat="1" x14ac:dyDescent="0.25">
      <c r="A23" s="132" t="s">
        <v>409</v>
      </c>
      <c r="B23" s="9">
        <v>0</v>
      </c>
      <c r="C23" s="9">
        <v>0</v>
      </c>
      <c r="D23" s="9"/>
    </row>
    <row r="24" spans="1:4" customFormat="1" x14ac:dyDescent="0.25">
      <c r="A24" s="132" t="s">
        <v>410</v>
      </c>
      <c r="B24" s="9">
        <v>0</v>
      </c>
      <c r="C24" s="9">
        <v>0</v>
      </c>
      <c r="D24" s="5"/>
    </row>
    <row r="25" spans="1:4" customFormat="1" x14ac:dyDescent="0.25">
      <c r="A25" s="4" t="s">
        <v>411</v>
      </c>
      <c r="B25" s="5">
        <v>0</v>
      </c>
      <c r="C25" s="5">
        <v>0</v>
      </c>
      <c r="D25" s="5"/>
    </row>
    <row r="26" spans="1:4" customFormat="1" x14ac:dyDescent="0.25">
      <c r="A26" s="4" t="s">
        <v>412</v>
      </c>
      <c r="B26" s="5">
        <v>0</v>
      </c>
      <c r="C26" s="5">
        <v>0</v>
      </c>
      <c r="D26" s="5"/>
    </row>
    <row r="27" spans="1:4" customFormat="1" x14ac:dyDescent="0.25">
      <c r="A27" s="4" t="s">
        <v>413</v>
      </c>
      <c r="B27" s="5">
        <v>0</v>
      </c>
      <c r="C27" s="5">
        <v>0</v>
      </c>
      <c r="D27" s="5"/>
    </row>
    <row r="28" spans="1:4" customFormat="1" x14ac:dyDescent="0.25">
      <c r="A28" s="4" t="s">
        <v>414</v>
      </c>
      <c r="B28" s="5">
        <v>0</v>
      </c>
      <c r="C28" s="5">
        <v>0</v>
      </c>
      <c r="D28" s="9"/>
    </row>
    <row r="29" spans="1:4" customFormat="1" x14ac:dyDescent="0.25">
      <c r="A29" s="132" t="s">
        <v>415</v>
      </c>
      <c r="B29" s="9">
        <v>1960.5539142099999</v>
      </c>
      <c r="C29" s="9">
        <v>1960.5539142099999</v>
      </c>
      <c r="D29" s="5"/>
    </row>
    <row r="30" spans="1:4" customFormat="1" x14ac:dyDescent="0.25">
      <c r="A30" s="4" t="s">
        <v>416</v>
      </c>
      <c r="B30" s="5">
        <v>148.40497400000001</v>
      </c>
      <c r="C30" s="5">
        <v>148.40497400000001</v>
      </c>
      <c r="D30" s="5"/>
    </row>
    <row r="31" spans="1:4" customFormat="1" x14ac:dyDescent="0.25">
      <c r="A31" s="4" t="s">
        <v>441</v>
      </c>
      <c r="B31" s="5">
        <v>116.443867</v>
      </c>
      <c r="C31" s="5">
        <v>116.443867</v>
      </c>
      <c r="D31" s="5"/>
    </row>
    <row r="32" spans="1:4" customFormat="1" x14ac:dyDescent="0.25">
      <c r="A32" s="4" t="s">
        <v>424</v>
      </c>
      <c r="B32" s="5">
        <v>31.961106999999998</v>
      </c>
      <c r="C32" s="5">
        <v>31.961106999999998</v>
      </c>
      <c r="D32" s="5"/>
    </row>
    <row r="33" spans="1:7" customFormat="1" x14ac:dyDescent="0.25">
      <c r="A33" s="4" t="s">
        <v>426</v>
      </c>
      <c r="B33" s="5">
        <v>1812.1489402100001</v>
      </c>
      <c r="C33" s="5">
        <v>1812.1489402100001</v>
      </c>
      <c r="D33" s="9"/>
    </row>
    <row r="34" spans="1:7" customFormat="1" x14ac:dyDescent="0.25">
      <c r="A34" s="4" t="s">
        <v>427</v>
      </c>
      <c r="B34" s="5">
        <v>0</v>
      </c>
      <c r="C34" s="5">
        <v>0</v>
      </c>
      <c r="D34" s="9"/>
    </row>
    <row r="35" spans="1:7" customFormat="1" x14ac:dyDescent="0.25">
      <c r="A35" s="4" t="s">
        <v>428</v>
      </c>
      <c r="B35" s="5">
        <v>0</v>
      </c>
      <c r="C35" s="5">
        <v>0</v>
      </c>
      <c r="D35" s="5"/>
    </row>
    <row r="36" spans="1:7" customFormat="1" x14ac:dyDescent="0.25">
      <c r="A36" s="132" t="s">
        <v>429</v>
      </c>
      <c r="B36" s="9">
        <v>0</v>
      </c>
      <c r="C36" s="9">
        <v>0</v>
      </c>
      <c r="D36" s="5"/>
    </row>
    <row r="37" spans="1:7" customFormat="1" x14ac:dyDescent="0.25">
      <c r="A37" s="132" t="s">
        <v>430</v>
      </c>
      <c r="B37" s="9">
        <v>0</v>
      </c>
      <c r="C37" s="9">
        <v>0</v>
      </c>
      <c r="D37" s="9"/>
    </row>
    <row r="38" spans="1:7" customFormat="1" x14ac:dyDescent="0.25">
      <c r="A38" s="4" t="s">
        <v>431</v>
      </c>
      <c r="B38" s="5">
        <v>0</v>
      </c>
      <c r="C38" s="5">
        <v>0</v>
      </c>
      <c r="D38" s="5"/>
    </row>
    <row r="39" spans="1:7" customFormat="1" x14ac:dyDescent="0.25">
      <c r="A39" s="4" t="s">
        <v>432</v>
      </c>
      <c r="B39" s="5">
        <v>0</v>
      </c>
      <c r="C39" s="5">
        <v>0</v>
      </c>
      <c r="D39" s="5"/>
    </row>
    <row r="40" spans="1:7" customFormat="1" x14ac:dyDescent="0.25">
      <c r="A40" s="132" t="s">
        <v>433</v>
      </c>
      <c r="B40" s="9">
        <v>0</v>
      </c>
      <c r="C40" s="9">
        <v>0</v>
      </c>
      <c r="D40" s="9"/>
    </row>
    <row r="41" spans="1:7" customFormat="1" x14ac:dyDescent="0.25">
      <c r="A41" s="4" t="s">
        <v>434</v>
      </c>
      <c r="B41" s="5">
        <v>0</v>
      </c>
      <c r="C41" s="5">
        <v>0</v>
      </c>
      <c r="D41" s="5"/>
    </row>
    <row r="42" spans="1:7" customFormat="1" x14ac:dyDescent="0.25">
      <c r="A42" s="4" t="s">
        <v>435</v>
      </c>
      <c r="B42" s="5">
        <v>0</v>
      </c>
      <c r="C42" s="5">
        <v>0</v>
      </c>
      <c r="D42" s="5"/>
    </row>
    <row r="43" spans="1:7" customFormat="1" x14ac:dyDescent="0.25">
      <c r="A43" s="132" t="s">
        <v>436</v>
      </c>
      <c r="B43" s="9">
        <v>0</v>
      </c>
      <c r="C43" s="9">
        <v>0</v>
      </c>
      <c r="D43" s="5"/>
    </row>
    <row r="44" spans="1:7" customFormat="1" x14ac:dyDescent="0.25">
      <c r="A44" s="4" t="s">
        <v>416</v>
      </c>
      <c r="B44" s="5">
        <v>0</v>
      </c>
      <c r="C44" s="5">
        <v>0</v>
      </c>
      <c r="D44" s="9"/>
    </row>
    <row r="45" spans="1:7" customFormat="1" x14ac:dyDescent="0.25">
      <c r="A45" s="4" t="s">
        <v>426</v>
      </c>
      <c r="B45" s="5">
        <v>0</v>
      </c>
      <c r="C45" s="5">
        <v>0</v>
      </c>
      <c r="D45" s="5"/>
    </row>
    <row r="46" spans="1:7" customFormat="1" x14ac:dyDescent="0.25">
      <c r="A46" s="4" t="s">
        <v>427</v>
      </c>
      <c r="B46" s="5">
        <v>0</v>
      </c>
      <c r="C46" s="5">
        <v>0</v>
      </c>
      <c r="D46" s="5"/>
    </row>
    <row r="47" spans="1:7" s="18" customFormat="1" x14ac:dyDescent="0.25">
      <c r="A47" s="132" t="s">
        <v>438</v>
      </c>
      <c r="B47" s="9">
        <v>0</v>
      </c>
      <c r="C47" s="9">
        <v>0</v>
      </c>
      <c r="D47" s="29"/>
      <c r="E47" s="28"/>
      <c r="F47" s="28"/>
      <c r="G47" s="28"/>
    </row>
    <row r="48" spans="1:7" x14ac:dyDescent="0.25">
      <c r="A48" s="4" t="s">
        <v>439</v>
      </c>
      <c r="B48" s="5">
        <v>0</v>
      </c>
      <c r="C48" s="5">
        <v>0</v>
      </c>
      <c r="D48" s="20"/>
      <c r="E48" s="20"/>
      <c r="F48" s="20"/>
      <c r="G48" s="20"/>
    </row>
    <row r="49" spans="1:3" x14ac:dyDescent="0.25">
      <c r="A49" s="4" t="s">
        <v>440</v>
      </c>
      <c r="B49" s="5">
        <v>0</v>
      </c>
      <c r="C49" s="5">
        <v>0</v>
      </c>
    </row>
    <row r="50" spans="1:3" ht="13" thickBot="1" x14ac:dyDescent="0.3">
      <c r="A50" s="206"/>
      <c r="B50" s="206"/>
      <c r="C50" s="206"/>
    </row>
    <row r="51" spans="1:3" ht="13" thickTop="1" x14ac:dyDescent="0.25">
      <c r="A51" s="204"/>
      <c r="B51" s="207"/>
      <c r="C51" s="207"/>
    </row>
  </sheetData>
  <mergeCells count="4">
    <mergeCell ref="A5:B5"/>
    <mergeCell ref="A6:B6"/>
    <mergeCell ref="A7:B7"/>
    <mergeCell ref="A8:B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39997558519241921"/>
    <pageSetUpPr fitToPage="1"/>
  </sheetPr>
  <dimension ref="A1:M79"/>
  <sheetViews>
    <sheetView showGridLines="0" defaultGridColor="0" colorId="60" workbookViewId="0">
      <pane xSplit="1" ySplit="10" topLeftCell="B11" activePane="bottomRight" state="frozen"/>
      <selection pane="topRight" activeCell="B1" sqref="B1"/>
      <selection pane="bottomLeft" activeCell="A11" sqref="A11"/>
      <selection pane="bottomRight" activeCell="B11" sqref="B11"/>
    </sheetView>
  </sheetViews>
  <sheetFormatPr baseColWidth="10" defaultColWidth="11.453125" defaultRowHeight="12.5" x14ac:dyDescent="0.25"/>
  <cols>
    <col min="1" max="1" width="53" style="16" customWidth="1"/>
    <col min="2" max="2" width="8.81640625" style="16" bestFit="1" customWidth="1"/>
    <col min="3" max="3" width="9.453125" style="16" customWidth="1"/>
    <col min="4" max="4" width="7.81640625" style="16" bestFit="1" customWidth="1"/>
    <col min="5" max="5" width="9.1796875" style="16" customWidth="1"/>
    <col min="6" max="7" width="9.81640625" style="16" bestFit="1" customWidth="1"/>
    <col min="8" max="8" width="8.81640625" style="16" bestFit="1" customWidth="1"/>
    <col min="9" max="9" width="7.81640625" style="16" bestFit="1" customWidth="1"/>
    <col min="10" max="10" width="10.1796875" style="16" bestFit="1" customWidth="1"/>
    <col min="11" max="16384" width="11.453125" style="16"/>
  </cols>
  <sheetData>
    <row r="1" spans="1:13" x14ac:dyDescent="0.25">
      <c r="A1" s="15" t="s">
        <v>0</v>
      </c>
    </row>
    <row r="2" spans="1:13" x14ac:dyDescent="0.25">
      <c r="A2" s="15" t="s">
        <v>1</v>
      </c>
    </row>
    <row r="3" spans="1:13" x14ac:dyDescent="0.25">
      <c r="A3" s="15" t="s">
        <v>2</v>
      </c>
    </row>
    <row r="4" spans="1:13" x14ac:dyDescent="0.25">
      <c r="G4" s="119"/>
    </row>
    <row r="5" spans="1:13" ht="13" x14ac:dyDescent="0.3">
      <c r="A5" s="236" t="s">
        <v>563</v>
      </c>
      <c r="B5" s="236"/>
      <c r="C5" s="236"/>
      <c r="D5" s="236"/>
      <c r="E5" s="236"/>
      <c r="F5" s="236"/>
      <c r="G5" s="236"/>
      <c r="H5" s="236"/>
      <c r="I5" s="236"/>
      <c r="J5" s="236"/>
      <c r="K5" s="236"/>
    </row>
    <row r="6" spans="1:13" ht="13" x14ac:dyDescent="0.3">
      <c r="A6" s="236" t="s">
        <v>573</v>
      </c>
      <c r="B6" s="236"/>
      <c r="C6" s="236"/>
      <c r="D6" s="236"/>
      <c r="E6" s="236"/>
      <c r="F6" s="236"/>
      <c r="G6" s="236"/>
      <c r="H6" s="236"/>
      <c r="I6" s="236"/>
      <c r="J6" s="236"/>
      <c r="K6" s="236"/>
    </row>
    <row r="7" spans="1:13" ht="13" x14ac:dyDescent="0.3">
      <c r="A7" s="236">
        <v>2020</v>
      </c>
      <c r="B7" s="236"/>
      <c r="C7" s="236"/>
      <c r="D7" s="236"/>
      <c r="E7" s="236"/>
      <c r="F7" s="236"/>
      <c r="G7" s="236"/>
      <c r="H7" s="236"/>
      <c r="I7" s="236"/>
      <c r="J7" s="236"/>
      <c r="K7" s="236"/>
    </row>
    <row r="8" spans="1:13" ht="13" x14ac:dyDescent="0.3">
      <c r="A8" s="236" t="s">
        <v>4</v>
      </c>
      <c r="B8" s="236"/>
      <c r="C8" s="236"/>
      <c r="D8" s="236"/>
      <c r="E8" s="236"/>
      <c r="F8" s="236"/>
      <c r="G8" s="236"/>
      <c r="H8" s="236"/>
      <c r="I8" s="236"/>
      <c r="J8" s="236"/>
      <c r="K8" s="236"/>
    </row>
    <row r="9" spans="1:13" ht="13" thickBot="1" x14ac:dyDescent="0.3"/>
    <row r="10" spans="1:13" s="21" customFormat="1" ht="35.5" thickTop="1" thickBot="1" x14ac:dyDescent="0.3">
      <c r="A10" s="3" t="s">
        <v>390</v>
      </c>
      <c r="B10" s="3" t="s">
        <v>122</v>
      </c>
      <c r="C10" s="3" t="s">
        <v>551</v>
      </c>
      <c r="D10" s="3" t="s">
        <v>121</v>
      </c>
      <c r="E10" s="3" t="s">
        <v>552</v>
      </c>
      <c r="F10" s="3" t="s">
        <v>120</v>
      </c>
      <c r="G10" s="3" t="s">
        <v>119</v>
      </c>
      <c r="H10" s="3" t="s">
        <v>118</v>
      </c>
      <c r="I10" s="3" t="s">
        <v>117</v>
      </c>
      <c r="J10" s="3" t="s">
        <v>116</v>
      </c>
      <c r="K10" s="3" t="s">
        <v>397</v>
      </c>
      <c r="M10" s="92"/>
    </row>
    <row r="11" spans="1:13" s="10" customFormat="1" ht="13.5" thickTop="1" x14ac:dyDescent="0.3">
      <c r="A11" s="4"/>
      <c r="B11" s="9"/>
      <c r="C11" s="9"/>
      <c r="D11" s="9"/>
      <c r="E11" s="9"/>
      <c r="F11" s="9"/>
      <c r="G11" s="9"/>
      <c r="H11" s="9"/>
      <c r="I11" s="9"/>
    </row>
    <row r="12" spans="1:13" s="10" customFormat="1" ht="13" x14ac:dyDescent="0.3">
      <c r="A12" s="132" t="s">
        <v>398</v>
      </c>
      <c r="B12" s="9">
        <v>1908.3897294400001</v>
      </c>
      <c r="C12" s="9">
        <v>14943.757949119999</v>
      </c>
      <c r="D12" s="9">
        <v>1851.85202817</v>
      </c>
      <c r="E12" s="9">
        <v>55290.195409909997</v>
      </c>
      <c r="F12" s="9">
        <v>15588.332674540001</v>
      </c>
      <c r="G12" s="9">
        <v>216902.0197375</v>
      </c>
      <c r="H12" s="9">
        <v>451.79330327999998</v>
      </c>
      <c r="I12" s="9">
        <v>191.57706637000001</v>
      </c>
      <c r="J12" s="10">
        <v>340.14878554699999</v>
      </c>
      <c r="K12" s="10">
        <v>307468.06668387703</v>
      </c>
    </row>
    <row r="13" spans="1:13" s="10" customFormat="1" ht="13" x14ac:dyDescent="0.3">
      <c r="A13" s="132" t="s">
        <v>399</v>
      </c>
      <c r="B13" s="9">
        <v>1908.3897294400001</v>
      </c>
      <c r="C13" s="9">
        <v>14943.757949119999</v>
      </c>
      <c r="D13" s="9">
        <v>1851.85202817</v>
      </c>
      <c r="E13" s="9">
        <v>55290.195409909997</v>
      </c>
      <c r="F13" s="9">
        <v>15588.332674540001</v>
      </c>
      <c r="G13" s="9">
        <v>216902.0197375</v>
      </c>
      <c r="H13" s="9">
        <v>451.79330327999998</v>
      </c>
      <c r="I13" s="9">
        <v>191.57706637000001</v>
      </c>
      <c r="J13" s="10">
        <v>340.14878554699999</v>
      </c>
      <c r="K13" s="10">
        <v>307468.06668387703</v>
      </c>
    </row>
    <row r="14" spans="1:13" s="18" customFormat="1" ht="13" x14ac:dyDescent="0.3">
      <c r="A14" s="132" t="s">
        <v>400</v>
      </c>
      <c r="B14" s="9">
        <v>1456.82381973</v>
      </c>
      <c r="C14" s="9">
        <v>14132.201494929999</v>
      </c>
      <c r="D14" s="9">
        <v>1851.85202817</v>
      </c>
      <c r="E14" s="9">
        <v>53603.130502990003</v>
      </c>
      <c r="F14" s="9">
        <v>11291.23275728</v>
      </c>
      <c r="G14" s="9">
        <v>215505.66134351</v>
      </c>
      <c r="H14" s="9">
        <v>74.329604669999995</v>
      </c>
      <c r="I14" s="9">
        <v>190.2409706</v>
      </c>
      <c r="J14" s="10">
        <v>340.14878554699999</v>
      </c>
      <c r="K14" s="10">
        <v>298445.62130742701</v>
      </c>
    </row>
    <row r="15" spans="1:13" s="18" customFormat="1" x14ac:dyDescent="0.25">
      <c r="A15" s="4" t="s">
        <v>401</v>
      </c>
      <c r="B15" s="5">
        <v>0</v>
      </c>
      <c r="C15" s="5">
        <v>1750.7559638299999</v>
      </c>
      <c r="D15" s="5">
        <v>0</v>
      </c>
      <c r="E15" s="5">
        <v>20852.04058823</v>
      </c>
      <c r="F15" s="5">
        <v>4832.1042131499999</v>
      </c>
      <c r="G15" s="5">
        <v>38714.733768170001</v>
      </c>
      <c r="H15" s="5">
        <v>0</v>
      </c>
      <c r="I15" s="5">
        <v>126.06254632</v>
      </c>
      <c r="J15" s="18">
        <v>188.09362382699999</v>
      </c>
      <c r="K15" s="18">
        <v>66463.790703527004</v>
      </c>
    </row>
    <row r="16" spans="1:13" s="18" customFormat="1" x14ac:dyDescent="0.25">
      <c r="A16" s="4" t="s">
        <v>402</v>
      </c>
      <c r="B16" s="5">
        <v>0</v>
      </c>
      <c r="C16" s="5">
        <v>253.41939769999999</v>
      </c>
      <c r="D16" s="5">
        <v>0</v>
      </c>
      <c r="E16" s="5">
        <v>2795.5317763399999</v>
      </c>
      <c r="F16" s="5">
        <v>684.48661413000002</v>
      </c>
      <c r="G16" s="5">
        <v>5283.7519670000001</v>
      </c>
      <c r="H16" s="5">
        <v>0</v>
      </c>
      <c r="I16" s="5">
        <v>36.664234</v>
      </c>
      <c r="J16" s="18">
        <v>31.898088990000002</v>
      </c>
      <c r="K16" s="18">
        <v>9085.7520781599997</v>
      </c>
    </row>
    <row r="17" spans="1:11" s="18" customFormat="1" x14ac:dyDescent="0.25">
      <c r="A17" s="4" t="s">
        <v>404</v>
      </c>
      <c r="B17" s="5">
        <v>0</v>
      </c>
      <c r="C17" s="5">
        <v>242.93540838000001</v>
      </c>
      <c r="D17" s="5">
        <v>0</v>
      </c>
      <c r="E17" s="5">
        <v>2702.3486526699999</v>
      </c>
      <c r="F17" s="5">
        <v>661.99201253000001</v>
      </c>
      <c r="G17" s="5">
        <v>5107.3935860000001</v>
      </c>
      <c r="H17" s="5">
        <v>0</v>
      </c>
      <c r="I17" s="5">
        <v>34.053159000000001</v>
      </c>
      <c r="J17" s="18">
        <v>31.19472502</v>
      </c>
      <c r="K17" s="18">
        <v>8779.9175436000005</v>
      </c>
    </row>
    <row r="18" spans="1:11" s="18" customFormat="1" x14ac:dyDescent="0.25">
      <c r="A18" s="4" t="s">
        <v>407</v>
      </c>
      <c r="B18" s="5">
        <v>0</v>
      </c>
      <c r="C18" s="5">
        <v>10.483989319999999</v>
      </c>
      <c r="D18" s="5">
        <v>0</v>
      </c>
      <c r="E18" s="5">
        <v>93.183123670000001</v>
      </c>
      <c r="F18" s="5">
        <v>22.494601599999999</v>
      </c>
      <c r="G18" s="5">
        <v>176.35838100000001</v>
      </c>
      <c r="H18" s="5">
        <v>0</v>
      </c>
      <c r="I18" s="5">
        <v>2.611075</v>
      </c>
      <c r="J18" s="18">
        <v>0.70336396999999995</v>
      </c>
      <c r="K18" s="18">
        <v>305.83453456000001</v>
      </c>
    </row>
    <row r="19" spans="1:11" s="18" customFormat="1" x14ac:dyDescent="0.25">
      <c r="A19" s="4" t="s">
        <v>408</v>
      </c>
      <c r="B19" s="5">
        <v>1456.82381973</v>
      </c>
      <c r="C19" s="5">
        <v>1848.3558653499999</v>
      </c>
      <c r="D19" s="5">
        <v>0</v>
      </c>
      <c r="E19" s="5">
        <v>20261.880878880002</v>
      </c>
      <c r="F19" s="5">
        <v>4131.9847652999997</v>
      </c>
      <c r="G19" s="5">
        <v>7434.17779522</v>
      </c>
      <c r="H19" s="5">
        <v>74.329589720000001</v>
      </c>
      <c r="I19" s="5">
        <v>10.98184826</v>
      </c>
      <c r="J19" s="18">
        <v>113.24150373000001</v>
      </c>
      <c r="K19" s="18">
        <v>35331.776066190003</v>
      </c>
    </row>
    <row r="20" spans="1:11" s="10" customFormat="1" ht="13" x14ac:dyDescent="0.3">
      <c r="A20" s="132" t="s">
        <v>409</v>
      </c>
      <c r="B20" s="9">
        <v>0</v>
      </c>
      <c r="C20" s="9">
        <v>0</v>
      </c>
      <c r="D20" s="9">
        <v>8.9338210000000001E-2</v>
      </c>
      <c r="E20" s="9">
        <v>0</v>
      </c>
      <c r="F20" s="9">
        <v>0</v>
      </c>
      <c r="G20" s="9">
        <v>0</v>
      </c>
      <c r="H20" s="9">
        <v>1.4949999999999999E-5</v>
      </c>
      <c r="I20" s="9">
        <v>0</v>
      </c>
      <c r="J20" s="10">
        <v>0</v>
      </c>
      <c r="K20" s="10">
        <v>8.9353160000000001E-2</v>
      </c>
    </row>
    <row r="21" spans="1:11" s="10" customFormat="1" ht="13" x14ac:dyDescent="0.3">
      <c r="A21" s="132" t="s">
        <v>410</v>
      </c>
      <c r="B21" s="9">
        <v>0</v>
      </c>
      <c r="C21" s="9">
        <v>0</v>
      </c>
      <c r="D21" s="9">
        <v>8.9338210000000001E-2</v>
      </c>
      <c r="E21" s="9">
        <v>0</v>
      </c>
      <c r="F21" s="9">
        <v>0</v>
      </c>
      <c r="G21" s="9">
        <v>0</v>
      </c>
      <c r="H21" s="9">
        <v>1.4949999999999999E-5</v>
      </c>
      <c r="I21" s="9">
        <v>0</v>
      </c>
      <c r="J21" s="10">
        <v>0</v>
      </c>
      <c r="K21" s="10">
        <v>8.9353160000000001E-2</v>
      </c>
    </row>
    <row r="22" spans="1:11" s="18" customFormat="1" x14ac:dyDescent="0.25">
      <c r="A22" s="4" t="s">
        <v>411</v>
      </c>
      <c r="B22" s="5">
        <v>0</v>
      </c>
      <c r="C22" s="5">
        <v>0</v>
      </c>
      <c r="D22" s="5">
        <v>0</v>
      </c>
      <c r="E22" s="5">
        <v>0</v>
      </c>
      <c r="F22" s="5">
        <v>0</v>
      </c>
      <c r="G22" s="5">
        <v>0</v>
      </c>
      <c r="H22" s="5">
        <v>0</v>
      </c>
      <c r="I22" s="5">
        <v>0</v>
      </c>
      <c r="J22" s="18">
        <v>0</v>
      </c>
      <c r="K22" s="18">
        <v>0</v>
      </c>
    </row>
    <row r="23" spans="1:11" s="18" customFormat="1" x14ac:dyDescent="0.25">
      <c r="A23" s="4" t="s">
        <v>412</v>
      </c>
      <c r="B23" s="5">
        <v>0</v>
      </c>
      <c r="C23" s="5">
        <v>0</v>
      </c>
      <c r="D23" s="5">
        <v>0</v>
      </c>
      <c r="E23" s="5">
        <v>0</v>
      </c>
      <c r="F23" s="5">
        <v>0</v>
      </c>
      <c r="G23" s="5">
        <v>0</v>
      </c>
      <c r="H23" s="5">
        <v>0</v>
      </c>
      <c r="I23" s="5">
        <v>0</v>
      </c>
      <c r="J23" s="18">
        <v>0</v>
      </c>
      <c r="K23" s="18">
        <v>0</v>
      </c>
    </row>
    <row r="24" spans="1:11" s="18" customFormat="1" x14ac:dyDescent="0.25">
      <c r="A24" s="4" t="s">
        <v>413</v>
      </c>
      <c r="B24" s="5">
        <v>0</v>
      </c>
      <c r="C24" s="5">
        <v>0</v>
      </c>
      <c r="D24" s="5">
        <v>8.9338210000000001E-2</v>
      </c>
      <c r="E24" s="5">
        <v>0</v>
      </c>
      <c r="F24" s="5">
        <v>0</v>
      </c>
      <c r="G24" s="5">
        <v>0</v>
      </c>
      <c r="H24" s="5">
        <v>1.4949999999999999E-5</v>
      </c>
      <c r="I24" s="5">
        <v>0</v>
      </c>
      <c r="J24" s="18">
        <v>0</v>
      </c>
      <c r="K24" s="18">
        <v>8.9353160000000001E-2</v>
      </c>
    </row>
    <row r="25" spans="1:11" s="18" customFormat="1" x14ac:dyDescent="0.25">
      <c r="A25" s="4" t="s">
        <v>414</v>
      </c>
      <c r="B25" s="5">
        <v>0</v>
      </c>
      <c r="C25" s="5">
        <v>0</v>
      </c>
      <c r="D25" s="5">
        <v>0</v>
      </c>
      <c r="E25" s="5">
        <v>0</v>
      </c>
      <c r="F25" s="5">
        <v>0</v>
      </c>
      <c r="G25" s="5">
        <v>0</v>
      </c>
      <c r="H25" s="5">
        <v>0</v>
      </c>
      <c r="I25" s="5">
        <v>0</v>
      </c>
      <c r="J25" s="18">
        <v>0</v>
      </c>
      <c r="K25" s="18">
        <v>0</v>
      </c>
    </row>
    <row r="26" spans="1:11" s="10" customFormat="1" ht="13" x14ac:dyDescent="0.3">
      <c r="A26" s="132" t="s">
        <v>415</v>
      </c>
      <c r="B26" s="9">
        <v>0</v>
      </c>
      <c r="C26" s="9">
        <v>10279.67026805</v>
      </c>
      <c r="D26" s="9">
        <v>1851.76268996</v>
      </c>
      <c r="E26" s="9">
        <v>9693.6772595399998</v>
      </c>
      <c r="F26" s="9">
        <v>1642.6571647000001</v>
      </c>
      <c r="G26" s="9">
        <v>164072.99781311999</v>
      </c>
      <c r="H26" s="9">
        <v>0</v>
      </c>
      <c r="I26" s="9">
        <v>16.532342020000002</v>
      </c>
      <c r="J26" s="10">
        <v>6.9155689999999996</v>
      </c>
      <c r="K26" s="10">
        <v>187564.21310639</v>
      </c>
    </row>
    <row r="27" spans="1:11" s="18" customFormat="1" x14ac:dyDescent="0.25">
      <c r="A27" s="4" t="s">
        <v>416</v>
      </c>
      <c r="B27" s="5">
        <v>0</v>
      </c>
      <c r="C27" s="5">
        <v>0</v>
      </c>
      <c r="D27" s="5">
        <v>1851.76268996</v>
      </c>
      <c r="E27" s="5">
        <v>2929.4662792099998</v>
      </c>
      <c r="F27" s="5">
        <v>47.705512310000003</v>
      </c>
      <c r="G27" s="5">
        <v>155958.80080398</v>
      </c>
      <c r="H27" s="5">
        <v>0</v>
      </c>
      <c r="I27" s="5">
        <v>0.74724069000000004</v>
      </c>
      <c r="J27" s="18">
        <v>0</v>
      </c>
      <c r="K27" s="18">
        <v>160788.48252615001</v>
      </c>
    </row>
    <row r="28" spans="1:11" s="18" customFormat="1" x14ac:dyDescent="0.25">
      <c r="A28" s="4" t="s">
        <v>476</v>
      </c>
      <c r="B28" s="5">
        <v>0</v>
      </c>
      <c r="C28" s="5">
        <v>0</v>
      </c>
      <c r="D28" s="5">
        <v>0</v>
      </c>
      <c r="E28" s="5">
        <v>0</v>
      </c>
      <c r="F28" s="5">
        <v>0</v>
      </c>
      <c r="G28" s="5">
        <v>3462.7825363299999</v>
      </c>
      <c r="H28" s="5">
        <v>0</v>
      </c>
      <c r="I28" s="5">
        <v>0</v>
      </c>
      <c r="J28" s="18">
        <v>0</v>
      </c>
      <c r="K28" s="18">
        <v>3462.7825363299999</v>
      </c>
    </row>
    <row r="29" spans="1:11" s="18" customFormat="1" x14ac:dyDescent="0.25">
      <c r="A29" s="4" t="s">
        <v>423</v>
      </c>
      <c r="B29" s="5">
        <v>0</v>
      </c>
      <c r="C29" s="5">
        <v>0</v>
      </c>
      <c r="D29" s="5">
        <v>0</v>
      </c>
      <c r="E29" s="5">
        <v>2929.4662792099998</v>
      </c>
      <c r="F29" s="5">
        <v>21.31208981</v>
      </c>
      <c r="G29" s="5">
        <v>0</v>
      </c>
      <c r="H29" s="5">
        <v>0</v>
      </c>
      <c r="I29" s="5">
        <v>0</v>
      </c>
      <c r="J29" s="18">
        <v>0</v>
      </c>
      <c r="K29" s="18">
        <v>2950.7783690199999</v>
      </c>
    </row>
    <row r="30" spans="1:11" s="18" customFormat="1" x14ac:dyDescent="0.25">
      <c r="A30" s="4" t="s">
        <v>424</v>
      </c>
      <c r="B30" s="5">
        <v>0</v>
      </c>
      <c r="C30" s="5">
        <v>0</v>
      </c>
      <c r="D30" s="5">
        <v>0</v>
      </c>
      <c r="E30" s="5">
        <v>0</v>
      </c>
      <c r="F30" s="5">
        <v>26.3934225</v>
      </c>
      <c r="G30" s="5">
        <v>7200</v>
      </c>
      <c r="H30" s="5">
        <v>0</v>
      </c>
      <c r="I30" s="5">
        <v>0.74724069000000004</v>
      </c>
      <c r="J30" s="18">
        <v>0</v>
      </c>
      <c r="K30" s="18">
        <v>7227.1406631899999</v>
      </c>
    </row>
    <row r="31" spans="1:11" s="18" customFormat="1" x14ac:dyDescent="0.25">
      <c r="A31" s="4" t="s">
        <v>449</v>
      </c>
      <c r="B31" s="5">
        <v>0</v>
      </c>
      <c r="C31" s="5">
        <v>0</v>
      </c>
      <c r="D31" s="5">
        <v>1701.76268996</v>
      </c>
      <c r="E31" s="5">
        <v>0</v>
      </c>
      <c r="F31" s="5">
        <v>0</v>
      </c>
      <c r="G31" s="5">
        <v>0</v>
      </c>
      <c r="H31" s="5">
        <v>0</v>
      </c>
      <c r="I31" s="5">
        <v>0</v>
      </c>
      <c r="J31" s="18">
        <v>0</v>
      </c>
      <c r="K31" s="18">
        <v>1701.76268996</v>
      </c>
    </row>
    <row r="32" spans="1:11" s="18" customFormat="1" x14ac:dyDescent="0.25">
      <c r="A32" s="4" t="s">
        <v>486</v>
      </c>
      <c r="B32" s="5">
        <v>0</v>
      </c>
      <c r="C32" s="5">
        <v>0</v>
      </c>
      <c r="D32" s="5">
        <v>150</v>
      </c>
      <c r="E32" s="5">
        <v>0</v>
      </c>
      <c r="F32" s="5">
        <v>0</v>
      </c>
      <c r="G32" s="5">
        <v>5101.3396739999998</v>
      </c>
      <c r="H32" s="5">
        <v>0</v>
      </c>
      <c r="I32" s="5">
        <v>0</v>
      </c>
      <c r="J32" s="18">
        <v>0</v>
      </c>
      <c r="K32" s="18">
        <v>5251.3396739999998</v>
      </c>
    </row>
    <row r="33" spans="1:11" s="18" customFormat="1" x14ac:dyDescent="0.25">
      <c r="A33" s="4" t="s">
        <v>425</v>
      </c>
      <c r="B33" s="5">
        <v>0</v>
      </c>
      <c r="C33" s="5">
        <v>0</v>
      </c>
      <c r="D33" s="5">
        <v>0</v>
      </c>
      <c r="E33" s="5">
        <v>0</v>
      </c>
      <c r="F33" s="5">
        <v>0</v>
      </c>
      <c r="G33" s="5">
        <v>140194.67859364999</v>
      </c>
      <c r="H33" s="5">
        <v>0</v>
      </c>
      <c r="I33" s="5">
        <v>0</v>
      </c>
      <c r="J33" s="18">
        <v>0</v>
      </c>
      <c r="K33" s="18">
        <v>140194.67859364999</v>
      </c>
    </row>
    <row r="34" spans="1:11" s="18" customFormat="1" x14ac:dyDescent="0.25">
      <c r="A34" s="4" t="s">
        <v>426</v>
      </c>
      <c r="B34" s="5">
        <v>0</v>
      </c>
      <c r="C34" s="5">
        <v>10262.75926805</v>
      </c>
      <c r="D34" s="5">
        <v>0</v>
      </c>
      <c r="E34" s="5">
        <v>6764.21098033</v>
      </c>
      <c r="F34" s="5">
        <v>1594.9516523899999</v>
      </c>
      <c r="G34" s="5">
        <v>7687.74700914</v>
      </c>
      <c r="H34" s="5">
        <v>0</v>
      </c>
      <c r="I34" s="5">
        <v>15.78510133</v>
      </c>
      <c r="J34" s="18">
        <v>6.9155689999999996</v>
      </c>
      <c r="K34" s="18">
        <v>26332.36958024</v>
      </c>
    </row>
    <row r="35" spans="1:11" s="18" customFormat="1" x14ac:dyDescent="0.25">
      <c r="A35" s="4" t="s">
        <v>427</v>
      </c>
      <c r="B35" s="5">
        <v>0</v>
      </c>
      <c r="C35" s="5">
        <v>16.911000000000001</v>
      </c>
      <c r="D35" s="5">
        <v>0</v>
      </c>
      <c r="E35" s="5">
        <v>0</v>
      </c>
      <c r="F35" s="5">
        <v>0</v>
      </c>
      <c r="G35" s="5">
        <v>426.45</v>
      </c>
      <c r="H35" s="5">
        <v>0</v>
      </c>
      <c r="I35" s="5">
        <v>0</v>
      </c>
      <c r="J35" s="18">
        <v>0</v>
      </c>
      <c r="K35" s="18">
        <v>443.36099999999999</v>
      </c>
    </row>
    <row r="36" spans="1:11" s="18" customFormat="1" x14ac:dyDescent="0.25">
      <c r="A36" s="4" t="s">
        <v>428</v>
      </c>
      <c r="B36" s="5">
        <v>0</v>
      </c>
      <c r="C36" s="5">
        <v>0</v>
      </c>
      <c r="D36" s="5">
        <v>0</v>
      </c>
      <c r="E36" s="5">
        <v>0</v>
      </c>
      <c r="F36" s="5">
        <v>0</v>
      </c>
      <c r="G36" s="5">
        <v>0</v>
      </c>
      <c r="H36" s="5">
        <v>0</v>
      </c>
      <c r="I36" s="5">
        <v>0</v>
      </c>
      <c r="J36" s="18">
        <v>0</v>
      </c>
      <c r="K36" s="18">
        <v>0</v>
      </c>
    </row>
    <row r="37" spans="1:11" s="18" customFormat="1" ht="13" x14ac:dyDescent="0.3">
      <c r="A37" s="132" t="s">
        <v>429</v>
      </c>
      <c r="B37" s="9">
        <v>451.56590971000003</v>
      </c>
      <c r="C37" s="9">
        <v>811.55645418999995</v>
      </c>
      <c r="D37" s="9">
        <v>0</v>
      </c>
      <c r="E37" s="9">
        <v>1687.0649069200001</v>
      </c>
      <c r="F37" s="9">
        <v>4297.0999172600004</v>
      </c>
      <c r="G37" s="9">
        <v>1396.35839399</v>
      </c>
      <c r="H37" s="9">
        <v>377.46369860999999</v>
      </c>
      <c r="I37" s="9">
        <v>1.33609577</v>
      </c>
      <c r="J37" s="10">
        <v>0</v>
      </c>
      <c r="K37" s="10">
        <v>9022.4453764499995</v>
      </c>
    </row>
    <row r="38" spans="1:11" s="18" customFormat="1" ht="13" x14ac:dyDescent="0.3">
      <c r="A38" s="132" t="s">
        <v>430</v>
      </c>
      <c r="B38" s="9">
        <v>451.56590971000003</v>
      </c>
      <c r="C38" s="9">
        <v>811.55645418999995</v>
      </c>
      <c r="D38" s="9">
        <v>0</v>
      </c>
      <c r="E38" s="9">
        <v>1622.0649069200001</v>
      </c>
      <c r="F38" s="9">
        <v>2005.8469600799999</v>
      </c>
      <c r="G38" s="9">
        <v>374.68555649000001</v>
      </c>
      <c r="H38" s="9">
        <v>377.46369860999999</v>
      </c>
      <c r="I38" s="9">
        <v>1.33609577</v>
      </c>
      <c r="J38" s="10">
        <v>0</v>
      </c>
      <c r="K38" s="10">
        <v>5644.5195817699996</v>
      </c>
    </row>
    <row r="39" spans="1:11" s="10" customFormat="1" ht="13" x14ac:dyDescent="0.3">
      <c r="A39" s="4" t="s">
        <v>431</v>
      </c>
      <c r="B39" s="5">
        <v>451.56590971000003</v>
      </c>
      <c r="C39" s="5">
        <v>768.03415358999996</v>
      </c>
      <c r="D39" s="5">
        <v>0</v>
      </c>
      <c r="E39" s="5">
        <v>433.23274500000002</v>
      </c>
      <c r="F39" s="5">
        <v>528.78961628000002</v>
      </c>
      <c r="G39" s="5">
        <v>374.68555649000001</v>
      </c>
      <c r="H39" s="5">
        <v>60.509912989999997</v>
      </c>
      <c r="I39" s="5">
        <v>1.33609577</v>
      </c>
      <c r="J39" s="18">
        <v>0</v>
      </c>
      <c r="K39" s="18">
        <v>2618.1539898299998</v>
      </c>
    </row>
    <row r="40" spans="1:11" s="10" customFormat="1" ht="13" x14ac:dyDescent="0.3">
      <c r="A40" s="4" t="s">
        <v>432</v>
      </c>
      <c r="B40" s="5">
        <v>0</v>
      </c>
      <c r="C40" s="5">
        <v>43.522300600000001</v>
      </c>
      <c r="D40" s="5">
        <v>0</v>
      </c>
      <c r="E40" s="5">
        <v>1188.8321619200001</v>
      </c>
      <c r="F40" s="5">
        <v>1477.0573437999999</v>
      </c>
      <c r="G40" s="5">
        <v>0</v>
      </c>
      <c r="H40" s="5">
        <v>316.95378562000002</v>
      </c>
      <c r="I40" s="5">
        <v>0</v>
      </c>
      <c r="J40" s="18">
        <v>0</v>
      </c>
      <c r="K40" s="18">
        <v>3026.3655919399998</v>
      </c>
    </row>
    <row r="41" spans="1:11" s="18" customFormat="1" ht="13" x14ac:dyDescent="0.3">
      <c r="A41" s="132" t="s">
        <v>433</v>
      </c>
      <c r="B41" s="9">
        <v>0</v>
      </c>
      <c r="C41" s="9">
        <v>0</v>
      </c>
      <c r="D41" s="9">
        <v>0</v>
      </c>
      <c r="E41" s="9">
        <v>65</v>
      </c>
      <c r="F41" s="9">
        <v>0</v>
      </c>
      <c r="G41" s="9">
        <v>0</v>
      </c>
      <c r="H41" s="9">
        <v>0</v>
      </c>
      <c r="I41" s="9">
        <v>0</v>
      </c>
      <c r="J41" s="10">
        <v>0</v>
      </c>
      <c r="K41" s="10">
        <v>65</v>
      </c>
    </row>
    <row r="42" spans="1:11" s="18" customFormat="1" x14ac:dyDescent="0.25">
      <c r="A42" s="4" t="s">
        <v>434</v>
      </c>
      <c r="B42" s="5">
        <v>0</v>
      </c>
      <c r="C42" s="5">
        <v>0</v>
      </c>
      <c r="D42" s="5">
        <v>0</v>
      </c>
      <c r="E42" s="5">
        <v>65</v>
      </c>
      <c r="F42" s="5">
        <v>0</v>
      </c>
      <c r="G42" s="5">
        <v>0</v>
      </c>
      <c r="H42" s="5">
        <v>0</v>
      </c>
      <c r="I42" s="5">
        <v>0</v>
      </c>
      <c r="J42" s="18">
        <v>0</v>
      </c>
      <c r="K42" s="18">
        <v>65</v>
      </c>
    </row>
    <row r="43" spans="1:11" s="10" customFormat="1" ht="13" x14ac:dyDescent="0.3">
      <c r="A43" s="4" t="s">
        <v>435</v>
      </c>
      <c r="B43" s="5">
        <v>0</v>
      </c>
      <c r="C43" s="5">
        <v>0</v>
      </c>
      <c r="D43" s="5">
        <v>0</v>
      </c>
      <c r="E43" s="5">
        <v>0</v>
      </c>
      <c r="F43" s="5">
        <v>0</v>
      </c>
      <c r="G43" s="5">
        <v>0</v>
      </c>
      <c r="H43" s="5">
        <v>0</v>
      </c>
      <c r="I43" s="5">
        <v>0</v>
      </c>
      <c r="J43" s="18">
        <v>0</v>
      </c>
      <c r="K43" s="18">
        <v>0</v>
      </c>
    </row>
    <row r="44" spans="1:11" s="18" customFormat="1" ht="13" x14ac:dyDescent="0.3">
      <c r="A44" s="132" t="s">
        <v>436</v>
      </c>
      <c r="B44" s="9">
        <v>0</v>
      </c>
      <c r="C44" s="9">
        <v>0</v>
      </c>
      <c r="D44" s="9">
        <v>0</v>
      </c>
      <c r="E44" s="9">
        <v>0</v>
      </c>
      <c r="F44" s="9">
        <v>2291.2529571800001</v>
      </c>
      <c r="G44" s="9">
        <v>1021.6728375</v>
      </c>
      <c r="H44" s="9">
        <v>0</v>
      </c>
      <c r="I44" s="9">
        <v>0</v>
      </c>
      <c r="J44" s="10">
        <v>0</v>
      </c>
      <c r="K44" s="10">
        <v>3312.9257946799999</v>
      </c>
    </row>
    <row r="45" spans="1:11" s="18" customFormat="1" x14ac:dyDescent="0.25">
      <c r="A45" s="4" t="s">
        <v>416</v>
      </c>
      <c r="B45" s="5">
        <v>0</v>
      </c>
      <c r="C45" s="5">
        <v>0</v>
      </c>
      <c r="D45" s="5">
        <v>0</v>
      </c>
      <c r="E45" s="5">
        <v>0</v>
      </c>
      <c r="F45" s="5">
        <v>2291.2529571800001</v>
      </c>
      <c r="G45" s="5">
        <v>1021.6728375</v>
      </c>
      <c r="H45" s="5">
        <v>0</v>
      </c>
      <c r="I45" s="5">
        <v>0</v>
      </c>
      <c r="J45" s="18">
        <v>0</v>
      </c>
      <c r="K45" s="18">
        <v>3312.9257946799999</v>
      </c>
    </row>
    <row r="46" spans="1:11" s="10" customFormat="1" ht="13" x14ac:dyDescent="0.3">
      <c r="A46" s="4" t="s">
        <v>441</v>
      </c>
      <c r="B46" s="5">
        <v>0</v>
      </c>
      <c r="C46" s="5">
        <v>0</v>
      </c>
      <c r="D46" s="5">
        <v>0</v>
      </c>
      <c r="E46" s="5">
        <v>0</v>
      </c>
      <c r="F46" s="5">
        <v>2291.2529571800001</v>
      </c>
      <c r="G46" s="5">
        <v>0</v>
      </c>
      <c r="H46" s="5">
        <v>0</v>
      </c>
      <c r="I46" s="5">
        <v>0</v>
      </c>
      <c r="J46" s="18">
        <v>0</v>
      </c>
      <c r="K46" s="18">
        <v>2291.2529571800001</v>
      </c>
    </row>
    <row r="47" spans="1:11" s="18" customFormat="1" x14ac:dyDescent="0.25">
      <c r="A47" s="4" t="s">
        <v>476</v>
      </c>
      <c r="B47" s="5">
        <v>0</v>
      </c>
      <c r="C47" s="5">
        <v>0</v>
      </c>
      <c r="D47" s="5">
        <v>0</v>
      </c>
      <c r="E47" s="5">
        <v>0</v>
      </c>
      <c r="F47" s="5">
        <v>0</v>
      </c>
      <c r="G47" s="5">
        <v>515</v>
      </c>
      <c r="H47" s="5">
        <v>0</v>
      </c>
      <c r="I47" s="5">
        <v>0</v>
      </c>
      <c r="J47" s="18">
        <v>0</v>
      </c>
      <c r="K47" s="18">
        <v>515</v>
      </c>
    </row>
    <row r="48" spans="1:11" s="18" customFormat="1" x14ac:dyDescent="0.25">
      <c r="A48" s="4" t="s">
        <v>485</v>
      </c>
      <c r="B48" s="5">
        <v>0</v>
      </c>
      <c r="C48" s="5">
        <v>0</v>
      </c>
      <c r="D48" s="5">
        <v>0</v>
      </c>
      <c r="E48" s="5">
        <v>0</v>
      </c>
      <c r="F48" s="5">
        <v>0</v>
      </c>
      <c r="G48" s="5">
        <v>506.67283750000001</v>
      </c>
      <c r="H48" s="5">
        <v>0</v>
      </c>
      <c r="I48" s="5">
        <v>0</v>
      </c>
      <c r="J48" s="18">
        <v>0</v>
      </c>
      <c r="K48" s="18">
        <v>506.67283750000001</v>
      </c>
    </row>
    <row r="49" spans="1:12" s="18" customFormat="1" x14ac:dyDescent="0.25">
      <c r="A49" s="4" t="s">
        <v>426</v>
      </c>
      <c r="B49" s="5">
        <v>0</v>
      </c>
      <c r="C49" s="5">
        <v>0</v>
      </c>
      <c r="D49" s="5">
        <v>0</v>
      </c>
      <c r="E49" s="5">
        <v>0</v>
      </c>
      <c r="F49" s="5">
        <v>0</v>
      </c>
      <c r="G49" s="5">
        <v>0</v>
      </c>
      <c r="H49" s="5">
        <v>0</v>
      </c>
      <c r="I49" s="5">
        <v>0</v>
      </c>
      <c r="J49" s="18">
        <v>0</v>
      </c>
      <c r="K49" s="18">
        <v>0</v>
      </c>
    </row>
    <row r="50" spans="1:12" s="18" customFormat="1" x14ac:dyDescent="0.25">
      <c r="A50" s="4" t="s">
        <v>427</v>
      </c>
      <c r="B50" s="5">
        <v>0</v>
      </c>
      <c r="C50" s="5">
        <v>0</v>
      </c>
      <c r="D50" s="5">
        <v>0</v>
      </c>
      <c r="E50" s="5">
        <v>0</v>
      </c>
      <c r="F50" s="5">
        <v>0</v>
      </c>
      <c r="G50" s="5">
        <v>0</v>
      </c>
      <c r="H50" s="5">
        <v>0</v>
      </c>
      <c r="I50" s="5">
        <v>0</v>
      </c>
      <c r="J50" s="18">
        <v>0</v>
      </c>
      <c r="K50" s="18">
        <v>0</v>
      </c>
    </row>
    <row r="51" spans="1:12" s="18" customFormat="1" ht="13" x14ac:dyDescent="0.3">
      <c r="A51" s="132" t="s">
        <v>438</v>
      </c>
      <c r="B51" s="9">
        <v>0</v>
      </c>
      <c r="C51" s="9">
        <v>0</v>
      </c>
      <c r="D51" s="9">
        <v>0</v>
      </c>
      <c r="E51" s="9">
        <v>0</v>
      </c>
      <c r="F51" s="9">
        <v>0</v>
      </c>
      <c r="G51" s="9">
        <v>0</v>
      </c>
      <c r="H51" s="9">
        <v>0</v>
      </c>
      <c r="I51" s="9">
        <v>0</v>
      </c>
      <c r="J51" s="10">
        <v>0</v>
      </c>
      <c r="K51" s="10">
        <v>0</v>
      </c>
    </row>
    <row r="52" spans="1:12" s="10" customFormat="1" ht="13" x14ac:dyDescent="0.3">
      <c r="A52" s="4" t="s">
        <v>439</v>
      </c>
      <c r="B52" s="5">
        <v>0</v>
      </c>
      <c r="C52" s="5">
        <v>0</v>
      </c>
      <c r="D52" s="5">
        <v>0</v>
      </c>
      <c r="E52" s="5">
        <v>0</v>
      </c>
      <c r="F52" s="5">
        <v>0</v>
      </c>
      <c r="G52" s="5">
        <v>0</v>
      </c>
      <c r="H52" s="5">
        <v>0</v>
      </c>
      <c r="I52" s="5">
        <v>0</v>
      </c>
      <c r="J52" s="18">
        <v>0</v>
      </c>
      <c r="K52" s="18">
        <v>0</v>
      </c>
    </row>
    <row r="53" spans="1:12" s="18" customFormat="1" x14ac:dyDescent="0.25">
      <c r="A53" s="4" t="s">
        <v>440</v>
      </c>
      <c r="B53" s="5">
        <v>0</v>
      </c>
      <c r="C53" s="5">
        <v>0</v>
      </c>
      <c r="D53" s="5">
        <v>0</v>
      </c>
      <c r="E53" s="5">
        <v>0</v>
      </c>
      <c r="F53" s="5">
        <v>0</v>
      </c>
      <c r="G53" s="5">
        <v>0</v>
      </c>
      <c r="H53" s="5">
        <v>0</v>
      </c>
      <c r="I53" s="5">
        <v>0</v>
      </c>
      <c r="J53" s="18">
        <v>0</v>
      </c>
      <c r="K53" s="18">
        <v>0</v>
      </c>
    </row>
    <row r="54" spans="1:12" s="18" customFormat="1" ht="13" thickBot="1" x14ac:dyDescent="0.3">
      <c r="A54" s="24"/>
      <c r="B54" s="24"/>
      <c r="C54" s="24"/>
      <c r="D54" s="24"/>
      <c r="E54" s="24"/>
      <c r="F54" s="24"/>
      <c r="G54" s="24"/>
      <c r="H54" s="24"/>
      <c r="I54" s="24"/>
      <c r="J54" s="24"/>
      <c r="K54" s="24"/>
      <c r="L54" s="28"/>
    </row>
    <row r="55" spans="1:12" ht="13" thickTop="1" x14ac:dyDescent="0.25">
      <c r="A55" s="20"/>
      <c r="B55" s="20"/>
      <c r="C55" s="20"/>
      <c r="D55" s="20"/>
      <c r="E55" s="20"/>
      <c r="F55" s="20"/>
      <c r="G55" s="20"/>
      <c r="H55" s="20"/>
      <c r="I55" s="20"/>
      <c r="J55" s="20"/>
      <c r="K55" s="20"/>
    </row>
    <row r="56" spans="1:12" x14ac:dyDescent="0.25">
      <c r="A56" s="20"/>
      <c r="B56" s="20"/>
      <c r="C56" s="20"/>
      <c r="D56" s="20"/>
      <c r="E56" s="20"/>
      <c r="F56" s="20"/>
      <c r="G56" s="20"/>
      <c r="H56" s="20"/>
      <c r="I56" s="20"/>
      <c r="J56" s="20"/>
      <c r="K56" s="20"/>
    </row>
    <row r="57" spans="1:12" x14ac:dyDescent="0.25">
      <c r="A57" s="20"/>
      <c r="B57" s="20"/>
      <c r="C57" s="20"/>
      <c r="D57" s="20"/>
      <c r="E57" s="20"/>
      <c r="F57" s="20"/>
      <c r="G57" s="20"/>
      <c r="H57" s="20"/>
      <c r="I57" s="20"/>
      <c r="J57" s="20"/>
      <c r="K57" s="20"/>
    </row>
    <row r="58" spans="1:12" x14ac:dyDescent="0.25">
      <c r="A58" s="20"/>
      <c r="B58" s="20"/>
      <c r="C58" s="20"/>
      <c r="D58" s="20"/>
      <c r="E58" s="20"/>
      <c r="F58" s="20"/>
      <c r="G58" s="20"/>
      <c r="H58" s="20"/>
      <c r="I58" s="20"/>
      <c r="J58" s="20"/>
      <c r="K58" s="20"/>
    </row>
    <row r="59" spans="1:12" x14ac:dyDescent="0.25">
      <c r="A59" s="20"/>
      <c r="B59" s="20"/>
      <c r="C59" s="20"/>
      <c r="D59" s="20"/>
      <c r="E59" s="20"/>
      <c r="F59" s="20"/>
      <c r="G59" s="20"/>
      <c r="H59" s="20"/>
      <c r="I59" s="20"/>
      <c r="J59" s="20"/>
      <c r="K59" s="20"/>
    </row>
    <row r="60" spans="1:12" x14ac:dyDescent="0.25">
      <c r="A60" s="20"/>
      <c r="B60" s="20"/>
      <c r="C60" s="20"/>
      <c r="D60" s="20"/>
      <c r="E60" s="20"/>
      <c r="F60" s="20"/>
      <c r="G60" s="20"/>
      <c r="H60" s="20"/>
      <c r="I60" s="20"/>
      <c r="J60" s="20"/>
      <c r="K60" s="20"/>
    </row>
    <row r="61" spans="1:12" x14ac:dyDescent="0.25">
      <c r="A61" s="20"/>
      <c r="B61" s="20"/>
      <c r="C61" s="20"/>
      <c r="D61" s="20"/>
      <c r="E61" s="20"/>
      <c r="F61" s="20"/>
      <c r="G61" s="20"/>
      <c r="H61" s="20"/>
      <c r="I61" s="20"/>
      <c r="J61" s="20"/>
      <c r="K61" s="20"/>
    </row>
    <row r="62" spans="1:12" x14ac:dyDescent="0.25">
      <c r="A62" s="20"/>
      <c r="B62" s="20"/>
      <c r="C62" s="20"/>
      <c r="D62" s="20"/>
      <c r="E62" s="20"/>
      <c r="F62" s="20"/>
      <c r="G62" s="20"/>
      <c r="H62" s="20"/>
      <c r="I62" s="20"/>
      <c r="J62" s="20"/>
      <c r="K62" s="20"/>
    </row>
    <row r="63" spans="1:12" x14ac:dyDescent="0.25">
      <c r="A63" s="20"/>
      <c r="B63" s="20"/>
      <c r="C63" s="20"/>
      <c r="D63" s="20"/>
      <c r="E63" s="20"/>
      <c r="F63" s="20"/>
      <c r="G63" s="20"/>
      <c r="H63" s="20"/>
      <c r="I63" s="20"/>
      <c r="J63" s="20"/>
      <c r="K63" s="20"/>
    </row>
    <row r="64" spans="1:12" x14ac:dyDescent="0.25">
      <c r="A64" s="20"/>
      <c r="B64" s="20"/>
      <c r="C64" s="20"/>
      <c r="D64" s="20"/>
      <c r="E64" s="20"/>
      <c r="F64" s="20"/>
      <c r="G64" s="20"/>
      <c r="H64" s="20"/>
      <c r="I64" s="20"/>
      <c r="J64" s="20"/>
      <c r="K64" s="20"/>
    </row>
    <row r="65" spans="1:11" x14ac:dyDescent="0.25">
      <c r="A65" s="20"/>
      <c r="B65" s="20"/>
      <c r="C65" s="20"/>
      <c r="D65" s="20"/>
      <c r="E65" s="20"/>
      <c r="F65" s="20"/>
      <c r="G65" s="20"/>
      <c r="H65" s="20"/>
      <c r="I65" s="20"/>
      <c r="J65" s="20"/>
      <c r="K65" s="20"/>
    </row>
    <row r="66" spans="1:11" x14ac:dyDescent="0.25">
      <c r="A66" s="20"/>
      <c r="B66" s="20"/>
      <c r="C66" s="20"/>
      <c r="D66" s="20"/>
      <c r="E66" s="20"/>
      <c r="F66" s="20"/>
      <c r="G66" s="20"/>
      <c r="H66" s="20"/>
      <c r="I66" s="20"/>
      <c r="J66" s="20"/>
      <c r="K66" s="20"/>
    </row>
    <row r="67" spans="1:11" x14ac:dyDescent="0.25">
      <c r="A67" s="20"/>
      <c r="B67" s="20"/>
      <c r="C67" s="20"/>
      <c r="D67" s="20"/>
      <c r="E67" s="20"/>
      <c r="F67" s="20"/>
      <c r="G67" s="20"/>
      <c r="H67" s="20"/>
      <c r="I67" s="20"/>
      <c r="J67" s="20"/>
      <c r="K67" s="20"/>
    </row>
    <row r="68" spans="1:11" x14ac:dyDescent="0.25">
      <c r="A68" s="20"/>
      <c r="B68" s="20"/>
      <c r="C68" s="20"/>
      <c r="D68" s="20"/>
      <c r="E68" s="20"/>
      <c r="F68" s="20"/>
      <c r="G68" s="20"/>
      <c r="H68" s="20"/>
      <c r="I68" s="20"/>
      <c r="J68" s="20"/>
      <c r="K68" s="20"/>
    </row>
    <row r="69" spans="1:11" x14ac:dyDescent="0.25">
      <c r="A69" s="20"/>
      <c r="B69" s="20"/>
      <c r="C69" s="20"/>
      <c r="D69" s="20"/>
      <c r="E69" s="20"/>
      <c r="F69" s="20"/>
      <c r="G69" s="20"/>
      <c r="H69" s="20"/>
      <c r="I69" s="20"/>
      <c r="J69" s="20"/>
      <c r="K69" s="20"/>
    </row>
    <row r="70" spans="1:11" x14ac:dyDescent="0.25">
      <c r="A70" s="20"/>
      <c r="B70" s="20"/>
      <c r="C70" s="20"/>
      <c r="D70" s="20"/>
      <c r="E70" s="20"/>
      <c r="F70" s="20"/>
      <c r="G70" s="20"/>
      <c r="H70" s="20"/>
      <c r="I70" s="20"/>
      <c r="J70" s="20"/>
      <c r="K70" s="20"/>
    </row>
    <row r="71" spans="1:11" x14ac:dyDescent="0.25">
      <c r="A71" s="20"/>
      <c r="B71" s="20"/>
      <c r="C71" s="20"/>
      <c r="D71" s="20"/>
      <c r="E71" s="20"/>
      <c r="F71" s="20"/>
      <c r="G71" s="20"/>
      <c r="H71" s="20"/>
      <c r="I71" s="20"/>
      <c r="J71" s="20"/>
      <c r="K71" s="20"/>
    </row>
    <row r="72" spans="1:11" x14ac:dyDescent="0.25">
      <c r="A72" s="20"/>
      <c r="B72" s="20"/>
      <c r="C72" s="20"/>
      <c r="D72" s="20"/>
      <c r="E72" s="20"/>
      <c r="F72" s="20"/>
      <c r="G72" s="20"/>
      <c r="H72" s="20"/>
      <c r="I72" s="20"/>
      <c r="J72" s="20"/>
      <c r="K72" s="20"/>
    </row>
    <row r="73" spans="1:11" x14ac:dyDescent="0.25">
      <c r="A73" s="20"/>
      <c r="B73" s="20"/>
      <c r="C73" s="20"/>
      <c r="D73" s="20"/>
      <c r="E73" s="20"/>
      <c r="F73" s="20"/>
      <c r="G73" s="20"/>
      <c r="H73" s="20"/>
      <c r="I73" s="20"/>
      <c r="J73" s="20"/>
      <c r="K73" s="20"/>
    </row>
    <row r="74" spans="1:11" x14ac:dyDescent="0.25">
      <c r="A74" s="20"/>
      <c r="B74" s="20"/>
      <c r="C74" s="20"/>
      <c r="D74" s="20"/>
      <c r="E74" s="20"/>
      <c r="F74" s="20"/>
      <c r="G74" s="20"/>
      <c r="H74" s="20"/>
      <c r="I74" s="20"/>
      <c r="J74" s="20"/>
      <c r="K74" s="20"/>
    </row>
    <row r="75" spans="1:11" x14ac:dyDescent="0.25">
      <c r="A75" s="20"/>
      <c r="B75" s="20"/>
      <c r="C75" s="20"/>
      <c r="D75" s="20"/>
      <c r="E75" s="20"/>
      <c r="F75" s="20"/>
      <c r="G75" s="20"/>
      <c r="H75" s="20"/>
      <c r="I75" s="20"/>
      <c r="J75" s="20"/>
      <c r="K75" s="20"/>
    </row>
    <row r="76" spans="1:11" x14ac:dyDescent="0.25">
      <c r="A76" s="20"/>
      <c r="B76" s="20"/>
      <c r="C76" s="20"/>
      <c r="D76" s="20"/>
      <c r="E76" s="20"/>
      <c r="F76" s="20"/>
      <c r="G76" s="20"/>
      <c r="H76" s="20"/>
      <c r="I76" s="20"/>
      <c r="J76" s="20"/>
      <c r="K76" s="20"/>
    </row>
    <row r="77" spans="1:11" x14ac:dyDescent="0.25">
      <c r="A77" s="20"/>
      <c r="B77" s="20"/>
      <c r="C77" s="20"/>
      <c r="D77" s="20"/>
      <c r="E77" s="20"/>
      <c r="F77" s="20"/>
      <c r="G77" s="20"/>
      <c r="H77" s="20"/>
      <c r="I77" s="20"/>
      <c r="J77" s="20"/>
      <c r="K77" s="20"/>
    </row>
    <row r="78" spans="1:11" x14ac:dyDescent="0.25">
      <c r="A78" s="20"/>
      <c r="B78" s="20"/>
      <c r="C78" s="20"/>
      <c r="D78" s="20"/>
      <c r="E78" s="20"/>
      <c r="F78" s="20"/>
      <c r="G78" s="20"/>
      <c r="H78" s="20"/>
      <c r="I78" s="20"/>
      <c r="J78" s="20"/>
      <c r="K78" s="20"/>
    </row>
    <row r="79" spans="1:11" x14ac:dyDescent="0.25">
      <c r="A79" s="20"/>
      <c r="B79" s="20"/>
      <c r="C79" s="20"/>
      <c r="D79" s="20"/>
      <c r="E79" s="20"/>
      <c r="F79" s="20"/>
      <c r="G79" s="20"/>
      <c r="H79" s="20"/>
      <c r="I79" s="20"/>
      <c r="J79" s="20"/>
      <c r="K79" s="20"/>
    </row>
  </sheetData>
  <mergeCells count="4">
    <mergeCell ref="A5:K5"/>
    <mergeCell ref="A6:K6"/>
    <mergeCell ref="A7:K7"/>
    <mergeCell ref="A8:K8"/>
  </mergeCells>
  <printOptions horizontalCentered="1" verticalCentered="1"/>
  <pageMargins left="0.74803149606299213" right="0.74803149606299213" top="0.39370078740157483" bottom="0.47244094488188981" header="0" footer="0"/>
  <pageSetup scale="62"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39997558519241921"/>
  </sheetPr>
  <dimension ref="A1:K51"/>
  <sheetViews>
    <sheetView showGridLines="0" defaultGridColor="0" colorId="60" workbookViewId="0">
      <pane xSplit="1" ySplit="10" topLeftCell="B11" activePane="bottomRight" state="frozen"/>
      <selection pane="topRight" activeCell="B1" sqref="B1"/>
      <selection pane="bottomLeft" activeCell="A11" sqref="A11"/>
      <selection pane="bottomRight" activeCell="B11" sqref="B11"/>
    </sheetView>
  </sheetViews>
  <sheetFormatPr baseColWidth="10" defaultColWidth="11.453125" defaultRowHeight="12.5" x14ac:dyDescent="0.25"/>
  <cols>
    <col min="1" max="1" width="53.1796875" style="16" customWidth="1"/>
    <col min="2" max="6" width="11.453125" style="16"/>
    <col min="7" max="7" width="14.1796875" style="16" customWidth="1"/>
    <col min="8" max="8" width="13.54296875" style="16" customWidth="1"/>
    <col min="9" max="16384" width="11.453125" style="16"/>
  </cols>
  <sheetData>
    <row r="1" spans="1:8" x14ac:dyDescent="0.25">
      <c r="A1" s="15" t="s">
        <v>0</v>
      </c>
    </row>
    <row r="2" spans="1:8" x14ac:dyDescent="0.25">
      <c r="A2" s="15" t="s">
        <v>1</v>
      </c>
    </row>
    <row r="3" spans="1:8" x14ac:dyDescent="0.25">
      <c r="A3" s="15" t="s">
        <v>2</v>
      </c>
      <c r="D3" s="119"/>
    </row>
    <row r="5" spans="1:8" ht="13" x14ac:dyDescent="0.3">
      <c r="A5" s="236" t="s">
        <v>563</v>
      </c>
      <c r="B5" s="236"/>
      <c r="C5" s="236"/>
      <c r="D5" s="236"/>
      <c r="E5" s="17"/>
      <c r="F5" s="17"/>
      <c r="G5" s="17"/>
    </row>
    <row r="6" spans="1:8" ht="13" x14ac:dyDescent="0.3">
      <c r="A6" s="236" t="s">
        <v>114</v>
      </c>
      <c r="B6" s="236"/>
      <c r="C6" s="236"/>
      <c r="D6" s="236"/>
      <c r="E6" s="17"/>
      <c r="F6" s="17"/>
      <c r="G6" s="17"/>
    </row>
    <row r="7" spans="1:8" ht="13" x14ac:dyDescent="0.3">
      <c r="A7" s="236">
        <v>2020</v>
      </c>
      <c r="B7" s="236"/>
      <c r="C7" s="236"/>
      <c r="D7" s="236"/>
      <c r="E7" s="17"/>
      <c r="F7" s="17"/>
      <c r="G7" s="17"/>
    </row>
    <row r="8" spans="1:8" ht="13" x14ac:dyDescent="0.3">
      <c r="A8" s="236" t="s">
        <v>4</v>
      </c>
      <c r="B8" s="236"/>
      <c r="C8" s="236"/>
      <c r="D8" s="236"/>
      <c r="E8" s="17"/>
      <c r="F8" s="17"/>
      <c r="G8" s="17"/>
    </row>
    <row r="9" spans="1:8" ht="13" thickBot="1" x14ac:dyDescent="0.3"/>
    <row r="10" spans="1:8" s="21" customFormat="1" ht="13.5" thickTop="1" thickBot="1" x14ac:dyDescent="0.3">
      <c r="A10" s="3" t="s">
        <v>390</v>
      </c>
      <c r="B10" s="3" t="s">
        <v>553</v>
      </c>
      <c r="C10" s="3" t="s">
        <v>113</v>
      </c>
      <c r="D10" s="3" t="s">
        <v>397</v>
      </c>
      <c r="E10" s="13"/>
      <c r="F10" s="13"/>
      <c r="G10" s="13"/>
      <c r="H10" s="13"/>
    </row>
    <row r="11" spans="1:8" s="10" customFormat="1" ht="13.5" thickTop="1" x14ac:dyDescent="0.3">
      <c r="A11" s="4"/>
      <c r="B11" s="9"/>
      <c r="C11" s="9"/>
      <c r="D11" s="9"/>
      <c r="E11" s="9"/>
      <c r="F11" s="9"/>
      <c r="G11" s="9"/>
      <c r="H11" s="9"/>
    </row>
    <row r="12" spans="1:8" s="10" customFormat="1" ht="13" x14ac:dyDescent="0.3">
      <c r="A12" s="132" t="s">
        <v>398</v>
      </c>
      <c r="B12" s="9">
        <v>35.932714779999998</v>
      </c>
      <c r="C12" s="9">
        <v>6331.8448396229996</v>
      </c>
      <c r="D12" s="9">
        <v>6367.7775544030001</v>
      </c>
      <c r="E12" s="9"/>
      <c r="F12" s="9"/>
      <c r="G12" s="9"/>
      <c r="H12" s="9"/>
    </row>
    <row r="13" spans="1:8" s="10" customFormat="1" ht="13" x14ac:dyDescent="0.3">
      <c r="A13" s="132" t="s">
        <v>399</v>
      </c>
      <c r="B13" s="9">
        <v>35.932714779999998</v>
      </c>
      <c r="C13" s="9">
        <v>6331.8448396229996</v>
      </c>
      <c r="D13" s="9">
        <v>6367.7775544030001</v>
      </c>
      <c r="E13" s="9"/>
      <c r="F13" s="9"/>
      <c r="G13" s="9"/>
      <c r="H13" s="9"/>
    </row>
    <row r="14" spans="1:8" s="18" customFormat="1" x14ac:dyDescent="0.25">
      <c r="A14" s="132" t="s">
        <v>400</v>
      </c>
      <c r="B14" s="9">
        <v>30.189735779999999</v>
      </c>
      <c r="C14" s="9">
        <v>5003.4316132240001</v>
      </c>
      <c r="D14" s="9">
        <v>5033.621349004</v>
      </c>
      <c r="E14" s="5"/>
      <c r="F14" s="5"/>
      <c r="G14" s="5"/>
      <c r="H14" s="5"/>
    </row>
    <row r="15" spans="1:8" s="18" customFormat="1" x14ac:dyDescent="0.25">
      <c r="A15" s="4" t="s">
        <v>401</v>
      </c>
      <c r="B15" s="5">
        <v>3.6950249999999998</v>
      </c>
      <c r="C15" s="5">
        <v>3005.9958878000002</v>
      </c>
      <c r="D15" s="5">
        <v>3009.6909128000002</v>
      </c>
      <c r="E15" s="5"/>
      <c r="F15" s="5"/>
      <c r="G15" s="5"/>
      <c r="H15" s="5"/>
    </row>
    <row r="16" spans="1:8" s="18" customFormat="1" x14ac:dyDescent="0.25">
      <c r="A16" s="4" t="s">
        <v>402</v>
      </c>
      <c r="B16" s="5">
        <v>0</v>
      </c>
      <c r="C16" s="5">
        <v>438.97371356000002</v>
      </c>
      <c r="D16" s="5">
        <v>438.97371356000002</v>
      </c>
      <c r="E16" s="5"/>
      <c r="F16" s="5"/>
      <c r="G16" s="5"/>
      <c r="H16" s="5"/>
    </row>
    <row r="17" spans="1:8" s="18" customFormat="1" x14ac:dyDescent="0.25">
      <c r="A17" s="4" t="s">
        <v>404</v>
      </c>
      <c r="B17" s="5">
        <v>0</v>
      </c>
      <c r="C17" s="5">
        <v>425.06862206</v>
      </c>
      <c r="D17" s="5">
        <v>425.06862206</v>
      </c>
      <c r="E17" s="5"/>
      <c r="F17" s="5"/>
      <c r="G17" s="5"/>
      <c r="H17" s="5"/>
    </row>
    <row r="18" spans="1:8" s="18" customFormat="1" x14ac:dyDescent="0.25">
      <c r="A18" s="4" t="s">
        <v>407</v>
      </c>
      <c r="B18" s="5">
        <v>0</v>
      </c>
      <c r="C18" s="5">
        <v>13.905091499999999</v>
      </c>
      <c r="D18" s="5">
        <v>13.905091499999999</v>
      </c>
      <c r="E18" s="5"/>
      <c r="F18" s="5"/>
      <c r="G18" s="5"/>
      <c r="H18" s="5"/>
    </row>
    <row r="19" spans="1:8" s="10" customFormat="1" ht="13" x14ac:dyDescent="0.3">
      <c r="A19" s="4" t="s">
        <v>408</v>
      </c>
      <c r="B19" s="5">
        <v>21.194862659999998</v>
      </c>
      <c r="C19" s="5">
        <v>1347.296253854</v>
      </c>
      <c r="D19" s="5">
        <v>1368.4911165139999</v>
      </c>
      <c r="E19" s="9"/>
      <c r="F19" s="9"/>
      <c r="G19" s="9"/>
      <c r="H19" s="9"/>
    </row>
    <row r="20" spans="1:8" s="10" customFormat="1" ht="13" x14ac:dyDescent="0.3">
      <c r="A20" s="132" t="s">
        <v>409</v>
      </c>
      <c r="B20" s="9">
        <v>4.4951472900000002</v>
      </c>
      <c r="C20" s="9">
        <v>1.55198623</v>
      </c>
      <c r="D20" s="9">
        <v>6.04713352</v>
      </c>
      <c r="E20" s="9"/>
      <c r="F20" s="9"/>
      <c r="G20" s="9"/>
      <c r="H20" s="9"/>
    </row>
    <row r="21" spans="1:8" s="18" customFormat="1" x14ac:dyDescent="0.25">
      <c r="A21" s="132" t="s">
        <v>410</v>
      </c>
      <c r="B21" s="9">
        <v>4.4951472900000002</v>
      </c>
      <c r="C21" s="9">
        <v>1.55198623</v>
      </c>
      <c r="D21" s="9">
        <v>6.04713352</v>
      </c>
      <c r="E21" s="5"/>
      <c r="F21" s="5"/>
      <c r="G21" s="5"/>
      <c r="H21" s="5"/>
    </row>
    <row r="22" spans="1:8" s="18" customFormat="1" x14ac:dyDescent="0.25">
      <c r="A22" s="4" t="s">
        <v>411</v>
      </c>
      <c r="B22" s="5">
        <v>0</v>
      </c>
      <c r="C22" s="5">
        <v>0</v>
      </c>
      <c r="D22" s="5">
        <v>0</v>
      </c>
      <c r="E22" s="5"/>
      <c r="F22" s="5"/>
      <c r="G22" s="5"/>
      <c r="H22" s="5"/>
    </row>
    <row r="23" spans="1:8" s="18" customFormat="1" x14ac:dyDescent="0.25">
      <c r="A23" s="4" t="s">
        <v>412</v>
      </c>
      <c r="B23" s="5">
        <v>0</v>
      </c>
      <c r="C23" s="5">
        <v>0</v>
      </c>
      <c r="D23" s="5">
        <v>0</v>
      </c>
      <c r="E23" s="5"/>
      <c r="F23" s="5"/>
      <c r="G23" s="5"/>
      <c r="H23" s="5"/>
    </row>
    <row r="24" spans="1:8" s="18" customFormat="1" x14ac:dyDescent="0.25">
      <c r="A24" s="4" t="s">
        <v>413</v>
      </c>
      <c r="B24" s="5">
        <v>4.4951472900000002</v>
      </c>
      <c r="C24" s="5">
        <v>1.55198623</v>
      </c>
      <c r="D24" s="5">
        <v>6.04713352</v>
      </c>
      <c r="E24" s="5"/>
      <c r="F24" s="5"/>
      <c r="G24" s="5"/>
      <c r="H24" s="5"/>
    </row>
    <row r="25" spans="1:8" s="10" customFormat="1" ht="13" x14ac:dyDescent="0.3">
      <c r="A25" s="4" t="s">
        <v>414</v>
      </c>
      <c r="B25" s="5">
        <v>0</v>
      </c>
      <c r="C25" s="5">
        <v>0</v>
      </c>
      <c r="D25" s="5">
        <v>0</v>
      </c>
      <c r="E25" s="9"/>
      <c r="F25" s="9"/>
      <c r="G25" s="9"/>
      <c r="H25" s="9"/>
    </row>
    <row r="26" spans="1:8" s="18" customFormat="1" x14ac:dyDescent="0.25">
      <c r="A26" s="132" t="s">
        <v>415</v>
      </c>
      <c r="B26" s="9">
        <v>0.80470083000000003</v>
      </c>
      <c r="C26" s="9">
        <v>209.61377178000001</v>
      </c>
      <c r="D26" s="9">
        <v>210.41847261000001</v>
      </c>
      <c r="E26" s="5"/>
      <c r="F26" s="5"/>
      <c r="G26" s="5"/>
      <c r="H26" s="5"/>
    </row>
    <row r="27" spans="1:8" s="18" customFormat="1" x14ac:dyDescent="0.25">
      <c r="A27" s="4" t="s">
        <v>416</v>
      </c>
      <c r="B27" s="5">
        <v>0.80470083000000003</v>
      </c>
      <c r="C27" s="5">
        <v>2.8599288600000001</v>
      </c>
      <c r="D27" s="5">
        <v>3.6646296899999999</v>
      </c>
      <c r="E27" s="5"/>
      <c r="F27" s="5"/>
      <c r="G27" s="5"/>
      <c r="H27" s="5"/>
    </row>
    <row r="28" spans="1:8" s="18" customFormat="1" x14ac:dyDescent="0.25">
      <c r="A28" s="4" t="s">
        <v>441</v>
      </c>
      <c r="B28" s="5">
        <v>0</v>
      </c>
      <c r="C28" s="5">
        <v>4.2507600000000001E-3</v>
      </c>
      <c r="D28" s="5">
        <v>4.2507600000000001E-3</v>
      </c>
      <c r="E28" s="5"/>
      <c r="F28" s="5"/>
      <c r="G28" s="5"/>
      <c r="H28" s="5"/>
    </row>
    <row r="29" spans="1:8" s="18" customFormat="1" x14ac:dyDescent="0.25">
      <c r="A29" s="4" t="s">
        <v>424</v>
      </c>
      <c r="B29" s="5">
        <v>0.80470083000000003</v>
      </c>
      <c r="C29" s="5">
        <v>2.8556781</v>
      </c>
      <c r="D29" s="5">
        <v>3.6603789299999998</v>
      </c>
      <c r="E29" s="5"/>
      <c r="F29" s="5"/>
      <c r="G29" s="5"/>
      <c r="H29" s="5"/>
    </row>
    <row r="30" spans="1:8" s="18" customFormat="1" x14ac:dyDescent="0.25">
      <c r="A30" s="4" t="s">
        <v>426</v>
      </c>
      <c r="B30" s="5">
        <v>0</v>
      </c>
      <c r="C30" s="5">
        <v>206.75384292000001</v>
      </c>
      <c r="D30" s="5">
        <v>206.75384292000001</v>
      </c>
      <c r="E30" s="5"/>
      <c r="F30" s="5"/>
      <c r="G30" s="5"/>
      <c r="H30" s="5"/>
    </row>
    <row r="31" spans="1:8" s="18" customFormat="1" x14ac:dyDescent="0.25">
      <c r="A31" s="4" t="s">
        <v>427</v>
      </c>
      <c r="B31" s="5">
        <v>0</v>
      </c>
      <c r="C31" s="5">
        <v>0</v>
      </c>
      <c r="D31" s="5">
        <v>0</v>
      </c>
      <c r="E31" s="5"/>
      <c r="F31" s="5"/>
      <c r="G31" s="5"/>
      <c r="H31" s="5"/>
    </row>
    <row r="32" spans="1:8" s="10" customFormat="1" ht="13" x14ac:dyDescent="0.3">
      <c r="A32" s="4" t="s">
        <v>428</v>
      </c>
      <c r="B32" s="5">
        <v>0</v>
      </c>
      <c r="C32" s="5">
        <v>0</v>
      </c>
      <c r="D32" s="5">
        <v>0</v>
      </c>
      <c r="E32" s="9"/>
      <c r="F32" s="9"/>
      <c r="G32" s="9"/>
      <c r="H32" s="9"/>
    </row>
    <row r="33" spans="1:11" s="10" customFormat="1" ht="13" x14ac:dyDescent="0.3">
      <c r="A33" s="132" t="s">
        <v>429</v>
      </c>
      <c r="B33" s="9">
        <v>5.7429790000000001</v>
      </c>
      <c r="C33" s="9">
        <v>1328.413226399</v>
      </c>
      <c r="D33" s="9">
        <v>1334.1562053990001</v>
      </c>
      <c r="E33" s="9"/>
      <c r="F33" s="9"/>
      <c r="G33" s="9"/>
      <c r="H33" s="9"/>
    </row>
    <row r="34" spans="1:11" s="18" customFormat="1" x14ac:dyDescent="0.25">
      <c r="A34" s="132" t="s">
        <v>430</v>
      </c>
      <c r="B34" s="9">
        <v>5.7429790000000001</v>
      </c>
      <c r="C34" s="9">
        <v>1081.630920045</v>
      </c>
      <c r="D34" s="9">
        <v>1087.3738990449999</v>
      </c>
      <c r="E34" s="5"/>
      <c r="F34" s="5"/>
      <c r="G34" s="5"/>
      <c r="H34" s="5"/>
    </row>
    <row r="35" spans="1:11" s="18" customFormat="1" x14ac:dyDescent="0.25">
      <c r="A35" s="4" t="s">
        <v>431</v>
      </c>
      <c r="B35" s="5">
        <v>5.7429790000000001</v>
      </c>
      <c r="C35" s="5">
        <v>1081.630920045</v>
      </c>
      <c r="D35" s="5">
        <v>1087.3738990449999</v>
      </c>
      <c r="E35" s="5"/>
      <c r="F35" s="5"/>
      <c r="G35" s="5"/>
      <c r="H35" s="5"/>
    </row>
    <row r="36" spans="1:11" s="10" customFormat="1" ht="13" x14ac:dyDescent="0.3">
      <c r="A36" s="4" t="s">
        <v>432</v>
      </c>
      <c r="B36" s="5">
        <v>0</v>
      </c>
      <c r="C36" s="5">
        <v>0</v>
      </c>
      <c r="D36" s="5">
        <v>0</v>
      </c>
      <c r="E36" s="9"/>
      <c r="F36" s="9"/>
      <c r="G36" s="9"/>
      <c r="H36" s="9"/>
    </row>
    <row r="37" spans="1:11" s="18" customFormat="1" x14ac:dyDescent="0.25">
      <c r="A37" s="132" t="s">
        <v>433</v>
      </c>
      <c r="B37" s="9">
        <v>0</v>
      </c>
      <c r="C37" s="9">
        <v>246.78230635400001</v>
      </c>
      <c r="D37" s="9">
        <v>246.78230635400001</v>
      </c>
      <c r="E37" s="5"/>
      <c r="F37" s="5"/>
      <c r="G37" s="5"/>
      <c r="H37" s="5"/>
    </row>
    <row r="38" spans="1:11" s="18" customFormat="1" x14ac:dyDescent="0.25">
      <c r="A38" s="4" t="s">
        <v>434</v>
      </c>
      <c r="B38" s="5">
        <v>0</v>
      </c>
      <c r="C38" s="5">
        <v>0</v>
      </c>
      <c r="D38" s="5">
        <v>0</v>
      </c>
      <c r="E38" s="5"/>
      <c r="F38" s="5"/>
      <c r="G38" s="5"/>
      <c r="H38" s="5"/>
    </row>
    <row r="39" spans="1:11" s="10" customFormat="1" ht="13" x14ac:dyDescent="0.3">
      <c r="A39" s="4" t="s">
        <v>435</v>
      </c>
      <c r="B39" s="5">
        <v>0</v>
      </c>
      <c r="C39" s="5">
        <v>246.78230635400001</v>
      </c>
      <c r="D39" s="5">
        <v>246.78230635400001</v>
      </c>
      <c r="E39" s="9"/>
      <c r="F39" s="9"/>
      <c r="G39" s="9"/>
      <c r="H39" s="9"/>
    </row>
    <row r="40" spans="1:11" s="18" customFormat="1" x14ac:dyDescent="0.25">
      <c r="A40" s="132" t="s">
        <v>436</v>
      </c>
      <c r="B40" s="9">
        <v>0</v>
      </c>
      <c r="C40" s="9">
        <v>0</v>
      </c>
      <c r="D40" s="9">
        <v>0</v>
      </c>
      <c r="E40" s="5"/>
      <c r="F40" s="5"/>
      <c r="G40" s="5"/>
      <c r="H40" s="5"/>
    </row>
    <row r="41" spans="1:11" s="18" customFormat="1" x14ac:dyDescent="0.25">
      <c r="A41" s="4" t="s">
        <v>416</v>
      </c>
      <c r="B41" s="5">
        <v>0</v>
      </c>
      <c r="C41" s="5">
        <v>0</v>
      </c>
      <c r="D41" s="5">
        <v>0</v>
      </c>
      <c r="E41" s="5"/>
      <c r="F41" s="5"/>
      <c r="G41" s="5"/>
      <c r="H41" s="5"/>
    </row>
    <row r="42" spans="1:11" s="18" customFormat="1" x14ac:dyDescent="0.25">
      <c r="A42" s="4" t="s">
        <v>426</v>
      </c>
      <c r="B42" s="5">
        <v>0</v>
      </c>
      <c r="C42" s="5">
        <v>0</v>
      </c>
      <c r="D42" s="5">
        <v>0</v>
      </c>
      <c r="E42" s="5"/>
      <c r="F42" s="5"/>
      <c r="G42" s="5"/>
      <c r="H42" s="5"/>
    </row>
    <row r="43" spans="1:11" s="10" customFormat="1" ht="13" x14ac:dyDescent="0.3">
      <c r="A43" s="4" t="s">
        <v>427</v>
      </c>
      <c r="B43" s="5">
        <v>0</v>
      </c>
      <c r="C43" s="5">
        <v>0</v>
      </c>
      <c r="D43" s="5">
        <v>0</v>
      </c>
      <c r="E43" s="9"/>
      <c r="F43" s="9"/>
      <c r="G43" s="9"/>
      <c r="H43" s="9"/>
    </row>
    <row r="44" spans="1:11" s="18" customFormat="1" x14ac:dyDescent="0.25">
      <c r="A44" s="132" t="s">
        <v>438</v>
      </c>
      <c r="B44" s="9">
        <v>0</v>
      </c>
      <c r="C44" s="9">
        <v>0</v>
      </c>
      <c r="D44" s="9">
        <v>0</v>
      </c>
      <c r="E44" s="5"/>
      <c r="F44" s="5"/>
      <c r="G44" s="5"/>
      <c r="H44" s="5"/>
    </row>
    <row r="45" spans="1:11" s="18" customFormat="1" x14ac:dyDescent="0.25">
      <c r="A45" s="4" t="s">
        <v>439</v>
      </c>
      <c r="B45" s="5">
        <v>0</v>
      </c>
      <c r="C45" s="5">
        <v>0</v>
      </c>
      <c r="D45" s="5">
        <v>0</v>
      </c>
      <c r="E45" s="5"/>
      <c r="F45" s="5"/>
      <c r="G45" s="5"/>
      <c r="H45" s="5"/>
    </row>
    <row r="46" spans="1:11" s="18" customFormat="1" x14ac:dyDescent="0.25">
      <c r="A46" s="4" t="s">
        <v>440</v>
      </c>
      <c r="B46" s="5">
        <v>0</v>
      </c>
      <c r="C46" s="5">
        <v>0</v>
      </c>
      <c r="D46" s="5">
        <v>0</v>
      </c>
      <c r="E46" s="29"/>
      <c r="F46" s="29"/>
      <c r="G46" s="29"/>
      <c r="H46" s="29"/>
      <c r="I46" s="28"/>
      <c r="J46" s="28"/>
      <c r="K46" s="28"/>
    </row>
    <row r="47" spans="1:11" ht="13" thickBot="1" x14ac:dyDescent="0.3">
      <c r="A47" s="24"/>
      <c r="B47" s="24"/>
      <c r="C47" s="24"/>
      <c r="D47" s="24"/>
      <c r="E47" s="20"/>
      <c r="F47" s="20"/>
      <c r="G47" s="20"/>
      <c r="H47" s="20"/>
      <c r="I47" s="20"/>
      <c r="J47" s="20"/>
      <c r="K47" s="20"/>
    </row>
    <row r="48" spans="1:11" ht="13" thickTop="1" x14ac:dyDescent="0.25">
      <c r="A48" s="21"/>
      <c r="B48" s="22"/>
      <c r="C48" s="22"/>
      <c r="D48" s="22"/>
    </row>
    <row r="49" spans="1:4" x14ac:dyDescent="0.25">
      <c r="A49" s="21"/>
      <c r="B49" s="21"/>
      <c r="C49" s="21"/>
      <c r="D49" s="21"/>
    </row>
    <row r="50" spans="1:4" x14ac:dyDescent="0.25">
      <c r="A50" s="21"/>
      <c r="B50" s="21"/>
      <c r="C50" s="21"/>
      <c r="D50" s="21"/>
    </row>
    <row r="51" spans="1:4" x14ac:dyDescent="0.25">
      <c r="A51" s="20"/>
      <c r="B51" s="20"/>
      <c r="C51" s="20"/>
      <c r="D51" s="20"/>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tint="0.39997558519241921"/>
  </sheetPr>
  <dimension ref="A1:I50"/>
  <sheetViews>
    <sheetView showGridLines="0" defaultGridColor="0" topLeftCell="A31" colorId="60" workbookViewId="0">
      <selection activeCell="A46" sqref="A46:XFD47"/>
    </sheetView>
  </sheetViews>
  <sheetFormatPr baseColWidth="10" defaultColWidth="11.453125" defaultRowHeight="12.5" x14ac:dyDescent="0.25"/>
  <cols>
    <col min="1" max="1" width="51.54296875" style="16" bestFit="1" customWidth="1"/>
    <col min="2" max="4" width="11.453125" style="16"/>
    <col min="5" max="5" width="14.1796875" style="16" customWidth="1"/>
    <col min="6" max="6" width="13.54296875" style="16" customWidth="1"/>
    <col min="7" max="16384" width="11.453125" style="16"/>
  </cols>
  <sheetData>
    <row r="1" spans="1:8" x14ac:dyDescent="0.25">
      <c r="A1" s="15" t="s">
        <v>0</v>
      </c>
    </row>
    <row r="2" spans="1:8" x14ac:dyDescent="0.25">
      <c r="A2" s="15" t="s">
        <v>1</v>
      </c>
    </row>
    <row r="3" spans="1:8" x14ac:dyDescent="0.25">
      <c r="A3" s="15" t="s">
        <v>2</v>
      </c>
    </row>
    <row r="5" spans="1:8" ht="13" x14ac:dyDescent="0.3">
      <c r="A5" s="236" t="s">
        <v>563</v>
      </c>
      <c r="B5" s="236"/>
      <c r="C5" s="236"/>
      <c r="D5" s="17"/>
      <c r="E5" s="17"/>
    </row>
    <row r="6" spans="1:8" ht="13" x14ac:dyDescent="0.3">
      <c r="A6" s="236" t="s">
        <v>124</v>
      </c>
      <c r="B6" s="236"/>
      <c r="C6" s="236"/>
      <c r="D6" s="123"/>
      <c r="E6" s="17"/>
    </row>
    <row r="7" spans="1:8" ht="13" x14ac:dyDescent="0.3">
      <c r="A7" s="236">
        <v>2020</v>
      </c>
      <c r="B7" s="236"/>
      <c r="C7" s="236"/>
      <c r="D7" s="17"/>
      <c r="E7" s="17"/>
    </row>
    <row r="8" spans="1:8" ht="13" x14ac:dyDescent="0.3">
      <c r="A8" s="236" t="s">
        <v>4</v>
      </c>
      <c r="B8" s="236"/>
      <c r="C8" s="236"/>
      <c r="D8" s="17"/>
      <c r="E8" s="17"/>
    </row>
    <row r="9" spans="1:8" ht="13" thickBot="1" x14ac:dyDescent="0.3"/>
    <row r="10" spans="1:8" s="21" customFormat="1" ht="13.5" thickTop="1" thickBot="1" x14ac:dyDescent="0.3">
      <c r="A10" s="3" t="s">
        <v>390</v>
      </c>
      <c r="B10" s="3" t="s">
        <v>123</v>
      </c>
      <c r="C10" s="3" t="s">
        <v>397</v>
      </c>
      <c r="D10" s="13"/>
      <c r="E10" s="13"/>
      <c r="F10" s="13"/>
      <c r="G10" s="13"/>
      <c r="H10" s="13"/>
    </row>
    <row r="11" spans="1:8" s="10" customFormat="1" ht="13.5" thickTop="1" x14ac:dyDescent="0.3">
      <c r="A11" s="4"/>
      <c r="B11" s="9"/>
      <c r="C11" s="9"/>
      <c r="D11" s="9"/>
      <c r="E11" s="9"/>
      <c r="F11" s="9"/>
      <c r="G11" s="9"/>
      <c r="H11" s="9"/>
    </row>
    <row r="12" spans="1:8" s="10" customFormat="1" ht="13" x14ac:dyDescent="0.3">
      <c r="A12" s="132" t="s">
        <v>398</v>
      </c>
      <c r="B12" s="9">
        <v>2186557.6716290005</v>
      </c>
      <c r="C12" s="9">
        <v>2186557.6716290005</v>
      </c>
      <c r="D12" s="9"/>
      <c r="E12" s="9"/>
      <c r="F12" s="9"/>
      <c r="G12" s="9"/>
      <c r="H12" s="9"/>
    </row>
    <row r="13" spans="1:8" s="10" customFormat="1" ht="13" x14ac:dyDescent="0.3">
      <c r="A13" s="132" t="s">
        <v>399</v>
      </c>
      <c r="B13" s="9">
        <v>2186577.3277351004</v>
      </c>
      <c r="C13" s="9">
        <v>2186577.3277351004</v>
      </c>
      <c r="D13" s="9"/>
      <c r="E13" s="9"/>
      <c r="F13" s="9"/>
      <c r="G13" s="9"/>
      <c r="H13" s="9"/>
    </row>
    <row r="14" spans="1:8" s="18" customFormat="1" x14ac:dyDescent="0.25">
      <c r="A14" s="132" t="s">
        <v>400</v>
      </c>
      <c r="B14" s="9">
        <v>2050999.2550642004</v>
      </c>
      <c r="C14" s="9">
        <v>2050999.2550642004</v>
      </c>
      <c r="D14" s="5"/>
      <c r="E14" s="5"/>
      <c r="F14" s="5"/>
      <c r="G14" s="5"/>
      <c r="H14" s="5"/>
    </row>
    <row r="15" spans="1:8" s="18" customFormat="1" x14ac:dyDescent="0.25">
      <c r="A15" s="4" t="s">
        <v>401</v>
      </c>
      <c r="B15" s="5">
        <v>1228044.0660979</v>
      </c>
      <c r="C15" s="5">
        <v>1228044.0660979</v>
      </c>
      <c r="D15" s="5"/>
      <c r="E15" s="5"/>
      <c r="F15" s="5"/>
      <c r="G15" s="5"/>
      <c r="H15" s="5"/>
    </row>
    <row r="16" spans="1:8" s="18" customFormat="1" x14ac:dyDescent="0.25">
      <c r="A16" s="4" t="s">
        <v>402</v>
      </c>
      <c r="B16" s="5">
        <v>22631.201549099998</v>
      </c>
      <c r="C16" s="5">
        <v>22631.201549099998</v>
      </c>
      <c r="D16" s="5"/>
      <c r="E16" s="5"/>
      <c r="F16" s="5"/>
      <c r="G16" s="5"/>
      <c r="H16" s="5"/>
    </row>
    <row r="17" spans="1:8" s="18" customFormat="1" x14ac:dyDescent="0.25">
      <c r="A17" s="4" t="s">
        <v>406</v>
      </c>
      <c r="B17" s="5">
        <v>16973.179953499999</v>
      </c>
      <c r="C17" s="5">
        <v>16973.179953499999</v>
      </c>
      <c r="D17" s="5"/>
      <c r="E17" s="5"/>
      <c r="F17" s="5"/>
      <c r="G17" s="5"/>
      <c r="H17" s="5"/>
    </row>
    <row r="18" spans="1:8" s="18" customFormat="1" x14ac:dyDescent="0.25">
      <c r="A18" s="4" t="s">
        <v>407</v>
      </c>
      <c r="B18" s="5">
        <v>5658.0215956000002</v>
      </c>
      <c r="C18" s="5">
        <v>5658.0215956000002</v>
      </c>
      <c r="D18" s="5"/>
      <c r="E18" s="5"/>
      <c r="F18" s="5"/>
      <c r="G18" s="5"/>
      <c r="H18" s="5"/>
    </row>
    <row r="19" spans="1:8" s="10" customFormat="1" ht="13" x14ac:dyDescent="0.3">
      <c r="A19" s="4" t="s">
        <v>408</v>
      </c>
      <c r="B19" s="5">
        <v>575485.93227330002</v>
      </c>
      <c r="C19" s="5">
        <v>575485.93227330002</v>
      </c>
      <c r="D19" s="9"/>
      <c r="E19" s="9"/>
      <c r="F19" s="9"/>
      <c r="G19" s="9"/>
      <c r="H19" s="9"/>
    </row>
    <row r="20" spans="1:8" s="10" customFormat="1" ht="13" x14ac:dyDescent="0.3">
      <c r="A20" s="132" t="s">
        <v>409</v>
      </c>
      <c r="B20" s="9">
        <v>5298.2237814</v>
      </c>
      <c r="C20" s="9">
        <v>5298.2237814</v>
      </c>
      <c r="D20" s="9"/>
      <c r="E20" s="9"/>
      <c r="F20" s="9"/>
      <c r="G20" s="9"/>
      <c r="H20" s="9"/>
    </row>
    <row r="21" spans="1:8" s="18" customFormat="1" x14ac:dyDescent="0.25">
      <c r="A21" s="132" t="s">
        <v>410</v>
      </c>
      <c r="B21" s="9">
        <v>2259.6635000000001</v>
      </c>
      <c r="C21" s="9">
        <v>2259.6635000000001</v>
      </c>
      <c r="D21" s="5"/>
      <c r="E21" s="5"/>
      <c r="F21" s="5"/>
      <c r="G21" s="5"/>
      <c r="H21" s="5"/>
    </row>
    <row r="22" spans="1:8" s="18" customFormat="1" x14ac:dyDescent="0.25">
      <c r="A22" s="4" t="s">
        <v>411</v>
      </c>
      <c r="B22" s="5">
        <v>0</v>
      </c>
      <c r="C22" s="5">
        <v>0</v>
      </c>
      <c r="D22" s="5"/>
      <c r="E22" s="5"/>
      <c r="F22" s="5"/>
      <c r="G22" s="5"/>
      <c r="H22" s="5"/>
    </row>
    <row r="23" spans="1:8" s="18" customFormat="1" x14ac:dyDescent="0.25">
      <c r="A23" s="4" t="s">
        <v>412</v>
      </c>
      <c r="B23" s="5">
        <v>0</v>
      </c>
      <c r="C23" s="5">
        <v>0</v>
      </c>
      <c r="D23" s="5"/>
      <c r="E23" s="5"/>
      <c r="F23" s="5"/>
      <c r="G23" s="5"/>
      <c r="H23" s="5"/>
    </row>
    <row r="24" spans="1:8" s="18" customFormat="1" x14ac:dyDescent="0.25">
      <c r="A24" s="4" t="s">
        <v>413</v>
      </c>
      <c r="B24" s="5">
        <v>2259.6635000000001</v>
      </c>
      <c r="C24" s="5">
        <v>2259.6635000000001</v>
      </c>
      <c r="D24" s="5"/>
      <c r="E24" s="5"/>
      <c r="F24" s="5"/>
      <c r="G24" s="5"/>
      <c r="H24" s="5"/>
    </row>
    <row r="25" spans="1:8" s="10" customFormat="1" ht="13" x14ac:dyDescent="0.3">
      <c r="A25" s="4" t="s">
        <v>414</v>
      </c>
      <c r="B25" s="5">
        <v>3038.5602813999999</v>
      </c>
      <c r="C25" s="5">
        <v>3038.5602813999999</v>
      </c>
      <c r="D25" s="9"/>
      <c r="E25" s="9"/>
      <c r="F25" s="9"/>
      <c r="G25" s="9"/>
      <c r="H25" s="9"/>
    </row>
    <row r="26" spans="1:8" s="18" customFormat="1" x14ac:dyDescent="0.25">
      <c r="A26" s="132" t="s">
        <v>415</v>
      </c>
      <c r="B26" s="9">
        <v>219539.8313625005</v>
      </c>
      <c r="C26" s="9">
        <v>219539.8313625005</v>
      </c>
      <c r="D26" s="5"/>
      <c r="E26" s="5"/>
      <c r="F26" s="5"/>
      <c r="G26" s="5"/>
      <c r="H26" s="5"/>
    </row>
    <row r="27" spans="1:8" s="18" customFormat="1" x14ac:dyDescent="0.25">
      <c r="A27" s="4" t="s">
        <v>416</v>
      </c>
      <c r="B27" s="5">
        <v>14.922651</v>
      </c>
      <c r="C27" s="5">
        <v>14.922651</v>
      </c>
      <c r="D27" s="5"/>
      <c r="E27" s="5"/>
      <c r="F27" s="5"/>
      <c r="G27" s="5"/>
      <c r="H27" s="5"/>
    </row>
    <row r="28" spans="1:8" s="18" customFormat="1" x14ac:dyDescent="0.25">
      <c r="A28" s="4" t="s">
        <v>465</v>
      </c>
      <c r="B28" s="5">
        <v>14.922651</v>
      </c>
      <c r="C28" s="5">
        <v>14.922651</v>
      </c>
      <c r="D28" s="5"/>
      <c r="E28" s="5"/>
      <c r="F28" s="5"/>
      <c r="G28" s="5"/>
      <c r="H28" s="5"/>
    </row>
    <row r="29" spans="1:8" s="18" customFormat="1" x14ac:dyDescent="0.25">
      <c r="A29" s="4" t="s">
        <v>426</v>
      </c>
      <c r="B29" s="5">
        <v>219497.2415000005</v>
      </c>
      <c r="C29" s="5">
        <v>219497.2415000005</v>
      </c>
      <c r="D29" s="5"/>
      <c r="E29" s="5"/>
      <c r="F29" s="5"/>
      <c r="G29" s="5"/>
      <c r="H29" s="5"/>
    </row>
    <row r="30" spans="1:8" s="18" customFormat="1" x14ac:dyDescent="0.25">
      <c r="A30" s="4" t="s">
        <v>427</v>
      </c>
      <c r="B30" s="5">
        <v>27.667211500000001</v>
      </c>
      <c r="C30" s="5">
        <v>27.667211500000001</v>
      </c>
      <c r="D30" s="5"/>
      <c r="E30" s="5"/>
      <c r="F30" s="5"/>
      <c r="G30" s="5"/>
      <c r="H30" s="5"/>
    </row>
    <row r="31" spans="1:8" s="10" customFormat="1" ht="13" x14ac:dyDescent="0.3">
      <c r="A31" s="4" t="s">
        <v>428</v>
      </c>
      <c r="B31" s="5">
        <v>0</v>
      </c>
      <c r="C31" s="5">
        <v>0</v>
      </c>
      <c r="D31" s="9"/>
      <c r="E31" s="9"/>
      <c r="F31" s="9"/>
      <c r="G31" s="9"/>
      <c r="H31" s="9"/>
    </row>
    <row r="32" spans="1:8" s="10" customFormat="1" ht="13" x14ac:dyDescent="0.3">
      <c r="A32" s="132" t="s">
        <v>429</v>
      </c>
      <c r="B32" s="9">
        <v>135578.0726709</v>
      </c>
      <c r="C32" s="9">
        <v>135578.0726709</v>
      </c>
      <c r="D32" s="9"/>
      <c r="E32" s="9"/>
      <c r="F32" s="9"/>
      <c r="G32" s="9"/>
      <c r="H32" s="9"/>
    </row>
    <row r="33" spans="1:9" s="18" customFormat="1" x14ac:dyDescent="0.25">
      <c r="A33" s="132" t="s">
        <v>430</v>
      </c>
      <c r="B33" s="9">
        <v>133004.43267089999</v>
      </c>
      <c r="C33" s="9">
        <v>133004.43267089999</v>
      </c>
      <c r="D33" s="5"/>
      <c r="E33" s="5"/>
      <c r="F33" s="5"/>
      <c r="G33" s="5"/>
      <c r="H33" s="5"/>
    </row>
    <row r="34" spans="1:9" s="18" customFormat="1" x14ac:dyDescent="0.25">
      <c r="A34" s="4" t="s">
        <v>431</v>
      </c>
      <c r="B34" s="5">
        <v>70647.064169499994</v>
      </c>
      <c r="C34" s="5">
        <v>70647.064169499994</v>
      </c>
      <c r="D34" s="5"/>
      <c r="E34" s="5"/>
      <c r="F34" s="5"/>
      <c r="G34" s="5"/>
      <c r="H34" s="5"/>
    </row>
    <row r="35" spans="1:9" s="10" customFormat="1" ht="13" x14ac:dyDescent="0.3">
      <c r="A35" s="4" t="s">
        <v>432</v>
      </c>
      <c r="B35" s="5">
        <v>62357.3685014</v>
      </c>
      <c r="C35" s="5">
        <v>62357.3685014</v>
      </c>
      <c r="D35" s="9"/>
      <c r="E35" s="9"/>
      <c r="F35" s="9"/>
      <c r="G35" s="9"/>
      <c r="H35" s="9"/>
    </row>
    <row r="36" spans="1:9" s="18" customFormat="1" x14ac:dyDescent="0.25">
      <c r="A36" s="132" t="s">
        <v>433</v>
      </c>
      <c r="B36" s="9">
        <v>2573.64</v>
      </c>
      <c r="C36" s="9">
        <v>2573.64</v>
      </c>
      <c r="D36" s="5"/>
      <c r="E36" s="5"/>
      <c r="F36" s="5"/>
      <c r="G36" s="5"/>
      <c r="H36" s="5"/>
    </row>
    <row r="37" spans="1:9" s="18" customFormat="1" x14ac:dyDescent="0.25">
      <c r="A37" s="4" t="s">
        <v>434</v>
      </c>
      <c r="B37" s="5">
        <v>0</v>
      </c>
      <c r="C37" s="5">
        <v>0</v>
      </c>
      <c r="D37" s="5"/>
      <c r="E37" s="5"/>
      <c r="F37" s="5"/>
      <c r="G37" s="5"/>
      <c r="H37" s="5"/>
    </row>
    <row r="38" spans="1:9" s="10" customFormat="1" ht="13" x14ac:dyDescent="0.3">
      <c r="A38" s="4" t="s">
        <v>435</v>
      </c>
      <c r="B38" s="5">
        <v>2573.64</v>
      </c>
      <c r="C38" s="5">
        <v>2573.64</v>
      </c>
      <c r="D38" s="9"/>
      <c r="E38" s="9"/>
      <c r="F38" s="9"/>
      <c r="G38" s="9"/>
      <c r="H38" s="9"/>
    </row>
    <row r="39" spans="1:9" s="18" customFormat="1" x14ac:dyDescent="0.25">
      <c r="A39" s="132" t="s">
        <v>436</v>
      </c>
      <c r="B39" s="9">
        <v>0</v>
      </c>
      <c r="C39" s="9">
        <v>0</v>
      </c>
      <c r="D39" s="5"/>
      <c r="E39" s="5"/>
      <c r="F39" s="5"/>
      <c r="G39" s="5"/>
      <c r="H39" s="5"/>
    </row>
    <row r="40" spans="1:9" s="18" customFormat="1" x14ac:dyDescent="0.25">
      <c r="A40" s="4" t="s">
        <v>416</v>
      </c>
      <c r="B40" s="5">
        <v>0</v>
      </c>
      <c r="C40" s="5">
        <v>0</v>
      </c>
      <c r="D40" s="5"/>
      <c r="E40" s="5"/>
      <c r="F40" s="5"/>
      <c r="G40" s="5"/>
      <c r="H40" s="5"/>
    </row>
    <row r="41" spans="1:9" s="18" customFormat="1" x14ac:dyDescent="0.25">
      <c r="A41" s="4" t="s">
        <v>426</v>
      </c>
      <c r="B41" s="5">
        <v>0</v>
      </c>
      <c r="C41" s="5">
        <v>0</v>
      </c>
      <c r="D41" s="5"/>
      <c r="E41" s="5"/>
      <c r="F41" s="5"/>
      <c r="G41" s="5"/>
      <c r="H41" s="5"/>
    </row>
    <row r="42" spans="1:9" s="10" customFormat="1" ht="13" x14ac:dyDescent="0.3">
      <c r="A42" s="4" t="s">
        <v>427</v>
      </c>
      <c r="B42" s="5">
        <v>0</v>
      </c>
      <c r="C42" s="5">
        <v>0</v>
      </c>
      <c r="D42" s="9"/>
      <c r="E42" s="9"/>
      <c r="F42" s="9"/>
      <c r="G42" s="9"/>
      <c r="H42" s="9"/>
    </row>
    <row r="43" spans="1:9" s="18" customFormat="1" x14ac:dyDescent="0.25">
      <c r="A43" s="132" t="s">
        <v>438</v>
      </c>
      <c r="B43" s="9">
        <v>-19.656106099999999</v>
      </c>
      <c r="C43" s="9">
        <v>-19.656106099999999</v>
      </c>
      <c r="D43" s="5"/>
      <c r="E43" s="5"/>
      <c r="F43" s="5"/>
      <c r="G43" s="5"/>
      <c r="H43" s="5"/>
    </row>
    <row r="44" spans="1:9" s="18" customFormat="1" x14ac:dyDescent="0.25">
      <c r="A44" s="4" t="s">
        <v>439</v>
      </c>
      <c r="B44" s="5">
        <v>0</v>
      </c>
      <c r="C44" s="5">
        <v>0</v>
      </c>
      <c r="D44" s="29"/>
      <c r="E44" s="29"/>
      <c r="F44" s="29"/>
      <c r="G44" s="28"/>
      <c r="H44" s="28"/>
      <c r="I44" s="28"/>
    </row>
    <row r="45" spans="1:9" x14ac:dyDescent="0.25">
      <c r="A45" s="4" t="s">
        <v>440</v>
      </c>
      <c r="B45" s="5">
        <v>19.656106099999999</v>
      </c>
      <c r="C45" s="5">
        <v>19.656106099999999</v>
      </c>
      <c r="D45" s="20"/>
      <c r="E45" s="20"/>
      <c r="F45" s="20"/>
      <c r="G45" s="20"/>
      <c r="H45" s="20"/>
      <c r="I45" s="20"/>
    </row>
    <row r="46" spans="1:9" ht="13" thickBot="1" x14ac:dyDescent="0.3">
      <c r="A46" s="24"/>
      <c r="B46" s="24"/>
      <c r="C46" s="24"/>
    </row>
    <row r="47" spans="1:9" ht="13" thickTop="1" x14ac:dyDescent="0.25">
      <c r="A47" s="21"/>
      <c r="B47" s="22"/>
      <c r="C47" s="22"/>
    </row>
    <row r="48" spans="1:9" x14ac:dyDescent="0.25">
      <c r="A48" s="21"/>
      <c r="B48" s="22"/>
      <c r="C48" s="22"/>
    </row>
    <row r="49" spans="1:3" x14ac:dyDescent="0.25">
      <c r="A49" s="20"/>
      <c r="B49" s="20"/>
      <c r="C49" s="20"/>
    </row>
    <row r="50" spans="1:3" x14ac:dyDescent="0.25">
      <c r="A50" s="20"/>
      <c r="B50" s="20"/>
      <c r="C50" s="20"/>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F0"/>
  </sheetPr>
  <dimension ref="A14:G71"/>
  <sheetViews>
    <sheetView topLeftCell="A7" workbookViewId="0">
      <selection activeCell="L22" sqref="L22"/>
    </sheetView>
  </sheetViews>
  <sheetFormatPr baseColWidth="10" defaultColWidth="11.453125" defaultRowHeight="14.5" x14ac:dyDescent="0.35"/>
  <cols>
    <col min="1" max="6" width="11.453125" style="71"/>
    <col min="7" max="7" width="14.1796875" style="71" customWidth="1"/>
    <col min="8" max="16384" width="11.453125" style="71"/>
  </cols>
  <sheetData>
    <row r="14" spans="1:7" ht="14.25" customHeight="1" x14ac:dyDescent="0.35"/>
    <row r="16" spans="1:7" ht="135.75" customHeight="1" x14ac:dyDescent="1">
      <c r="A16" s="234" t="s">
        <v>160</v>
      </c>
      <c r="B16" s="234"/>
      <c r="C16" s="234"/>
      <c r="D16" s="234"/>
      <c r="E16" s="234"/>
      <c r="F16" s="234"/>
      <c r="G16" s="234"/>
    </row>
    <row r="18" spans="1:7" ht="46" x14ac:dyDescent="1">
      <c r="A18" s="235"/>
      <c r="B18" s="235"/>
      <c r="C18" s="235"/>
      <c r="D18" s="235"/>
      <c r="E18" s="235"/>
      <c r="F18" s="235"/>
      <c r="G18" s="235"/>
    </row>
    <row r="71" spans="2:2" x14ac:dyDescent="0.35">
      <c r="B71" s="72"/>
    </row>
  </sheetData>
  <mergeCells count="2">
    <mergeCell ref="A16:G16"/>
    <mergeCell ref="A18:G18"/>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9" tint="0.39997558519241921"/>
  </sheetPr>
  <dimension ref="A1:L77"/>
  <sheetViews>
    <sheetView showGridLines="0" defaultGridColor="0" colorId="60" workbookViewId="0">
      <pane xSplit="1" ySplit="10" topLeftCell="B53" activePane="bottomRight" state="frozen"/>
      <selection pane="topRight" activeCell="B1" sqref="B1"/>
      <selection pane="bottomLeft" activeCell="A11" sqref="A11"/>
      <selection pane="bottomRight" activeCell="A56" sqref="A56:XFD57"/>
    </sheetView>
  </sheetViews>
  <sheetFormatPr baseColWidth="10" defaultColWidth="11.453125" defaultRowHeight="12.5" x14ac:dyDescent="0.25"/>
  <cols>
    <col min="1" max="1" width="57.1796875" style="16" customWidth="1"/>
    <col min="2" max="3" width="11.81640625" style="16" customWidth="1"/>
    <col min="4" max="4" width="12.81640625" style="16" customWidth="1"/>
    <col min="5" max="5" width="13.81640625" style="16" customWidth="1"/>
    <col min="6" max="6" width="11.81640625" style="16" customWidth="1"/>
    <col min="7" max="7" width="11.453125" style="16"/>
    <col min="8" max="8" width="14.1796875" style="16" customWidth="1"/>
    <col min="9" max="9" width="13.54296875" style="16" customWidth="1"/>
    <col min="10" max="16384" width="11.453125" style="16"/>
  </cols>
  <sheetData>
    <row r="1" spans="1:9" x14ac:dyDescent="0.25">
      <c r="A1" s="15" t="s">
        <v>0</v>
      </c>
    </row>
    <row r="2" spans="1:9" x14ac:dyDescent="0.25">
      <c r="A2" s="15" t="s">
        <v>1</v>
      </c>
    </row>
    <row r="3" spans="1:9" x14ac:dyDescent="0.25">
      <c r="A3" s="15" t="s">
        <v>2</v>
      </c>
    </row>
    <row r="5" spans="1:9" ht="13" x14ac:dyDescent="0.3">
      <c r="A5" s="236" t="s">
        <v>3</v>
      </c>
      <c r="B5" s="236"/>
      <c r="C5" s="236"/>
      <c r="D5" s="236"/>
      <c r="E5" s="236"/>
      <c r="F5" s="236"/>
      <c r="G5" s="17"/>
      <c r="H5" s="17"/>
    </row>
    <row r="6" spans="1:9" ht="13" x14ac:dyDescent="0.3">
      <c r="A6" s="236" t="s">
        <v>160</v>
      </c>
      <c r="B6" s="236"/>
      <c r="C6" s="236"/>
      <c r="D6" s="236"/>
      <c r="E6" s="236"/>
      <c r="F6" s="236"/>
      <c r="G6" s="123"/>
      <c r="H6" s="17"/>
    </row>
    <row r="7" spans="1:9" ht="13" x14ac:dyDescent="0.3">
      <c r="A7" s="236">
        <v>2020</v>
      </c>
      <c r="B7" s="236"/>
      <c r="C7" s="236"/>
      <c r="D7" s="236"/>
      <c r="E7" s="236"/>
      <c r="F7" s="236"/>
      <c r="G7" s="17"/>
      <c r="H7" s="17"/>
    </row>
    <row r="8" spans="1:9" ht="13" x14ac:dyDescent="0.3">
      <c r="A8" s="236" t="s">
        <v>4</v>
      </c>
      <c r="B8" s="236"/>
      <c r="C8" s="236"/>
      <c r="D8" s="236"/>
      <c r="E8" s="236"/>
      <c r="F8" s="236"/>
      <c r="G8" s="17"/>
      <c r="H8" s="17"/>
    </row>
    <row r="9" spans="1:9" ht="13" thickBot="1" x14ac:dyDescent="0.3"/>
    <row r="10" spans="1:9" s="21" customFormat="1" ht="59.25" customHeight="1" thickTop="1" thickBot="1" x14ac:dyDescent="0.3">
      <c r="A10" s="3" t="s">
        <v>390</v>
      </c>
      <c r="B10" s="3" t="s">
        <v>487</v>
      </c>
      <c r="C10" s="3" t="s">
        <v>488</v>
      </c>
      <c r="D10" s="3" t="s">
        <v>489</v>
      </c>
      <c r="E10" s="3" t="s">
        <v>490</v>
      </c>
      <c r="F10" s="3" t="s">
        <v>397</v>
      </c>
      <c r="G10" s="13"/>
      <c r="H10" s="13"/>
      <c r="I10" s="13"/>
    </row>
    <row r="11" spans="1:9" s="10" customFormat="1" ht="13.5" thickTop="1" x14ac:dyDescent="0.3">
      <c r="A11" s="4"/>
      <c r="B11" s="9"/>
      <c r="C11" s="9"/>
      <c r="D11" s="9"/>
      <c r="E11" s="9"/>
      <c r="F11" s="9"/>
      <c r="G11" s="9"/>
      <c r="H11" s="9"/>
      <c r="I11" s="9"/>
    </row>
    <row r="12" spans="1:9" s="10" customFormat="1" ht="13" x14ac:dyDescent="0.3">
      <c r="A12" s="132" t="s">
        <v>398</v>
      </c>
      <c r="B12" s="9">
        <v>13175.574618590001</v>
      </c>
      <c r="C12" s="9">
        <v>38100.639543480604</v>
      </c>
      <c r="D12" s="9">
        <v>26778.248417700001</v>
      </c>
      <c r="E12" s="9">
        <v>1399.77773553</v>
      </c>
      <c r="F12" s="9">
        <v>79454.240315300602</v>
      </c>
      <c r="G12" s="9"/>
      <c r="H12" s="9"/>
      <c r="I12" s="9"/>
    </row>
    <row r="13" spans="1:9" s="10" customFormat="1" ht="13" x14ac:dyDescent="0.3">
      <c r="A13" s="132" t="s">
        <v>399</v>
      </c>
      <c r="B13" s="9">
        <v>13175.574618590001</v>
      </c>
      <c r="C13" s="9">
        <v>38100.639543480604</v>
      </c>
      <c r="D13" s="9">
        <v>26778.248417700001</v>
      </c>
      <c r="E13" s="9">
        <v>1399.77773553</v>
      </c>
      <c r="F13" s="9">
        <v>79454.240315300602</v>
      </c>
      <c r="G13" s="9"/>
      <c r="H13" s="9"/>
      <c r="I13" s="9"/>
    </row>
    <row r="14" spans="1:9" s="18" customFormat="1" x14ac:dyDescent="0.25">
      <c r="A14" s="132" t="s">
        <v>400</v>
      </c>
      <c r="B14" s="9">
        <v>8246.0185544600008</v>
      </c>
      <c r="C14" s="9">
        <v>35957.0899343294</v>
      </c>
      <c r="D14" s="9">
        <v>26539.86814902</v>
      </c>
      <c r="E14" s="9">
        <v>1394.2510825300001</v>
      </c>
      <c r="F14" s="9">
        <v>72137.227720339404</v>
      </c>
      <c r="G14" s="5"/>
      <c r="H14" s="5"/>
      <c r="I14" s="5"/>
    </row>
    <row r="15" spans="1:9" s="18" customFormat="1" x14ac:dyDescent="0.25">
      <c r="A15" s="4" t="s">
        <v>401</v>
      </c>
      <c r="B15" s="5">
        <v>1900.32445757</v>
      </c>
      <c r="C15" s="5">
        <v>18426.364184116101</v>
      </c>
      <c r="D15" s="5">
        <v>2766.7665994700001</v>
      </c>
      <c r="E15" s="5">
        <v>532.27630789</v>
      </c>
      <c r="F15" s="5">
        <v>23625.731549046101</v>
      </c>
      <c r="G15" s="5"/>
      <c r="H15" s="5"/>
      <c r="I15" s="5"/>
    </row>
    <row r="16" spans="1:9" s="18" customFormat="1" x14ac:dyDescent="0.25">
      <c r="A16" s="4" t="s">
        <v>402</v>
      </c>
      <c r="B16" s="5">
        <v>315.90407950999997</v>
      </c>
      <c r="C16" s="5">
        <v>2462.4884848060001</v>
      </c>
      <c r="D16" s="5">
        <v>562.90715626999997</v>
      </c>
      <c r="E16" s="5">
        <v>77.592167000000003</v>
      </c>
      <c r="F16" s="5">
        <v>3418.8918875859999</v>
      </c>
      <c r="G16" s="5"/>
      <c r="H16" s="5"/>
      <c r="I16" s="5"/>
    </row>
    <row r="17" spans="1:9" s="18" customFormat="1" x14ac:dyDescent="0.25">
      <c r="A17" s="4" t="s">
        <v>403</v>
      </c>
      <c r="B17" s="5">
        <v>73.182035220000003</v>
      </c>
      <c r="C17" s="5">
        <v>0</v>
      </c>
      <c r="D17" s="5">
        <v>128.22977362</v>
      </c>
      <c r="E17" s="5">
        <v>0</v>
      </c>
      <c r="F17" s="5">
        <v>201.41180883999999</v>
      </c>
      <c r="G17" s="5"/>
      <c r="H17" s="5"/>
      <c r="I17" s="5"/>
    </row>
    <row r="18" spans="1:9" s="18" customFormat="1" x14ac:dyDescent="0.25">
      <c r="A18" s="4" t="s">
        <v>404</v>
      </c>
      <c r="B18" s="5">
        <v>288.61469829999999</v>
      </c>
      <c r="C18" s="5">
        <v>2370.8566815929998</v>
      </c>
      <c r="D18" s="5">
        <v>371.82956997999997</v>
      </c>
      <c r="E18" s="5">
        <v>331.43642299999999</v>
      </c>
      <c r="F18" s="5">
        <v>3031.3009498729998</v>
      </c>
      <c r="G18" s="5"/>
      <c r="H18" s="5"/>
      <c r="I18" s="5"/>
    </row>
    <row r="19" spans="1:9" s="18" customFormat="1" x14ac:dyDescent="0.25">
      <c r="A19" s="4" t="s">
        <v>405</v>
      </c>
      <c r="B19" s="5">
        <v>0</v>
      </c>
      <c r="C19" s="5">
        <v>0.136323</v>
      </c>
      <c r="D19" s="5">
        <v>11.71530123</v>
      </c>
      <c r="E19" s="5">
        <v>0</v>
      </c>
      <c r="F19" s="5">
        <v>11.851624230000001</v>
      </c>
      <c r="G19" s="5"/>
      <c r="H19" s="5"/>
      <c r="I19" s="5"/>
    </row>
    <row r="20" spans="1:9" s="18" customFormat="1" x14ac:dyDescent="0.25">
      <c r="A20" s="4" t="s">
        <v>406</v>
      </c>
      <c r="B20" s="5">
        <v>21.954609820000002</v>
      </c>
      <c r="C20" s="5">
        <v>0</v>
      </c>
      <c r="D20" s="5">
        <v>38.46893274</v>
      </c>
      <c r="E20" s="5">
        <v>0</v>
      </c>
      <c r="F20" s="5">
        <v>60.423542560000001</v>
      </c>
      <c r="G20" s="5"/>
      <c r="H20" s="5"/>
      <c r="I20" s="5"/>
    </row>
    <row r="21" spans="1:9" s="18" customFormat="1" x14ac:dyDescent="0.25">
      <c r="A21" s="4" t="s">
        <v>407</v>
      </c>
      <c r="B21" s="5">
        <v>9.7449031700000006</v>
      </c>
      <c r="C21" s="5">
        <v>91.495480212999993</v>
      </c>
      <c r="D21" s="5">
        <v>12.6635787</v>
      </c>
      <c r="E21" s="5">
        <v>11.266356</v>
      </c>
      <c r="F21" s="5">
        <v>113.903962083</v>
      </c>
      <c r="G21" s="5"/>
      <c r="H21" s="5"/>
      <c r="I21" s="5"/>
    </row>
    <row r="22" spans="1:9" s="10" customFormat="1" ht="13" x14ac:dyDescent="0.3">
      <c r="A22" s="4" t="s">
        <v>408</v>
      </c>
      <c r="B22" s="5">
        <v>2413.0489955899998</v>
      </c>
      <c r="C22" s="5">
        <v>8863.5507523761007</v>
      </c>
      <c r="D22" s="5">
        <v>4158.5842371700001</v>
      </c>
      <c r="E22" s="5">
        <v>422.70583069999998</v>
      </c>
      <c r="F22" s="5">
        <v>15857.889815836101</v>
      </c>
      <c r="G22" s="9"/>
      <c r="H22" s="9"/>
      <c r="I22" s="9"/>
    </row>
    <row r="23" spans="1:9" s="10" customFormat="1" ht="13" x14ac:dyDescent="0.3">
      <c r="A23" s="132" t="s">
        <v>409</v>
      </c>
      <c r="B23" s="9">
        <v>0</v>
      </c>
      <c r="C23" s="9">
        <v>0.69248370999999997</v>
      </c>
      <c r="D23" s="9">
        <v>0</v>
      </c>
      <c r="E23" s="9">
        <v>0</v>
      </c>
      <c r="F23" s="9">
        <v>0.69248370999999997</v>
      </c>
      <c r="G23" s="9"/>
      <c r="H23" s="9"/>
      <c r="I23" s="9"/>
    </row>
    <row r="24" spans="1:9" s="18" customFormat="1" x14ac:dyDescent="0.25">
      <c r="A24" s="132" t="s">
        <v>410</v>
      </c>
      <c r="B24" s="9">
        <v>0</v>
      </c>
      <c r="C24" s="9">
        <v>0.69248370999999997</v>
      </c>
      <c r="D24" s="9">
        <v>0</v>
      </c>
      <c r="E24" s="9">
        <v>0</v>
      </c>
      <c r="F24" s="9">
        <v>0.69248370999999997</v>
      </c>
      <c r="G24" s="5"/>
      <c r="H24" s="5"/>
      <c r="I24" s="5"/>
    </row>
    <row r="25" spans="1:9" s="18" customFormat="1" x14ac:dyDescent="0.25">
      <c r="A25" s="4" t="s">
        <v>411</v>
      </c>
      <c r="B25" s="5">
        <v>0</v>
      </c>
      <c r="C25" s="5">
        <v>0</v>
      </c>
      <c r="D25" s="5">
        <v>0</v>
      </c>
      <c r="E25" s="5">
        <v>0</v>
      </c>
      <c r="F25" s="5">
        <v>0</v>
      </c>
      <c r="G25" s="5"/>
      <c r="H25" s="5"/>
      <c r="I25" s="5"/>
    </row>
    <row r="26" spans="1:9" s="18" customFormat="1" x14ac:dyDescent="0.25">
      <c r="A26" s="4" t="s">
        <v>412</v>
      </c>
      <c r="B26" s="5">
        <v>0</v>
      </c>
      <c r="C26" s="5">
        <v>0</v>
      </c>
      <c r="D26" s="5">
        <v>0</v>
      </c>
      <c r="E26" s="5">
        <v>0</v>
      </c>
      <c r="F26" s="5">
        <v>0</v>
      </c>
      <c r="G26" s="5"/>
      <c r="H26" s="5"/>
      <c r="I26" s="5"/>
    </row>
    <row r="27" spans="1:9" s="18" customFormat="1" x14ac:dyDescent="0.25">
      <c r="A27" s="4" t="s">
        <v>413</v>
      </c>
      <c r="B27" s="5">
        <v>0</v>
      </c>
      <c r="C27" s="5">
        <v>0.69248370999999997</v>
      </c>
      <c r="D27" s="5">
        <v>0</v>
      </c>
      <c r="E27" s="5">
        <v>0</v>
      </c>
      <c r="F27" s="5">
        <v>0.69248370999999997</v>
      </c>
      <c r="G27" s="5"/>
      <c r="H27" s="5"/>
      <c r="I27" s="5"/>
    </row>
    <row r="28" spans="1:9" s="10" customFormat="1" ht="13" x14ac:dyDescent="0.3">
      <c r="A28" s="4" t="s">
        <v>414</v>
      </c>
      <c r="B28" s="5">
        <v>0</v>
      </c>
      <c r="C28" s="5">
        <v>0</v>
      </c>
      <c r="D28" s="5">
        <v>0</v>
      </c>
      <c r="E28" s="5">
        <v>0</v>
      </c>
      <c r="F28" s="5">
        <v>0</v>
      </c>
      <c r="G28" s="9"/>
      <c r="H28" s="9"/>
      <c r="I28" s="9"/>
    </row>
    <row r="29" spans="1:9" s="18" customFormat="1" x14ac:dyDescent="0.25">
      <c r="A29" s="132" t="s">
        <v>415</v>
      </c>
      <c r="B29" s="9">
        <v>3616.7410217900001</v>
      </c>
      <c r="C29" s="9">
        <v>6203.9940293212003</v>
      </c>
      <c r="D29" s="9">
        <v>19051.61015611</v>
      </c>
      <c r="E29" s="9">
        <v>361.67677694000002</v>
      </c>
      <c r="F29" s="9">
        <v>29234.021984161202</v>
      </c>
      <c r="G29" s="5"/>
      <c r="H29" s="5"/>
      <c r="I29" s="5"/>
    </row>
    <row r="30" spans="1:9" s="18" customFormat="1" x14ac:dyDescent="0.25">
      <c r="A30" s="4" t="s">
        <v>416</v>
      </c>
      <c r="B30" s="5">
        <v>803.91487696000002</v>
      </c>
      <c r="C30" s="5">
        <v>620.11509423999996</v>
      </c>
      <c r="D30" s="5">
        <v>18655.610203789998</v>
      </c>
      <c r="E30" s="5">
        <v>315.30982782000001</v>
      </c>
      <c r="F30" s="5">
        <v>20394.950002810001</v>
      </c>
      <c r="G30" s="5"/>
      <c r="H30" s="5"/>
      <c r="I30" s="5"/>
    </row>
    <row r="31" spans="1:9" s="18" customFormat="1" x14ac:dyDescent="0.25">
      <c r="A31" s="4" t="s">
        <v>441</v>
      </c>
      <c r="B31" s="5">
        <v>15.416776219999999</v>
      </c>
      <c r="C31" s="5">
        <v>467.67672623999999</v>
      </c>
      <c r="D31" s="5">
        <v>18598.042037250001</v>
      </c>
      <c r="E31" s="5">
        <v>15.416776219999999</v>
      </c>
      <c r="F31" s="5">
        <v>19081.135539710001</v>
      </c>
      <c r="G31" s="5"/>
      <c r="H31" s="5"/>
      <c r="I31" s="5"/>
    </row>
    <row r="32" spans="1:9" s="18" customFormat="1" x14ac:dyDescent="0.25">
      <c r="A32" s="4" t="s">
        <v>476</v>
      </c>
      <c r="B32" s="5">
        <v>336.66268300000002</v>
      </c>
      <c r="C32" s="5">
        <v>0</v>
      </c>
      <c r="D32" s="5">
        <v>0</v>
      </c>
      <c r="E32" s="5">
        <v>0</v>
      </c>
      <c r="F32" s="5">
        <v>336.66268300000002</v>
      </c>
      <c r="G32" s="5"/>
      <c r="H32" s="5"/>
      <c r="I32" s="5"/>
    </row>
    <row r="33" spans="1:9" s="18" customFormat="1" x14ac:dyDescent="0.25">
      <c r="A33" s="4" t="s">
        <v>463</v>
      </c>
      <c r="B33" s="5">
        <v>350.36351615000001</v>
      </c>
      <c r="C33" s="5">
        <v>0</v>
      </c>
      <c r="D33" s="5">
        <v>0</v>
      </c>
      <c r="E33" s="5">
        <v>0</v>
      </c>
      <c r="F33" s="5">
        <v>350.36351615000001</v>
      </c>
      <c r="G33" s="5"/>
      <c r="H33" s="5"/>
      <c r="I33" s="5"/>
    </row>
    <row r="34" spans="1:9" s="18" customFormat="1" x14ac:dyDescent="0.25">
      <c r="A34" s="4" t="s">
        <v>423</v>
      </c>
      <c r="B34" s="5">
        <v>42.183382809999998</v>
      </c>
      <c r="C34" s="5">
        <v>0</v>
      </c>
      <c r="D34" s="5">
        <v>0</v>
      </c>
      <c r="E34" s="5">
        <v>0</v>
      </c>
      <c r="F34" s="5">
        <v>42.183382809999998</v>
      </c>
      <c r="G34" s="5"/>
      <c r="H34" s="5"/>
      <c r="I34" s="5"/>
    </row>
    <row r="35" spans="1:9" s="18" customFormat="1" x14ac:dyDescent="0.25">
      <c r="A35" s="4" t="s">
        <v>424</v>
      </c>
      <c r="B35" s="5">
        <v>7.3053980000000003</v>
      </c>
      <c r="C35" s="5">
        <v>31.287985200000001</v>
      </c>
      <c r="D35" s="5">
        <v>57.56816654</v>
      </c>
      <c r="E35" s="5">
        <v>29.396485999999999</v>
      </c>
      <c r="F35" s="5">
        <v>96.161549739999998</v>
      </c>
      <c r="G35" s="5"/>
      <c r="H35" s="5"/>
      <c r="I35" s="5"/>
    </row>
    <row r="36" spans="1:9" s="18" customFormat="1" x14ac:dyDescent="0.25">
      <c r="A36" s="4" t="s">
        <v>425</v>
      </c>
      <c r="B36" s="5">
        <v>74.705295000000007</v>
      </c>
      <c r="C36" s="5">
        <v>121.1503828</v>
      </c>
      <c r="D36" s="5">
        <v>0</v>
      </c>
      <c r="E36" s="5">
        <v>0</v>
      </c>
      <c r="F36" s="5">
        <v>195.8556778</v>
      </c>
      <c r="G36" s="5"/>
      <c r="H36" s="5"/>
      <c r="I36" s="5"/>
    </row>
    <row r="37" spans="1:9" s="18" customFormat="1" x14ac:dyDescent="0.25">
      <c r="A37" s="4" t="s">
        <v>450</v>
      </c>
      <c r="B37" s="5">
        <v>292.58765360000001</v>
      </c>
      <c r="C37" s="5">
        <v>0</v>
      </c>
      <c r="D37" s="5">
        <v>0</v>
      </c>
      <c r="E37" s="5">
        <v>292.58765360000001</v>
      </c>
      <c r="F37" s="5">
        <v>292.58765360000001</v>
      </c>
      <c r="G37" s="5"/>
      <c r="H37" s="5"/>
      <c r="I37" s="5"/>
    </row>
    <row r="38" spans="1:9" s="18" customFormat="1" x14ac:dyDescent="0.25">
      <c r="A38" s="4" t="s">
        <v>426</v>
      </c>
      <c r="B38" s="5">
        <v>2803.2954867100002</v>
      </c>
      <c r="C38" s="5">
        <v>5228.4190073711998</v>
      </c>
      <c r="D38" s="5">
        <v>395.99995231999998</v>
      </c>
      <c r="E38" s="5">
        <v>36.366949150000003</v>
      </c>
      <c r="F38" s="5">
        <v>8464.0813955512003</v>
      </c>
      <c r="G38" s="5"/>
      <c r="H38" s="5"/>
      <c r="I38" s="5"/>
    </row>
    <row r="39" spans="1:9" s="18" customFormat="1" x14ac:dyDescent="0.25">
      <c r="A39" s="4" t="s">
        <v>427</v>
      </c>
      <c r="B39" s="5">
        <v>9.53065812</v>
      </c>
      <c r="C39" s="5">
        <v>355.45992770999999</v>
      </c>
      <c r="D39" s="5">
        <v>0</v>
      </c>
      <c r="E39" s="5">
        <v>9.9999999699999993</v>
      </c>
      <c r="F39" s="5">
        <v>374.99058580000002</v>
      </c>
      <c r="G39" s="5"/>
      <c r="H39" s="5"/>
      <c r="I39" s="5"/>
    </row>
    <row r="40" spans="1:9" s="10" customFormat="1" ht="13" x14ac:dyDescent="0.3">
      <c r="A40" s="4" t="s">
        <v>428</v>
      </c>
      <c r="B40" s="5">
        <v>0</v>
      </c>
      <c r="C40" s="5">
        <v>0</v>
      </c>
      <c r="D40" s="5">
        <v>0</v>
      </c>
      <c r="E40" s="5">
        <v>0</v>
      </c>
      <c r="F40" s="5">
        <v>0</v>
      </c>
      <c r="G40" s="9"/>
      <c r="H40" s="9"/>
      <c r="I40" s="9"/>
    </row>
    <row r="41" spans="1:9" s="10" customFormat="1" ht="13" x14ac:dyDescent="0.3">
      <c r="A41" s="132" t="s">
        <v>429</v>
      </c>
      <c r="B41" s="9">
        <v>4929.5560641299999</v>
      </c>
      <c r="C41" s="9">
        <v>2143.5496091512</v>
      </c>
      <c r="D41" s="9">
        <v>238.38026868</v>
      </c>
      <c r="E41" s="9">
        <v>5.5266529999999996</v>
      </c>
      <c r="F41" s="9">
        <v>7317.0125949612002</v>
      </c>
      <c r="G41" s="9"/>
      <c r="H41" s="9"/>
      <c r="I41" s="9"/>
    </row>
    <row r="42" spans="1:9" s="18" customFormat="1" x14ac:dyDescent="0.25">
      <c r="A42" s="132" t="s">
        <v>430</v>
      </c>
      <c r="B42" s="9">
        <v>384.55606412999998</v>
      </c>
      <c r="C42" s="9">
        <v>2117.4202250011999</v>
      </c>
      <c r="D42" s="9">
        <v>238.38026868</v>
      </c>
      <c r="E42" s="9">
        <v>5.5266529999999996</v>
      </c>
      <c r="F42" s="9">
        <v>2745.8832108112001</v>
      </c>
      <c r="G42" s="5"/>
      <c r="H42" s="5"/>
      <c r="I42" s="5"/>
    </row>
    <row r="43" spans="1:9" s="18" customFormat="1" x14ac:dyDescent="0.25">
      <c r="A43" s="4" t="s">
        <v>431</v>
      </c>
      <c r="B43" s="5">
        <v>120.36238407</v>
      </c>
      <c r="C43" s="5">
        <v>1121.0744846252001</v>
      </c>
      <c r="D43" s="5">
        <v>238.38026868</v>
      </c>
      <c r="E43" s="5">
        <v>5.5266529999999996</v>
      </c>
      <c r="F43" s="5">
        <v>1485.3437903751999</v>
      </c>
      <c r="G43" s="5"/>
      <c r="H43" s="5"/>
      <c r="I43" s="5"/>
    </row>
    <row r="44" spans="1:9" s="10" customFormat="1" ht="13" x14ac:dyDescent="0.3">
      <c r="A44" s="4" t="s">
        <v>432</v>
      </c>
      <c r="B44" s="5">
        <v>264.19368006000002</v>
      </c>
      <c r="C44" s="5">
        <v>996.34574037599998</v>
      </c>
      <c r="D44" s="5">
        <v>0</v>
      </c>
      <c r="E44" s="5">
        <v>0</v>
      </c>
      <c r="F44" s="5">
        <v>1260.539420436</v>
      </c>
      <c r="G44" s="9"/>
      <c r="H44" s="9"/>
      <c r="I44" s="9"/>
    </row>
    <row r="45" spans="1:9" s="18" customFormat="1" x14ac:dyDescent="0.25">
      <c r="A45" s="132" t="s">
        <v>433</v>
      </c>
      <c r="B45" s="9">
        <v>0</v>
      </c>
      <c r="C45" s="9">
        <v>0</v>
      </c>
      <c r="D45" s="9">
        <v>0</v>
      </c>
      <c r="E45" s="9">
        <v>0</v>
      </c>
      <c r="F45" s="9">
        <v>0</v>
      </c>
      <c r="G45" s="5"/>
      <c r="H45" s="5"/>
      <c r="I45" s="5"/>
    </row>
    <row r="46" spans="1:9" s="18" customFormat="1" x14ac:dyDescent="0.25">
      <c r="A46" s="4" t="s">
        <v>434</v>
      </c>
      <c r="B46" s="5">
        <v>0</v>
      </c>
      <c r="C46" s="5">
        <v>0</v>
      </c>
      <c r="D46" s="5">
        <v>0</v>
      </c>
      <c r="E46" s="5">
        <v>0</v>
      </c>
      <c r="F46" s="5">
        <v>0</v>
      </c>
      <c r="G46" s="5"/>
      <c r="H46" s="5"/>
      <c r="I46" s="5"/>
    </row>
    <row r="47" spans="1:9" s="10" customFormat="1" ht="13" x14ac:dyDescent="0.3">
      <c r="A47" s="4" t="s">
        <v>435</v>
      </c>
      <c r="B47" s="5">
        <v>0</v>
      </c>
      <c r="C47" s="5">
        <v>0</v>
      </c>
      <c r="D47" s="5">
        <v>0</v>
      </c>
      <c r="E47" s="5">
        <v>0</v>
      </c>
      <c r="F47" s="5">
        <v>0</v>
      </c>
      <c r="G47" s="9"/>
      <c r="H47" s="9"/>
      <c r="I47" s="9"/>
    </row>
    <row r="48" spans="1:9" s="18" customFormat="1" x14ac:dyDescent="0.25">
      <c r="A48" s="132" t="s">
        <v>436</v>
      </c>
      <c r="B48" s="9">
        <v>4545</v>
      </c>
      <c r="C48" s="9">
        <v>26.12938415</v>
      </c>
      <c r="D48" s="9">
        <v>0</v>
      </c>
      <c r="E48" s="9">
        <v>0</v>
      </c>
      <c r="F48" s="9">
        <v>4571.1293841500001</v>
      </c>
      <c r="G48" s="5"/>
      <c r="H48" s="5"/>
      <c r="I48" s="5"/>
    </row>
    <row r="49" spans="1:12" s="18" customFormat="1" x14ac:dyDescent="0.25">
      <c r="A49" s="4" t="s">
        <v>416</v>
      </c>
      <c r="B49" s="5">
        <v>4145</v>
      </c>
      <c r="C49" s="5">
        <v>0</v>
      </c>
      <c r="D49" s="5">
        <v>0</v>
      </c>
      <c r="E49" s="5">
        <v>0</v>
      </c>
      <c r="F49" s="5">
        <v>4145</v>
      </c>
      <c r="G49" s="5"/>
      <c r="H49" s="5"/>
      <c r="I49" s="5"/>
    </row>
    <row r="50" spans="1:12" s="18" customFormat="1" x14ac:dyDescent="0.25">
      <c r="A50" s="4" t="s">
        <v>450</v>
      </c>
      <c r="B50" s="5">
        <v>4145</v>
      </c>
      <c r="C50" s="5">
        <v>0</v>
      </c>
      <c r="D50" s="5">
        <v>0</v>
      </c>
      <c r="E50" s="5">
        <v>0</v>
      </c>
      <c r="F50" s="5">
        <v>4145</v>
      </c>
      <c r="G50" s="5"/>
      <c r="H50" s="5"/>
      <c r="I50" s="5"/>
    </row>
    <row r="51" spans="1:12" s="18" customFormat="1" x14ac:dyDescent="0.25">
      <c r="A51" s="4" t="s">
        <v>426</v>
      </c>
      <c r="B51" s="5">
        <v>400</v>
      </c>
      <c r="C51" s="5">
        <v>26.12938415</v>
      </c>
      <c r="D51" s="5">
        <v>0</v>
      </c>
      <c r="E51" s="5">
        <v>0</v>
      </c>
      <c r="F51" s="5">
        <v>426.12938415000002</v>
      </c>
      <c r="G51" s="5"/>
      <c r="H51" s="5"/>
      <c r="I51" s="5"/>
    </row>
    <row r="52" spans="1:12" s="18" customFormat="1" x14ac:dyDescent="0.25">
      <c r="A52" s="4" t="s">
        <v>427</v>
      </c>
      <c r="B52" s="5">
        <v>0</v>
      </c>
      <c r="C52" s="5">
        <v>0</v>
      </c>
      <c r="D52" s="5">
        <v>0</v>
      </c>
      <c r="E52" s="5">
        <v>0</v>
      </c>
      <c r="F52" s="5">
        <v>0</v>
      </c>
      <c r="G52" s="5"/>
      <c r="H52" s="5"/>
      <c r="I52" s="5"/>
    </row>
    <row r="53" spans="1:12" x14ac:dyDescent="0.25">
      <c r="A53" s="132" t="s">
        <v>438</v>
      </c>
      <c r="B53" s="9">
        <v>0</v>
      </c>
      <c r="C53" s="9">
        <v>0</v>
      </c>
      <c r="D53" s="9">
        <v>0</v>
      </c>
      <c r="E53" s="9">
        <v>0</v>
      </c>
      <c r="F53" s="9">
        <v>0</v>
      </c>
      <c r="G53" s="20"/>
      <c r="H53" s="20"/>
      <c r="I53" s="20"/>
      <c r="J53" s="20"/>
      <c r="K53" s="20"/>
      <c r="L53" s="20"/>
    </row>
    <row r="54" spans="1:12" x14ac:dyDescent="0.25">
      <c r="A54" s="4" t="s">
        <v>439</v>
      </c>
      <c r="B54" s="5">
        <v>0</v>
      </c>
      <c r="C54" s="5">
        <v>0</v>
      </c>
      <c r="D54" s="5">
        <v>0</v>
      </c>
      <c r="E54" s="5">
        <v>0</v>
      </c>
      <c r="F54" s="5">
        <v>0</v>
      </c>
    </row>
    <row r="55" spans="1:12" x14ac:dyDescent="0.25">
      <c r="A55" s="4" t="s">
        <v>440</v>
      </c>
      <c r="B55" s="5">
        <v>0</v>
      </c>
      <c r="C55" s="5">
        <v>0</v>
      </c>
      <c r="D55" s="5">
        <v>0</v>
      </c>
      <c r="E55" s="5">
        <v>0</v>
      </c>
      <c r="F55" s="5">
        <v>0</v>
      </c>
    </row>
    <row r="56" spans="1:12" ht="13" thickBot="1" x14ac:dyDescent="0.3">
      <c r="A56" s="206"/>
      <c r="B56" s="206"/>
      <c r="C56" s="206"/>
      <c r="D56" s="206"/>
      <c r="E56" s="206"/>
      <c r="F56" s="206"/>
    </row>
    <row r="57" spans="1:12" ht="13" thickTop="1" x14ac:dyDescent="0.25">
      <c r="A57" s="204"/>
      <c r="B57" s="207"/>
      <c r="C57" s="207"/>
    </row>
    <row r="58" spans="1:12" x14ac:dyDescent="0.25">
      <c r="A58" s="20"/>
      <c r="B58" s="20"/>
      <c r="C58" s="20"/>
      <c r="D58" s="20"/>
      <c r="E58" s="20"/>
      <c r="F58" s="20"/>
    </row>
    <row r="59" spans="1:12" x14ac:dyDescent="0.25">
      <c r="A59" s="20"/>
      <c r="B59" s="20"/>
      <c r="C59" s="20"/>
      <c r="D59" s="20"/>
      <c r="E59" s="20"/>
      <c r="F59" s="20"/>
    </row>
    <row r="60" spans="1:12" x14ac:dyDescent="0.25">
      <c r="A60" s="20"/>
      <c r="B60" s="20"/>
      <c r="C60" s="20"/>
      <c r="D60" s="20"/>
      <c r="E60" s="20"/>
      <c r="F60" s="20"/>
    </row>
    <row r="61" spans="1:12" x14ac:dyDescent="0.25">
      <c r="A61" s="20"/>
      <c r="B61" s="20"/>
      <c r="C61" s="20"/>
      <c r="D61" s="20"/>
      <c r="E61" s="20"/>
      <c r="F61" s="20"/>
    </row>
    <row r="62" spans="1:12" x14ac:dyDescent="0.25">
      <c r="A62" s="20"/>
      <c r="B62" s="20"/>
      <c r="C62" s="20"/>
      <c r="D62" s="20"/>
      <c r="E62" s="20"/>
      <c r="F62" s="20"/>
    </row>
    <row r="63" spans="1:12" x14ac:dyDescent="0.25">
      <c r="A63" s="20"/>
      <c r="B63" s="20"/>
      <c r="C63" s="20"/>
      <c r="D63" s="20"/>
      <c r="E63" s="20"/>
      <c r="F63" s="20"/>
    </row>
    <row r="64" spans="1:12" x14ac:dyDescent="0.25">
      <c r="A64" s="20"/>
      <c r="B64" s="20"/>
      <c r="C64" s="20"/>
      <c r="D64" s="20"/>
      <c r="E64" s="20"/>
      <c r="F64" s="20"/>
    </row>
    <row r="65" spans="1:6" x14ac:dyDescent="0.25">
      <c r="A65" s="20"/>
      <c r="B65" s="20"/>
      <c r="C65" s="20"/>
      <c r="D65" s="20"/>
      <c r="E65" s="20"/>
      <c r="F65" s="20"/>
    </row>
    <row r="66" spans="1:6" x14ac:dyDescent="0.25">
      <c r="A66" s="20"/>
      <c r="B66" s="20"/>
      <c r="C66" s="20"/>
      <c r="D66" s="20"/>
      <c r="E66" s="20"/>
      <c r="F66" s="20"/>
    </row>
    <row r="67" spans="1:6" x14ac:dyDescent="0.25">
      <c r="A67" s="20"/>
      <c r="B67" s="20"/>
      <c r="C67" s="20"/>
      <c r="D67" s="20"/>
      <c r="E67" s="20"/>
      <c r="F67" s="20"/>
    </row>
    <row r="68" spans="1:6" x14ac:dyDescent="0.25">
      <c r="A68" s="20"/>
      <c r="B68" s="20"/>
      <c r="C68" s="20"/>
      <c r="D68" s="20"/>
      <c r="E68" s="20"/>
      <c r="F68" s="20"/>
    </row>
    <row r="69" spans="1:6" x14ac:dyDescent="0.25">
      <c r="A69" s="20"/>
      <c r="B69" s="20"/>
      <c r="C69" s="20"/>
      <c r="D69" s="20"/>
      <c r="E69" s="20"/>
      <c r="F69" s="20"/>
    </row>
    <row r="70" spans="1:6" x14ac:dyDescent="0.25">
      <c r="A70" s="20"/>
      <c r="B70" s="20"/>
      <c r="C70" s="20"/>
      <c r="D70" s="20"/>
      <c r="E70" s="20"/>
      <c r="F70" s="20"/>
    </row>
    <row r="71" spans="1:6" x14ac:dyDescent="0.25">
      <c r="A71" s="20"/>
      <c r="B71" s="20"/>
      <c r="C71" s="20"/>
      <c r="D71" s="20"/>
      <c r="E71" s="20"/>
      <c r="F71" s="20"/>
    </row>
    <row r="72" spans="1:6" x14ac:dyDescent="0.25">
      <c r="A72" s="20"/>
      <c r="B72" s="20"/>
      <c r="C72" s="20"/>
      <c r="D72" s="20"/>
      <c r="E72" s="20"/>
      <c r="F72" s="20"/>
    </row>
    <row r="73" spans="1:6" x14ac:dyDescent="0.25">
      <c r="A73" s="20"/>
      <c r="B73" s="20"/>
      <c r="C73" s="20"/>
      <c r="D73" s="20"/>
      <c r="E73" s="20"/>
      <c r="F73" s="20"/>
    </row>
    <row r="74" spans="1:6" x14ac:dyDescent="0.25">
      <c r="A74" s="20"/>
      <c r="B74" s="20"/>
      <c r="C74" s="20"/>
      <c r="D74" s="20"/>
      <c r="E74" s="20"/>
      <c r="F74" s="20"/>
    </row>
    <row r="75" spans="1:6" x14ac:dyDescent="0.25">
      <c r="A75" s="20"/>
      <c r="B75" s="20"/>
      <c r="C75" s="20"/>
      <c r="D75" s="20"/>
      <c r="E75" s="20"/>
      <c r="F75" s="20"/>
    </row>
    <row r="76" spans="1:6" x14ac:dyDescent="0.25">
      <c r="A76" s="20"/>
      <c r="B76" s="20"/>
      <c r="C76" s="20"/>
      <c r="D76" s="20"/>
      <c r="E76" s="20"/>
      <c r="F76" s="20"/>
    </row>
    <row r="77" spans="1:6" x14ac:dyDescent="0.25">
      <c r="A77" s="20"/>
      <c r="B77" s="20"/>
      <c r="C77" s="20"/>
      <c r="D77" s="20"/>
      <c r="E77" s="20"/>
      <c r="F77" s="20"/>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9" tint="0.39997558519241921"/>
  </sheetPr>
  <dimension ref="A1:C57"/>
  <sheetViews>
    <sheetView showGridLines="0" defaultGridColor="0" topLeftCell="A43" colorId="60" workbookViewId="0">
      <selection activeCell="A52" sqref="A52:XFD53"/>
    </sheetView>
  </sheetViews>
  <sheetFormatPr baseColWidth="10" defaultColWidth="11.453125" defaultRowHeight="12.5" x14ac:dyDescent="0.25"/>
  <cols>
    <col min="1" max="1" width="51.54296875" style="16" bestFit="1" customWidth="1"/>
    <col min="2" max="16384" width="11.453125" style="16"/>
  </cols>
  <sheetData>
    <row r="1" spans="1:3" x14ac:dyDescent="0.25">
      <c r="A1" s="15" t="s">
        <v>0</v>
      </c>
    </row>
    <row r="2" spans="1:3" x14ac:dyDescent="0.25">
      <c r="A2" s="15" t="s">
        <v>1</v>
      </c>
    </row>
    <row r="3" spans="1:3" x14ac:dyDescent="0.25">
      <c r="A3" s="15" t="s">
        <v>2</v>
      </c>
    </row>
    <row r="5" spans="1:3" ht="13" x14ac:dyDescent="0.3">
      <c r="A5" s="236" t="s">
        <v>563</v>
      </c>
      <c r="B5" s="236"/>
      <c r="C5" s="236"/>
    </row>
    <row r="6" spans="1:3" ht="13" x14ac:dyDescent="0.3">
      <c r="A6" s="236" t="s">
        <v>162</v>
      </c>
      <c r="B6" s="236"/>
      <c r="C6" s="236"/>
    </row>
    <row r="7" spans="1:3" ht="13" x14ac:dyDescent="0.3">
      <c r="A7" s="236">
        <v>2020</v>
      </c>
      <c r="B7" s="236"/>
      <c r="C7" s="236"/>
    </row>
    <row r="8" spans="1:3" ht="13" x14ac:dyDescent="0.3">
      <c r="A8" s="236" t="s">
        <v>4</v>
      </c>
      <c r="B8" s="236"/>
      <c r="C8" s="236"/>
    </row>
    <row r="9" spans="1:3" ht="13" thickBot="1" x14ac:dyDescent="0.3"/>
    <row r="10" spans="1:3" s="21" customFormat="1" ht="13.5" thickTop="1" thickBot="1" x14ac:dyDescent="0.3">
      <c r="A10" s="3" t="s">
        <v>390</v>
      </c>
      <c r="B10" s="3" t="s">
        <v>161</v>
      </c>
      <c r="C10" s="3" t="s">
        <v>397</v>
      </c>
    </row>
    <row r="11" spans="1:3" s="10" customFormat="1" ht="13.5" thickTop="1" x14ac:dyDescent="0.3">
      <c r="A11" s="4"/>
      <c r="B11" s="9"/>
      <c r="C11" s="9"/>
    </row>
    <row r="12" spans="1:3" s="10" customFormat="1" ht="13" x14ac:dyDescent="0.3">
      <c r="A12" s="132" t="s">
        <v>398</v>
      </c>
      <c r="B12" s="9">
        <v>13175.574618590001</v>
      </c>
      <c r="C12" s="9">
        <v>13175.574618590001</v>
      </c>
    </row>
    <row r="13" spans="1:3" s="10" customFormat="1" ht="13" x14ac:dyDescent="0.3">
      <c r="A13" s="132" t="s">
        <v>399</v>
      </c>
      <c r="B13" s="9">
        <v>13175.574618590001</v>
      </c>
      <c r="C13" s="9">
        <v>13175.574618590001</v>
      </c>
    </row>
    <row r="14" spans="1:3" s="18" customFormat="1" x14ac:dyDescent="0.25">
      <c r="A14" s="132" t="s">
        <v>400</v>
      </c>
      <c r="B14" s="9">
        <v>8246.0185544600008</v>
      </c>
      <c r="C14" s="9">
        <v>8246.0185544600008</v>
      </c>
    </row>
    <row r="15" spans="1:3" s="18" customFormat="1" x14ac:dyDescent="0.25">
      <c r="A15" s="4" t="s">
        <v>401</v>
      </c>
      <c r="B15" s="5">
        <v>1900.32445757</v>
      </c>
      <c r="C15" s="5">
        <v>1900.32445757</v>
      </c>
    </row>
    <row r="16" spans="1:3" s="18" customFormat="1" x14ac:dyDescent="0.25">
      <c r="A16" s="4" t="s">
        <v>402</v>
      </c>
      <c r="B16" s="5">
        <v>315.90407950999997</v>
      </c>
      <c r="C16" s="5">
        <v>315.90407950999997</v>
      </c>
    </row>
    <row r="17" spans="1:3" s="18" customFormat="1" x14ac:dyDescent="0.25">
      <c r="A17" s="4" t="s">
        <v>403</v>
      </c>
      <c r="B17" s="5">
        <v>73.182035220000003</v>
      </c>
      <c r="C17" s="5">
        <v>73.182035220000003</v>
      </c>
    </row>
    <row r="18" spans="1:3" s="18" customFormat="1" x14ac:dyDescent="0.25">
      <c r="A18" s="4" t="s">
        <v>404</v>
      </c>
      <c r="B18" s="5">
        <v>213.44923030000001</v>
      </c>
      <c r="C18" s="5">
        <v>213.44923030000001</v>
      </c>
    </row>
    <row r="19" spans="1:3" s="18" customFormat="1" x14ac:dyDescent="0.25">
      <c r="A19" s="4" t="s">
        <v>406</v>
      </c>
      <c r="B19" s="5">
        <v>21.954609820000002</v>
      </c>
      <c r="C19" s="5">
        <v>21.954609820000002</v>
      </c>
    </row>
    <row r="20" spans="1:3" s="18" customFormat="1" x14ac:dyDescent="0.25">
      <c r="A20" s="4" t="s">
        <v>407</v>
      </c>
      <c r="B20" s="5">
        <v>7.3182041699999996</v>
      </c>
      <c r="C20" s="5">
        <v>7.3182041699999996</v>
      </c>
    </row>
    <row r="21" spans="1:3" s="10" customFormat="1" ht="13" x14ac:dyDescent="0.3">
      <c r="A21" s="4" t="s">
        <v>408</v>
      </c>
      <c r="B21" s="5">
        <v>2413.0489955899998</v>
      </c>
      <c r="C21" s="5">
        <v>2413.0489955899998</v>
      </c>
    </row>
    <row r="22" spans="1:3" s="10" customFormat="1" ht="13" x14ac:dyDescent="0.3">
      <c r="A22" s="132" t="s">
        <v>409</v>
      </c>
      <c r="B22" s="9">
        <v>0</v>
      </c>
      <c r="C22" s="9">
        <v>0</v>
      </c>
    </row>
    <row r="23" spans="1:3" s="18" customFormat="1" x14ac:dyDescent="0.25">
      <c r="A23" s="132" t="s">
        <v>410</v>
      </c>
      <c r="B23" s="9">
        <v>0</v>
      </c>
      <c r="C23" s="9">
        <v>0</v>
      </c>
    </row>
    <row r="24" spans="1:3" s="18" customFormat="1" x14ac:dyDescent="0.25">
      <c r="A24" s="4" t="s">
        <v>411</v>
      </c>
      <c r="B24" s="5">
        <v>0</v>
      </c>
      <c r="C24" s="5">
        <v>0</v>
      </c>
    </row>
    <row r="25" spans="1:3" s="18" customFormat="1" x14ac:dyDescent="0.25">
      <c r="A25" s="4" t="s">
        <v>412</v>
      </c>
      <c r="B25" s="5">
        <v>0</v>
      </c>
      <c r="C25" s="5">
        <v>0</v>
      </c>
    </row>
    <row r="26" spans="1:3" s="18" customFormat="1" x14ac:dyDescent="0.25">
      <c r="A26" s="4" t="s">
        <v>413</v>
      </c>
      <c r="B26" s="5">
        <v>0</v>
      </c>
      <c r="C26" s="5">
        <v>0</v>
      </c>
    </row>
    <row r="27" spans="1:3" s="10" customFormat="1" ht="13" x14ac:dyDescent="0.3">
      <c r="A27" s="4" t="s">
        <v>414</v>
      </c>
      <c r="B27" s="5">
        <v>0</v>
      </c>
      <c r="C27" s="5">
        <v>0</v>
      </c>
    </row>
    <row r="28" spans="1:3" s="18" customFormat="1" x14ac:dyDescent="0.25">
      <c r="A28" s="132" t="s">
        <v>415</v>
      </c>
      <c r="B28" s="9">
        <v>3616.7410217900001</v>
      </c>
      <c r="C28" s="9">
        <v>3616.7410217900001</v>
      </c>
    </row>
    <row r="29" spans="1:3" s="18" customFormat="1" x14ac:dyDescent="0.25">
      <c r="A29" s="4" t="s">
        <v>416</v>
      </c>
      <c r="B29" s="5">
        <v>803.91487696000002</v>
      </c>
      <c r="C29" s="5">
        <v>803.91487696000002</v>
      </c>
    </row>
    <row r="30" spans="1:3" s="18" customFormat="1" x14ac:dyDescent="0.25">
      <c r="A30" s="4" t="s">
        <v>476</v>
      </c>
      <c r="B30" s="5">
        <v>336.66268300000002</v>
      </c>
      <c r="C30" s="5">
        <v>336.66268300000002</v>
      </c>
    </row>
    <row r="31" spans="1:3" s="18" customFormat="1" x14ac:dyDescent="0.25">
      <c r="A31" s="4" t="s">
        <v>463</v>
      </c>
      <c r="B31" s="5">
        <v>350.36351615000001</v>
      </c>
      <c r="C31" s="5">
        <v>350.36351615000001</v>
      </c>
    </row>
    <row r="32" spans="1:3" s="18" customFormat="1" x14ac:dyDescent="0.25">
      <c r="A32" s="4" t="s">
        <v>423</v>
      </c>
      <c r="B32" s="5">
        <v>42.183382809999998</v>
      </c>
      <c r="C32" s="5">
        <v>42.183382809999998</v>
      </c>
    </row>
    <row r="33" spans="1:3" s="18" customFormat="1" x14ac:dyDescent="0.25">
      <c r="A33" s="4" t="s">
        <v>425</v>
      </c>
      <c r="B33" s="5">
        <v>74.705295000000007</v>
      </c>
      <c r="C33" s="5">
        <v>74.705295000000007</v>
      </c>
    </row>
    <row r="34" spans="1:3" s="18" customFormat="1" x14ac:dyDescent="0.25">
      <c r="A34" s="4" t="s">
        <v>426</v>
      </c>
      <c r="B34" s="5">
        <v>2803.2954867100002</v>
      </c>
      <c r="C34" s="5">
        <v>2803.2954867100002</v>
      </c>
    </row>
    <row r="35" spans="1:3" s="10" customFormat="1" ht="13" x14ac:dyDescent="0.3">
      <c r="A35" s="4" t="s">
        <v>427</v>
      </c>
      <c r="B35" s="5">
        <v>9.53065812</v>
      </c>
      <c r="C35" s="5">
        <v>9.53065812</v>
      </c>
    </row>
    <row r="36" spans="1:3" s="10" customFormat="1" ht="13" x14ac:dyDescent="0.3">
      <c r="A36" s="4" t="s">
        <v>428</v>
      </c>
      <c r="B36" s="5">
        <v>0</v>
      </c>
      <c r="C36" s="5">
        <v>0</v>
      </c>
    </row>
    <row r="37" spans="1:3" s="18" customFormat="1" x14ac:dyDescent="0.25">
      <c r="A37" s="132" t="s">
        <v>429</v>
      </c>
      <c r="B37" s="9">
        <v>4929.5560641299999</v>
      </c>
      <c r="C37" s="9">
        <v>4929.5560641299999</v>
      </c>
    </row>
    <row r="38" spans="1:3" s="18" customFormat="1" x14ac:dyDescent="0.25">
      <c r="A38" s="132" t="s">
        <v>430</v>
      </c>
      <c r="B38" s="9">
        <v>384.55606412999998</v>
      </c>
      <c r="C38" s="9">
        <v>384.55606412999998</v>
      </c>
    </row>
    <row r="39" spans="1:3" s="10" customFormat="1" ht="13" x14ac:dyDescent="0.3">
      <c r="A39" s="4" t="s">
        <v>431</v>
      </c>
      <c r="B39" s="5">
        <v>120.36238407</v>
      </c>
      <c r="C39" s="5">
        <v>120.36238407</v>
      </c>
    </row>
    <row r="40" spans="1:3" s="18" customFormat="1" x14ac:dyDescent="0.25">
      <c r="A40" s="4" t="s">
        <v>432</v>
      </c>
      <c r="B40" s="5">
        <v>264.19368006000002</v>
      </c>
      <c r="C40" s="5">
        <v>264.19368006000002</v>
      </c>
    </row>
    <row r="41" spans="1:3" s="18" customFormat="1" x14ac:dyDescent="0.25">
      <c r="A41" s="132" t="s">
        <v>433</v>
      </c>
      <c r="B41" s="9">
        <v>0</v>
      </c>
      <c r="C41" s="9">
        <v>0</v>
      </c>
    </row>
    <row r="42" spans="1:3" s="10" customFormat="1" ht="13" x14ac:dyDescent="0.3">
      <c r="A42" s="4" t="s">
        <v>434</v>
      </c>
      <c r="B42" s="5">
        <v>0</v>
      </c>
      <c r="C42" s="5">
        <v>0</v>
      </c>
    </row>
    <row r="43" spans="1:3" s="18" customFormat="1" x14ac:dyDescent="0.25">
      <c r="A43" s="4" t="s">
        <v>435</v>
      </c>
      <c r="B43" s="5">
        <v>0</v>
      </c>
      <c r="C43" s="5">
        <v>0</v>
      </c>
    </row>
    <row r="44" spans="1:3" s="18" customFormat="1" x14ac:dyDescent="0.25">
      <c r="A44" s="132" t="s">
        <v>436</v>
      </c>
      <c r="B44" s="9">
        <v>4545</v>
      </c>
      <c r="C44" s="9">
        <v>4545</v>
      </c>
    </row>
    <row r="45" spans="1:3" s="18" customFormat="1" x14ac:dyDescent="0.25">
      <c r="A45" s="4" t="s">
        <v>416</v>
      </c>
      <c r="B45" s="5">
        <v>4145</v>
      </c>
      <c r="C45" s="5">
        <v>4145</v>
      </c>
    </row>
    <row r="46" spans="1:3" s="18" customFormat="1" x14ac:dyDescent="0.25">
      <c r="A46" s="4" t="s">
        <v>450</v>
      </c>
      <c r="B46" s="5">
        <v>4145</v>
      </c>
      <c r="C46" s="5">
        <v>4145</v>
      </c>
    </row>
    <row r="47" spans="1:3" s="10" customFormat="1" ht="13" x14ac:dyDescent="0.3">
      <c r="A47" s="4" t="s">
        <v>426</v>
      </c>
      <c r="B47" s="5">
        <v>400</v>
      </c>
      <c r="C47" s="5">
        <v>400</v>
      </c>
    </row>
    <row r="48" spans="1:3" s="18" customFormat="1" x14ac:dyDescent="0.25">
      <c r="A48" s="4" t="s">
        <v>427</v>
      </c>
      <c r="B48" s="5">
        <v>0</v>
      </c>
      <c r="C48" s="5">
        <v>0</v>
      </c>
    </row>
    <row r="49" spans="1:3" x14ac:dyDescent="0.25">
      <c r="A49" s="132" t="s">
        <v>438</v>
      </c>
      <c r="B49" s="9">
        <v>0</v>
      </c>
      <c r="C49" s="9">
        <v>0</v>
      </c>
    </row>
    <row r="50" spans="1:3" x14ac:dyDescent="0.25">
      <c r="A50" s="4" t="s">
        <v>439</v>
      </c>
      <c r="B50" s="5">
        <v>0</v>
      </c>
      <c r="C50" s="5">
        <v>0</v>
      </c>
    </row>
    <row r="51" spans="1:3" x14ac:dyDescent="0.25">
      <c r="A51" s="4" t="s">
        <v>440</v>
      </c>
      <c r="B51" s="5">
        <v>0</v>
      </c>
      <c r="C51" s="5">
        <v>0</v>
      </c>
    </row>
    <row r="52" spans="1:3" ht="13" thickBot="1" x14ac:dyDescent="0.3">
      <c r="A52" s="206"/>
      <c r="B52" s="206"/>
      <c r="C52" s="206"/>
    </row>
    <row r="53" spans="1:3" ht="13" thickTop="1" x14ac:dyDescent="0.25">
      <c r="A53" s="204"/>
      <c r="B53" s="207"/>
      <c r="C53" s="207"/>
    </row>
    <row r="54" spans="1:3" x14ac:dyDescent="0.25">
      <c r="A54" s="20"/>
      <c r="B54" s="20"/>
      <c r="C54" s="20"/>
    </row>
    <row r="55" spans="1:3" x14ac:dyDescent="0.25">
      <c r="A55" s="20"/>
      <c r="B55" s="20"/>
      <c r="C55" s="20"/>
    </row>
    <row r="56" spans="1:3" x14ac:dyDescent="0.25">
      <c r="A56" s="20"/>
      <c r="B56" s="20"/>
      <c r="C56" s="20"/>
    </row>
    <row r="57" spans="1:3" x14ac:dyDescent="0.25">
      <c r="A57" s="20"/>
      <c r="B57" s="20"/>
      <c r="C57" s="20"/>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9" tint="0.39997558519241921"/>
  </sheetPr>
  <dimension ref="A1:R79"/>
  <sheetViews>
    <sheetView showGridLines="0" defaultGridColor="0" colorId="60" zoomScaleNormal="100" workbookViewId="0">
      <pane xSplit="1" ySplit="10" topLeftCell="B11" activePane="bottomRight" state="frozen"/>
      <selection pane="topRight" activeCell="B1" sqref="B1"/>
      <selection pane="bottomLeft" activeCell="A11" sqref="A11"/>
      <selection pane="bottomRight" activeCell="B11" sqref="B11"/>
    </sheetView>
  </sheetViews>
  <sheetFormatPr baseColWidth="10" defaultColWidth="11.453125" defaultRowHeight="12.5" x14ac:dyDescent="0.25"/>
  <cols>
    <col min="1" max="1" width="57.1796875" style="16" customWidth="1"/>
    <col min="2" max="2" width="8" style="16" bestFit="1" customWidth="1"/>
    <col min="3" max="3" width="8.81640625" style="16" bestFit="1" customWidth="1"/>
    <col min="4" max="4" width="9.1796875" style="16" customWidth="1"/>
    <col min="5" max="5" width="7.81640625" style="16" bestFit="1" customWidth="1"/>
    <col min="6" max="6" width="8.81640625" style="16" bestFit="1" customWidth="1"/>
    <col min="7" max="7" width="11.1796875" style="16" customWidth="1"/>
    <col min="8" max="8" width="7.81640625" style="16" bestFit="1" customWidth="1"/>
    <col min="9" max="9" width="10" style="16" bestFit="1" customWidth="1"/>
    <col min="10" max="10" width="11.54296875" style="16" customWidth="1"/>
    <col min="11" max="11" width="11.81640625" style="16" customWidth="1"/>
    <col min="12" max="14" width="8.1796875" style="16" bestFit="1" customWidth="1"/>
    <col min="15" max="15" width="9.1796875" style="16" bestFit="1" customWidth="1"/>
    <col min="16" max="16384" width="11.453125" style="16"/>
  </cols>
  <sheetData>
    <row r="1" spans="1:18" x14ac:dyDescent="0.25">
      <c r="A1" s="15" t="s">
        <v>0</v>
      </c>
    </row>
    <row r="2" spans="1:18" x14ac:dyDescent="0.25">
      <c r="A2" s="15" t="s">
        <v>1</v>
      </c>
    </row>
    <row r="3" spans="1:18" x14ac:dyDescent="0.25">
      <c r="A3" s="15" t="s">
        <v>2</v>
      </c>
      <c r="P3" s="119"/>
    </row>
    <row r="5" spans="1:18" ht="13" x14ac:dyDescent="0.3">
      <c r="B5" s="236" t="s">
        <v>563</v>
      </c>
      <c r="C5" s="236"/>
      <c r="D5" s="236"/>
      <c r="E5" s="236"/>
      <c r="F5" s="236"/>
      <c r="G5" s="236"/>
      <c r="H5" s="236"/>
      <c r="I5" s="236" t="s">
        <v>563</v>
      </c>
      <c r="J5" s="236"/>
      <c r="K5" s="236"/>
      <c r="L5" s="236"/>
      <c r="M5" s="236"/>
      <c r="N5" s="236"/>
      <c r="O5" s="236"/>
      <c r="P5" s="236"/>
    </row>
    <row r="6" spans="1:18" ht="13" x14ac:dyDescent="0.3">
      <c r="B6" s="236" t="s">
        <v>176</v>
      </c>
      <c r="C6" s="236"/>
      <c r="D6" s="236"/>
      <c r="E6" s="236"/>
      <c r="F6" s="236"/>
      <c r="G6" s="236"/>
      <c r="H6" s="236"/>
      <c r="I6" s="236" t="s">
        <v>176</v>
      </c>
      <c r="J6" s="236"/>
      <c r="K6" s="236"/>
      <c r="L6" s="236"/>
      <c r="M6" s="236"/>
      <c r="N6" s="236"/>
      <c r="O6" s="236"/>
      <c r="P6" s="236"/>
    </row>
    <row r="7" spans="1:18" ht="13" x14ac:dyDescent="0.3">
      <c r="B7" s="236">
        <v>2020</v>
      </c>
      <c r="C7" s="236"/>
      <c r="D7" s="236"/>
      <c r="E7" s="236"/>
      <c r="F7" s="236"/>
      <c r="G7" s="236"/>
      <c r="H7" s="236"/>
      <c r="I7" s="236">
        <v>2020</v>
      </c>
      <c r="J7" s="236"/>
      <c r="K7" s="236"/>
      <c r="L7" s="236"/>
      <c r="M7" s="236"/>
      <c r="N7" s="236"/>
      <c r="O7" s="236"/>
      <c r="P7" s="236"/>
    </row>
    <row r="8" spans="1:18" ht="13" x14ac:dyDescent="0.3">
      <c r="B8" s="236" t="s">
        <v>4</v>
      </c>
      <c r="C8" s="236"/>
      <c r="D8" s="236"/>
      <c r="E8" s="236"/>
      <c r="F8" s="236"/>
      <c r="G8" s="236"/>
      <c r="H8" s="236"/>
      <c r="I8" s="236" t="s">
        <v>4</v>
      </c>
      <c r="J8" s="236"/>
      <c r="K8" s="236"/>
      <c r="L8" s="236"/>
      <c r="M8" s="236"/>
      <c r="N8" s="236"/>
      <c r="O8" s="236"/>
      <c r="P8" s="236"/>
    </row>
    <row r="9" spans="1:18" ht="13" thickBot="1" x14ac:dyDescent="0.3"/>
    <row r="10" spans="1:18" s="21" customFormat="1" ht="24" thickTop="1" thickBot="1" x14ac:dyDescent="0.3">
      <c r="A10" s="3" t="s">
        <v>390</v>
      </c>
      <c r="B10" s="3" t="s">
        <v>554</v>
      </c>
      <c r="C10" s="3" t="s">
        <v>175</v>
      </c>
      <c r="D10" s="3" t="s">
        <v>174</v>
      </c>
      <c r="E10" s="3" t="s">
        <v>173</v>
      </c>
      <c r="F10" s="3" t="s">
        <v>172</v>
      </c>
      <c r="G10" s="3" t="s">
        <v>171</v>
      </c>
      <c r="H10" s="3" t="s">
        <v>170</v>
      </c>
      <c r="I10" s="3" t="s">
        <v>169</v>
      </c>
      <c r="J10" s="3" t="s">
        <v>168</v>
      </c>
      <c r="K10" s="3" t="s">
        <v>167</v>
      </c>
      <c r="L10" s="3" t="s">
        <v>166</v>
      </c>
      <c r="M10" s="3" t="s">
        <v>165</v>
      </c>
      <c r="N10" s="3" t="s">
        <v>164</v>
      </c>
      <c r="O10" s="3" t="s">
        <v>163</v>
      </c>
      <c r="P10" s="3" t="s">
        <v>397</v>
      </c>
      <c r="R10" s="92"/>
    </row>
    <row r="11" spans="1:18" s="10" customFormat="1" ht="13.5" thickTop="1" x14ac:dyDescent="0.3">
      <c r="A11" s="4"/>
      <c r="B11" s="9"/>
      <c r="C11" s="9"/>
      <c r="D11" s="9"/>
      <c r="E11" s="9"/>
      <c r="F11" s="9"/>
      <c r="G11" s="9"/>
      <c r="H11" s="9"/>
      <c r="I11" s="9"/>
      <c r="Q11" s="18"/>
    </row>
    <row r="12" spans="1:18" s="10" customFormat="1" ht="13" x14ac:dyDescent="0.3">
      <c r="A12" s="132" t="s">
        <v>398</v>
      </c>
      <c r="B12" s="9">
        <v>88.015683181</v>
      </c>
      <c r="C12" s="9">
        <v>1586.6061604910001</v>
      </c>
      <c r="D12" s="9">
        <v>149.8167096</v>
      </c>
      <c r="E12" s="9">
        <v>2788.6811220787999</v>
      </c>
      <c r="F12" s="9">
        <v>2826.35125814</v>
      </c>
      <c r="G12" s="9">
        <v>19453.16134436</v>
      </c>
      <c r="H12" s="9">
        <v>1426.9152450890001</v>
      </c>
      <c r="I12" s="9">
        <v>303.41287943999998</v>
      </c>
      <c r="J12" s="10">
        <v>260.47399537000001</v>
      </c>
      <c r="K12" s="10">
        <v>560.40359873</v>
      </c>
      <c r="L12" s="10">
        <v>3428.6359843639998</v>
      </c>
      <c r="M12" s="10">
        <v>2578.0556441377998</v>
      </c>
      <c r="N12" s="10">
        <v>2183.39655558</v>
      </c>
      <c r="O12" s="10">
        <v>2838.7021439189998</v>
      </c>
      <c r="P12" s="10">
        <v>40472.628324480604</v>
      </c>
    </row>
    <row r="13" spans="1:18" s="10" customFormat="1" ht="13" x14ac:dyDescent="0.3">
      <c r="A13" s="132" t="s">
        <v>399</v>
      </c>
      <c r="B13" s="9">
        <v>88.015683181</v>
      </c>
      <c r="C13" s="9">
        <v>1586.6061604910001</v>
      </c>
      <c r="D13" s="9">
        <v>149.8167096</v>
      </c>
      <c r="E13" s="9">
        <v>2788.6811220787999</v>
      </c>
      <c r="F13" s="9">
        <v>2826.35125814</v>
      </c>
      <c r="G13" s="9">
        <v>19453.16134436</v>
      </c>
      <c r="H13" s="9">
        <v>1426.9152450890001</v>
      </c>
      <c r="I13" s="9">
        <v>303.41287943999998</v>
      </c>
      <c r="J13" s="10">
        <v>260.47399537000001</v>
      </c>
      <c r="K13" s="10">
        <v>560.40359873</v>
      </c>
      <c r="L13" s="10">
        <v>3428.6359843639998</v>
      </c>
      <c r="M13" s="10">
        <v>2578.0556441377998</v>
      </c>
      <c r="N13" s="10">
        <v>2183.39655558</v>
      </c>
      <c r="O13" s="10">
        <v>2838.7021439189998</v>
      </c>
      <c r="P13" s="10">
        <v>40472.628324480604</v>
      </c>
    </row>
    <row r="14" spans="1:18" s="18" customFormat="1" ht="13" x14ac:dyDescent="0.3">
      <c r="A14" s="132" t="s">
        <v>400</v>
      </c>
      <c r="B14" s="9">
        <v>88.015683181</v>
      </c>
      <c r="C14" s="9">
        <v>1184.3292003179999</v>
      </c>
      <c r="D14" s="9">
        <v>145.78544805000001</v>
      </c>
      <c r="E14" s="9">
        <v>2737.2299581687998</v>
      </c>
      <c r="F14" s="9">
        <v>2614.82907712</v>
      </c>
      <c r="G14" s="9">
        <v>18856.517882669999</v>
      </c>
      <c r="H14" s="9">
        <v>1417.589024159</v>
      </c>
      <c r="I14" s="9">
        <v>278.7259535</v>
      </c>
      <c r="J14" s="10">
        <v>243.5137963</v>
      </c>
      <c r="K14" s="10">
        <v>518.79119658000002</v>
      </c>
      <c r="L14" s="10">
        <v>3192.69827515</v>
      </c>
      <c r="M14" s="10">
        <v>2543.7554797936</v>
      </c>
      <c r="N14" s="10">
        <v>1984.09416083</v>
      </c>
      <c r="O14" s="10">
        <v>2523.2035795090001</v>
      </c>
      <c r="P14" s="10">
        <v>38329.0787153294</v>
      </c>
      <c r="Q14" s="10"/>
    </row>
    <row r="15" spans="1:18" s="18" customFormat="1" x14ac:dyDescent="0.25">
      <c r="A15" s="4" t="s">
        <v>401</v>
      </c>
      <c r="B15" s="5">
        <v>49.800550250999997</v>
      </c>
      <c r="C15" s="5">
        <v>191.069240998</v>
      </c>
      <c r="D15" s="5">
        <v>101.50081267</v>
      </c>
      <c r="E15" s="5">
        <v>1920.46201965</v>
      </c>
      <c r="F15" s="5">
        <v>1553.0923635500001</v>
      </c>
      <c r="G15" s="5">
        <v>7912.5259359800002</v>
      </c>
      <c r="H15" s="5">
        <v>727.988226532</v>
      </c>
      <c r="I15" s="5">
        <v>182.92860762000001</v>
      </c>
      <c r="J15" s="18">
        <v>158.66157362000001</v>
      </c>
      <c r="K15" s="18">
        <v>165.65439386</v>
      </c>
      <c r="L15" s="18">
        <v>1764.0070495729999</v>
      </c>
      <c r="M15" s="18">
        <v>1626.2541323521</v>
      </c>
      <c r="N15" s="18">
        <v>779.24023308000005</v>
      </c>
      <c r="O15" s="18">
        <v>1293.1790443800001</v>
      </c>
      <c r="P15" s="18">
        <v>18426.364184116101</v>
      </c>
    </row>
    <row r="16" spans="1:18" s="18" customFormat="1" x14ac:dyDescent="0.25">
      <c r="A16" s="4" t="s">
        <v>402</v>
      </c>
      <c r="B16" s="5">
        <v>7.945235845</v>
      </c>
      <c r="C16" s="5">
        <v>25.894297035000001</v>
      </c>
      <c r="D16" s="5">
        <v>13.8138965</v>
      </c>
      <c r="E16" s="5">
        <v>265.110612</v>
      </c>
      <c r="F16" s="5">
        <v>214.33436384999999</v>
      </c>
      <c r="G16" s="5">
        <v>1073.6049283699999</v>
      </c>
      <c r="H16" s="5">
        <v>93.015890526999996</v>
      </c>
      <c r="I16" s="5">
        <v>16.40929397</v>
      </c>
      <c r="J16" s="18">
        <v>21.854634619999999</v>
      </c>
      <c r="K16" s="18">
        <v>37.994306000000002</v>
      </c>
      <c r="L16" s="18">
        <v>233.618513329</v>
      </c>
      <c r="M16" s="18">
        <v>225.202315</v>
      </c>
      <c r="N16" s="18">
        <v>116.4110278</v>
      </c>
      <c r="O16" s="18">
        <v>117.27916996</v>
      </c>
      <c r="P16" s="18">
        <v>2462.4884848060001</v>
      </c>
    </row>
    <row r="17" spans="1:17" s="18" customFormat="1" x14ac:dyDescent="0.25">
      <c r="A17" s="4" t="s">
        <v>404</v>
      </c>
      <c r="B17" s="5">
        <v>7.1073879</v>
      </c>
      <c r="C17" s="5">
        <v>25.030397265000001</v>
      </c>
      <c r="D17" s="5">
        <v>13.5795385</v>
      </c>
      <c r="E17" s="5">
        <v>256.27095500000001</v>
      </c>
      <c r="F17" s="5">
        <v>207.04398959</v>
      </c>
      <c r="G17" s="5">
        <v>1036.9504903699999</v>
      </c>
      <c r="H17" s="5">
        <v>89.848223073</v>
      </c>
      <c r="I17" s="5">
        <v>15.56779176</v>
      </c>
      <c r="J17" s="18">
        <v>21.124079980000001</v>
      </c>
      <c r="K17" s="18">
        <v>37.218550999999998</v>
      </c>
      <c r="L17" s="18">
        <v>225.822803185</v>
      </c>
      <c r="M17" s="18">
        <v>217.71264600000001</v>
      </c>
      <c r="N17" s="18">
        <v>110.98932641</v>
      </c>
      <c r="O17" s="18">
        <v>106.59050156000001</v>
      </c>
      <c r="P17" s="18">
        <v>2370.8566815929998</v>
      </c>
    </row>
    <row r="18" spans="1:17" s="18" customFormat="1" x14ac:dyDescent="0.25">
      <c r="A18" s="4" t="s">
        <v>405</v>
      </c>
      <c r="B18" s="5">
        <v>0</v>
      </c>
      <c r="C18" s="5">
        <v>0</v>
      </c>
      <c r="D18" s="5">
        <v>0</v>
      </c>
      <c r="E18" s="5">
        <v>0</v>
      </c>
      <c r="F18" s="5">
        <v>0.136323</v>
      </c>
      <c r="G18" s="5">
        <v>0</v>
      </c>
      <c r="H18" s="5">
        <v>0</v>
      </c>
      <c r="I18" s="5">
        <v>0</v>
      </c>
      <c r="J18" s="18">
        <v>0</v>
      </c>
      <c r="K18" s="18">
        <v>0</v>
      </c>
      <c r="L18" s="18">
        <v>0</v>
      </c>
      <c r="M18" s="18">
        <v>0</v>
      </c>
      <c r="N18" s="18">
        <v>0</v>
      </c>
      <c r="O18" s="18">
        <v>0</v>
      </c>
      <c r="P18" s="18">
        <v>0.136323</v>
      </c>
    </row>
    <row r="19" spans="1:17" s="10" customFormat="1" ht="13" x14ac:dyDescent="0.3">
      <c r="A19" s="4" t="s">
        <v>407</v>
      </c>
      <c r="B19" s="5">
        <v>0.83784794500000004</v>
      </c>
      <c r="C19" s="5">
        <v>0.86389976999999996</v>
      </c>
      <c r="D19" s="5">
        <v>0.23435800000000001</v>
      </c>
      <c r="E19" s="5">
        <v>8.8396570000000008</v>
      </c>
      <c r="F19" s="5">
        <v>7.1540512600000001</v>
      </c>
      <c r="G19" s="5">
        <v>36.654437999999999</v>
      </c>
      <c r="H19" s="5">
        <v>3.167667454</v>
      </c>
      <c r="I19" s="5">
        <v>0.84150221000000003</v>
      </c>
      <c r="J19" s="18">
        <v>0.73055464000000003</v>
      </c>
      <c r="K19" s="18">
        <v>0.77575499999999997</v>
      </c>
      <c r="L19" s="18">
        <v>7.7957101440000001</v>
      </c>
      <c r="M19" s="18">
        <v>7.4896690000000001</v>
      </c>
      <c r="N19" s="18">
        <v>5.42170139</v>
      </c>
      <c r="O19" s="18">
        <v>10.688668399999999</v>
      </c>
      <c r="P19" s="18">
        <v>91.495480212999993</v>
      </c>
      <c r="Q19" s="18"/>
    </row>
    <row r="20" spans="1:17" s="10" customFormat="1" ht="13" x14ac:dyDescent="0.3">
      <c r="A20" s="4" t="s">
        <v>408</v>
      </c>
      <c r="B20" s="5">
        <v>28.064156021999999</v>
      </c>
      <c r="C20" s="5">
        <v>646.62143411800002</v>
      </c>
      <c r="D20" s="5">
        <v>21.561451219999999</v>
      </c>
      <c r="E20" s="5">
        <v>351.63977094379999</v>
      </c>
      <c r="F20" s="5">
        <v>757.91781346000005</v>
      </c>
      <c r="G20" s="5">
        <v>3166.5515927900001</v>
      </c>
      <c r="H20" s="5">
        <v>536.82372302099998</v>
      </c>
      <c r="I20" s="5">
        <v>53.352885489999998</v>
      </c>
      <c r="J20" s="18">
        <v>52.032031670000002</v>
      </c>
      <c r="K20" s="18">
        <v>260.91924870999998</v>
      </c>
      <c r="L20" s="18">
        <v>1111.6915918730001</v>
      </c>
      <c r="M20" s="18">
        <v>513.64614068929995</v>
      </c>
      <c r="N20" s="18">
        <v>561.55354316</v>
      </c>
      <c r="O20" s="18">
        <v>801.175369209</v>
      </c>
      <c r="P20" s="18">
        <v>8863.5507523761007</v>
      </c>
    </row>
    <row r="21" spans="1:17" s="18" customFormat="1" ht="13" x14ac:dyDescent="0.3">
      <c r="A21" s="132" t="s">
        <v>409</v>
      </c>
      <c r="B21" s="9">
        <v>0</v>
      </c>
      <c r="C21" s="9">
        <v>0</v>
      </c>
      <c r="D21" s="9">
        <v>0</v>
      </c>
      <c r="E21" s="9">
        <v>0</v>
      </c>
      <c r="F21" s="9">
        <v>0</v>
      </c>
      <c r="G21" s="9">
        <v>0</v>
      </c>
      <c r="H21" s="9">
        <v>0</v>
      </c>
      <c r="I21" s="9">
        <v>0</v>
      </c>
      <c r="J21" s="10">
        <v>0</v>
      </c>
      <c r="K21" s="10">
        <v>0</v>
      </c>
      <c r="L21" s="10">
        <v>0</v>
      </c>
      <c r="M21" s="10">
        <v>0</v>
      </c>
      <c r="N21" s="10">
        <v>0.69248370999999997</v>
      </c>
      <c r="O21" s="10">
        <v>0</v>
      </c>
      <c r="P21" s="10">
        <v>0.69248370999999997</v>
      </c>
      <c r="Q21" s="10"/>
    </row>
    <row r="22" spans="1:17" s="18" customFormat="1" ht="13" x14ac:dyDescent="0.3">
      <c r="A22" s="132" t="s">
        <v>410</v>
      </c>
      <c r="B22" s="9">
        <v>0</v>
      </c>
      <c r="C22" s="9">
        <v>0</v>
      </c>
      <c r="D22" s="9">
        <v>0</v>
      </c>
      <c r="E22" s="9">
        <v>0</v>
      </c>
      <c r="F22" s="9">
        <v>0</v>
      </c>
      <c r="G22" s="9">
        <v>0</v>
      </c>
      <c r="H22" s="9">
        <v>0</v>
      </c>
      <c r="I22" s="9">
        <v>0</v>
      </c>
      <c r="J22" s="10">
        <v>0</v>
      </c>
      <c r="K22" s="10">
        <v>0</v>
      </c>
      <c r="L22" s="10">
        <v>0</v>
      </c>
      <c r="M22" s="10">
        <v>0</v>
      </c>
      <c r="N22" s="10">
        <v>0.69248370999999997</v>
      </c>
      <c r="O22" s="10">
        <v>0</v>
      </c>
      <c r="P22" s="10">
        <v>0.69248370999999997</v>
      </c>
    </row>
    <row r="23" spans="1:17" s="18" customFormat="1" x14ac:dyDescent="0.25">
      <c r="A23" s="4" t="s">
        <v>411</v>
      </c>
      <c r="B23" s="5">
        <v>0</v>
      </c>
      <c r="C23" s="5">
        <v>0</v>
      </c>
      <c r="D23" s="5">
        <v>0</v>
      </c>
      <c r="E23" s="5">
        <v>0</v>
      </c>
      <c r="F23" s="5">
        <v>0</v>
      </c>
      <c r="G23" s="5">
        <v>0</v>
      </c>
      <c r="H23" s="5">
        <v>0</v>
      </c>
      <c r="I23" s="5">
        <v>0</v>
      </c>
      <c r="J23" s="18">
        <v>0</v>
      </c>
      <c r="K23" s="18">
        <v>0</v>
      </c>
      <c r="L23" s="18">
        <v>0</v>
      </c>
      <c r="M23" s="18">
        <v>0</v>
      </c>
      <c r="N23" s="18">
        <v>0</v>
      </c>
      <c r="O23" s="18">
        <v>0</v>
      </c>
      <c r="P23" s="18">
        <v>0</v>
      </c>
    </row>
    <row r="24" spans="1:17" s="18" customFormat="1" x14ac:dyDescent="0.25">
      <c r="A24" s="4" t="s">
        <v>412</v>
      </c>
      <c r="B24" s="5">
        <v>0</v>
      </c>
      <c r="C24" s="5">
        <v>0</v>
      </c>
      <c r="D24" s="5">
        <v>0</v>
      </c>
      <c r="E24" s="5">
        <v>0</v>
      </c>
      <c r="F24" s="5">
        <v>0</v>
      </c>
      <c r="G24" s="5">
        <v>0</v>
      </c>
      <c r="H24" s="5">
        <v>0</v>
      </c>
      <c r="I24" s="5">
        <v>0</v>
      </c>
      <c r="J24" s="18">
        <v>0</v>
      </c>
      <c r="K24" s="18">
        <v>0</v>
      </c>
      <c r="L24" s="18">
        <v>0</v>
      </c>
      <c r="M24" s="18">
        <v>0</v>
      </c>
      <c r="N24" s="18">
        <v>0</v>
      </c>
      <c r="O24" s="18">
        <v>0</v>
      </c>
      <c r="P24" s="18">
        <v>0</v>
      </c>
    </row>
    <row r="25" spans="1:17" s="10" customFormat="1" ht="13" x14ac:dyDescent="0.3">
      <c r="A25" s="4" t="s">
        <v>413</v>
      </c>
      <c r="B25" s="5">
        <v>0</v>
      </c>
      <c r="C25" s="5">
        <v>0</v>
      </c>
      <c r="D25" s="5">
        <v>0</v>
      </c>
      <c r="E25" s="5">
        <v>0</v>
      </c>
      <c r="F25" s="5">
        <v>0</v>
      </c>
      <c r="G25" s="5">
        <v>0</v>
      </c>
      <c r="H25" s="5">
        <v>0</v>
      </c>
      <c r="I25" s="5">
        <v>0</v>
      </c>
      <c r="J25" s="18">
        <v>0</v>
      </c>
      <c r="K25" s="18">
        <v>0</v>
      </c>
      <c r="L25" s="18">
        <v>0</v>
      </c>
      <c r="M25" s="18">
        <v>0</v>
      </c>
      <c r="N25" s="18">
        <v>0.69248370999999997</v>
      </c>
      <c r="O25" s="18">
        <v>0</v>
      </c>
      <c r="P25" s="18">
        <v>0.69248370999999997</v>
      </c>
      <c r="Q25" s="18"/>
    </row>
    <row r="26" spans="1:17" s="18" customFormat="1" ht="13" x14ac:dyDescent="0.3">
      <c r="A26" s="4" t="s">
        <v>414</v>
      </c>
      <c r="B26" s="5">
        <v>0</v>
      </c>
      <c r="C26" s="5">
        <v>0</v>
      </c>
      <c r="D26" s="5">
        <v>0</v>
      </c>
      <c r="E26" s="5">
        <v>0</v>
      </c>
      <c r="F26" s="5">
        <v>0</v>
      </c>
      <c r="G26" s="5">
        <v>0</v>
      </c>
      <c r="H26" s="5">
        <v>0</v>
      </c>
      <c r="I26" s="5">
        <v>0</v>
      </c>
      <c r="J26" s="18">
        <v>0</v>
      </c>
      <c r="K26" s="18">
        <v>0</v>
      </c>
      <c r="L26" s="18">
        <v>0</v>
      </c>
      <c r="M26" s="18">
        <v>0</v>
      </c>
      <c r="N26" s="18">
        <v>0</v>
      </c>
      <c r="O26" s="18">
        <v>0</v>
      </c>
      <c r="P26" s="18">
        <v>0</v>
      </c>
      <c r="Q26" s="10"/>
    </row>
    <row r="27" spans="1:17" s="18" customFormat="1" ht="13" x14ac:dyDescent="0.3">
      <c r="A27" s="132" t="s">
        <v>415</v>
      </c>
      <c r="B27" s="9">
        <v>2.2057410630000001</v>
      </c>
      <c r="C27" s="9">
        <v>320.74422816700002</v>
      </c>
      <c r="D27" s="9">
        <v>8.9092876600000004</v>
      </c>
      <c r="E27" s="9">
        <v>200.01755557499999</v>
      </c>
      <c r="F27" s="9">
        <v>89.484536259999999</v>
      </c>
      <c r="G27" s="9">
        <v>6703.8354255300001</v>
      </c>
      <c r="H27" s="9">
        <v>59.761184079000003</v>
      </c>
      <c r="I27" s="9">
        <v>26.035166419999999</v>
      </c>
      <c r="J27" s="10">
        <v>10.96555639</v>
      </c>
      <c r="K27" s="10">
        <v>54.223248009999999</v>
      </c>
      <c r="L27" s="10">
        <v>83.381120374999995</v>
      </c>
      <c r="M27" s="10">
        <v>178.65289175219999</v>
      </c>
      <c r="N27" s="10">
        <v>526.19687308000005</v>
      </c>
      <c r="O27" s="10">
        <v>311.56999596000003</v>
      </c>
      <c r="P27" s="10">
        <v>8575.9828103212003</v>
      </c>
    </row>
    <row r="28" spans="1:17" s="18" customFormat="1" x14ac:dyDescent="0.25">
      <c r="A28" s="4" t="s">
        <v>416</v>
      </c>
      <c r="B28" s="5">
        <v>0</v>
      </c>
      <c r="C28" s="5">
        <v>1.777352</v>
      </c>
      <c r="D28" s="5">
        <v>0.13743050000000001</v>
      </c>
      <c r="E28" s="5">
        <v>22.091087999999999</v>
      </c>
      <c r="F28" s="5">
        <v>0</v>
      </c>
      <c r="G28" s="5">
        <v>2493.1391638</v>
      </c>
      <c r="H28" s="5">
        <v>0.39939809999999998</v>
      </c>
      <c r="I28" s="5">
        <v>1.1147061</v>
      </c>
      <c r="J28" s="18">
        <v>0.75989770000000001</v>
      </c>
      <c r="K28" s="18">
        <v>35.878713519999998</v>
      </c>
      <c r="L28" s="18">
        <v>0</v>
      </c>
      <c r="M28" s="18">
        <v>1.8480658999999999</v>
      </c>
      <c r="N28" s="18">
        <v>434.95805961999997</v>
      </c>
      <c r="O28" s="18">
        <v>0</v>
      </c>
      <c r="P28" s="18">
        <v>2992.10387524</v>
      </c>
    </row>
    <row r="29" spans="1:17" s="18" customFormat="1" x14ac:dyDescent="0.25">
      <c r="A29" s="4" t="s">
        <v>441</v>
      </c>
      <c r="B29" s="5">
        <v>0</v>
      </c>
      <c r="C29" s="5">
        <v>0</v>
      </c>
      <c r="D29" s="5">
        <v>0</v>
      </c>
      <c r="E29" s="5">
        <v>0</v>
      </c>
      <c r="F29" s="5">
        <v>0</v>
      </c>
      <c r="G29" s="5">
        <v>0</v>
      </c>
      <c r="H29" s="5">
        <v>0</v>
      </c>
      <c r="I29" s="5">
        <v>0.17841699999999999</v>
      </c>
      <c r="J29" s="18">
        <v>0</v>
      </c>
      <c r="K29" s="18">
        <v>34.833702420000002</v>
      </c>
      <c r="L29" s="18">
        <v>0</v>
      </c>
      <c r="M29" s="18">
        <v>0</v>
      </c>
      <c r="N29" s="18">
        <v>432.66460682000002</v>
      </c>
      <c r="O29" s="18">
        <v>0</v>
      </c>
      <c r="P29" s="18">
        <v>467.67672623999999</v>
      </c>
    </row>
    <row r="30" spans="1:17" s="18" customFormat="1" x14ac:dyDescent="0.25">
      <c r="A30" s="4" t="s">
        <v>419</v>
      </c>
      <c r="B30" s="5">
        <v>0</v>
      </c>
      <c r="C30" s="5">
        <v>0</v>
      </c>
      <c r="D30" s="5">
        <v>0</v>
      </c>
      <c r="E30" s="5">
        <v>0</v>
      </c>
      <c r="F30" s="5">
        <v>0</v>
      </c>
      <c r="G30" s="5">
        <v>1498.312639</v>
      </c>
      <c r="H30" s="5">
        <v>0</v>
      </c>
      <c r="I30" s="5">
        <v>0</v>
      </c>
      <c r="J30" s="18">
        <v>0</v>
      </c>
      <c r="K30" s="18">
        <v>0</v>
      </c>
      <c r="L30" s="18">
        <v>0</v>
      </c>
      <c r="M30" s="18">
        <v>0</v>
      </c>
      <c r="N30" s="18">
        <v>0</v>
      </c>
      <c r="O30" s="18">
        <v>0</v>
      </c>
      <c r="P30" s="18">
        <v>1498.312639</v>
      </c>
    </row>
    <row r="31" spans="1:17" s="18" customFormat="1" x14ac:dyDescent="0.25">
      <c r="A31" s="4" t="s">
        <v>424</v>
      </c>
      <c r="B31" s="5">
        <v>0</v>
      </c>
      <c r="C31" s="5">
        <v>1.777352</v>
      </c>
      <c r="D31" s="5">
        <v>0.13743050000000001</v>
      </c>
      <c r="E31" s="5">
        <v>22.091087999999999</v>
      </c>
      <c r="F31" s="5">
        <v>0</v>
      </c>
      <c r="G31" s="5">
        <v>0</v>
      </c>
      <c r="H31" s="5">
        <v>0.39939809999999998</v>
      </c>
      <c r="I31" s="5">
        <v>0.93628909999999999</v>
      </c>
      <c r="J31" s="18">
        <v>0.75989770000000001</v>
      </c>
      <c r="K31" s="18">
        <v>1.0450111</v>
      </c>
      <c r="L31" s="18">
        <v>0</v>
      </c>
      <c r="M31" s="18">
        <v>1.8480658999999999</v>
      </c>
      <c r="N31" s="18">
        <v>2.2934527999999998</v>
      </c>
      <c r="O31" s="18">
        <v>0</v>
      </c>
      <c r="P31" s="18">
        <v>31.287985200000001</v>
      </c>
    </row>
    <row r="32" spans="1:17" s="18" customFormat="1" x14ac:dyDescent="0.25">
      <c r="A32" s="4" t="s">
        <v>425</v>
      </c>
      <c r="B32" s="5">
        <v>0</v>
      </c>
      <c r="C32" s="5">
        <v>0</v>
      </c>
      <c r="D32" s="5">
        <v>0</v>
      </c>
      <c r="E32" s="5">
        <v>0</v>
      </c>
      <c r="F32" s="5">
        <v>0</v>
      </c>
      <c r="G32" s="5">
        <v>121.1503828</v>
      </c>
      <c r="H32" s="5">
        <v>0</v>
      </c>
      <c r="I32" s="5">
        <v>0</v>
      </c>
      <c r="J32" s="18">
        <v>0</v>
      </c>
      <c r="K32" s="18">
        <v>0</v>
      </c>
      <c r="L32" s="18">
        <v>0</v>
      </c>
      <c r="M32" s="18">
        <v>0</v>
      </c>
      <c r="N32" s="18">
        <v>0</v>
      </c>
      <c r="O32" s="18">
        <v>0</v>
      </c>
      <c r="P32" s="18">
        <v>121.1503828</v>
      </c>
    </row>
    <row r="33" spans="1:17" s="18" customFormat="1" x14ac:dyDescent="0.25">
      <c r="A33" s="4" t="s">
        <v>479</v>
      </c>
      <c r="B33" s="5">
        <v>0</v>
      </c>
      <c r="C33" s="5">
        <v>0</v>
      </c>
      <c r="D33" s="5">
        <v>0</v>
      </c>
      <c r="E33" s="5">
        <v>0</v>
      </c>
      <c r="F33" s="5">
        <v>0</v>
      </c>
      <c r="G33" s="5">
        <v>873.67614200000003</v>
      </c>
      <c r="H33" s="5">
        <v>0</v>
      </c>
      <c r="I33" s="5">
        <v>0</v>
      </c>
      <c r="J33" s="18">
        <v>0</v>
      </c>
      <c r="K33" s="18">
        <v>0</v>
      </c>
      <c r="L33" s="18">
        <v>0</v>
      </c>
      <c r="M33" s="18">
        <v>0</v>
      </c>
      <c r="N33" s="18">
        <v>0</v>
      </c>
      <c r="O33" s="18">
        <v>0</v>
      </c>
      <c r="P33" s="18">
        <v>873.67614200000003</v>
      </c>
    </row>
    <row r="34" spans="1:17" s="18" customFormat="1" x14ac:dyDescent="0.25">
      <c r="A34" s="4" t="s">
        <v>426</v>
      </c>
      <c r="B34" s="5">
        <v>2.2057410630000001</v>
      </c>
      <c r="C34" s="5">
        <v>231.124249577</v>
      </c>
      <c r="D34" s="5">
        <v>8.7718571599999997</v>
      </c>
      <c r="E34" s="5">
        <v>147.010053575</v>
      </c>
      <c r="F34" s="5">
        <v>81.902277420000004</v>
      </c>
      <c r="G34" s="5">
        <v>4066.3890018299999</v>
      </c>
      <c r="H34" s="5">
        <v>57.921505048999997</v>
      </c>
      <c r="I34" s="5">
        <v>24.92046032</v>
      </c>
      <c r="J34" s="18">
        <v>10.20565869</v>
      </c>
      <c r="K34" s="18">
        <v>18.344534490000001</v>
      </c>
      <c r="L34" s="18">
        <v>83.381120374999995</v>
      </c>
      <c r="M34" s="18">
        <v>146.8768258522</v>
      </c>
      <c r="N34" s="18">
        <v>91.238813460000003</v>
      </c>
      <c r="O34" s="18">
        <v>258.12690851000002</v>
      </c>
      <c r="P34" s="18">
        <v>5228.4190073711998</v>
      </c>
    </row>
    <row r="35" spans="1:17" s="18" customFormat="1" x14ac:dyDescent="0.25">
      <c r="A35" s="4" t="s">
        <v>427</v>
      </c>
      <c r="B35" s="5">
        <v>0</v>
      </c>
      <c r="C35" s="5">
        <v>87.842626589999995</v>
      </c>
      <c r="D35" s="5">
        <v>0</v>
      </c>
      <c r="E35" s="5">
        <v>30.916414</v>
      </c>
      <c r="F35" s="5">
        <v>7.5822588399999997</v>
      </c>
      <c r="G35" s="5">
        <v>144.30725989999999</v>
      </c>
      <c r="H35" s="5">
        <v>1.4402809299999999</v>
      </c>
      <c r="I35" s="5">
        <v>0</v>
      </c>
      <c r="J35" s="18">
        <v>0</v>
      </c>
      <c r="K35" s="18">
        <v>0</v>
      </c>
      <c r="L35" s="18">
        <v>0</v>
      </c>
      <c r="M35" s="18">
        <v>29.928000000000001</v>
      </c>
      <c r="N35" s="18">
        <v>0</v>
      </c>
      <c r="O35" s="18">
        <v>53.44308745</v>
      </c>
      <c r="P35" s="18">
        <v>355.45992770999999</v>
      </c>
    </row>
    <row r="36" spans="1:17" s="18" customFormat="1" ht="13" x14ac:dyDescent="0.3">
      <c r="A36" s="4" t="s">
        <v>428</v>
      </c>
      <c r="B36" s="5">
        <v>0</v>
      </c>
      <c r="C36" s="5">
        <v>0</v>
      </c>
      <c r="D36" s="5">
        <v>0</v>
      </c>
      <c r="E36" s="5">
        <v>0</v>
      </c>
      <c r="F36" s="5">
        <v>0</v>
      </c>
      <c r="G36" s="5">
        <v>0</v>
      </c>
      <c r="H36" s="5">
        <v>0</v>
      </c>
      <c r="I36" s="5">
        <v>0</v>
      </c>
      <c r="J36" s="18">
        <v>0</v>
      </c>
      <c r="K36" s="18">
        <v>0</v>
      </c>
      <c r="L36" s="18">
        <v>0</v>
      </c>
      <c r="M36" s="18">
        <v>0</v>
      </c>
      <c r="N36" s="18">
        <v>0</v>
      </c>
      <c r="O36" s="18">
        <v>0</v>
      </c>
      <c r="P36" s="18">
        <v>0</v>
      </c>
      <c r="Q36" s="10"/>
    </row>
    <row r="37" spans="1:17" s="18" customFormat="1" ht="13" x14ac:dyDescent="0.3">
      <c r="A37" s="132" t="s">
        <v>429</v>
      </c>
      <c r="B37" s="9">
        <v>0</v>
      </c>
      <c r="C37" s="9">
        <v>402.27696017300002</v>
      </c>
      <c r="D37" s="9">
        <v>4.03126155</v>
      </c>
      <c r="E37" s="9">
        <v>51.451163909999998</v>
      </c>
      <c r="F37" s="9">
        <v>211.52218102</v>
      </c>
      <c r="G37" s="9">
        <v>596.64346168999998</v>
      </c>
      <c r="H37" s="9">
        <v>9.3262209299999999</v>
      </c>
      <c r="I37" s="9">
        <v>24.686925939999998</v>
      </c>
      <c r="J37" s="10">
        <v>16.960199070000002</v>
      </c>
      <c r="K37" s="10">
        <v>41.612402150000001</v>
      </c>
      <c r="L37" s="10">
        <v>235.93770921399999</v>
      </c>
      <c r="M37" s="10">
        <v>34.300164344199999</v>
      </c>
      <c r="N37" s="10">
        <v>199.30239474999999</v>
      </c>
      <c r="O37" s="10">
        <v>315.49856440999997</v>
      </c>
      <c r="P37" s="10">
        <v>2143.5496091512</v>
      </c>
      <c r="Q37" s="10"/>
    </row>
    <row r="38" spans="1:17" s="18" customFormat="1" ht="13" x14ac:dyDescent="0.3">
      <c r="A38" s="132" t="s">
        <v>430</v>
      </c>
      <c r="B38" s="9">
        <v>0</v>
      </c>
      <c r="C38" s="9">
        <v>402.27696017300002</v>
      </c>
      <c r="D38" s="9">
        <v>4.03126155</v>
      </c>
      <c r="E38" s="9">
        <v>51.451163909999998</v>
      </c>
      <c r="F38" s="9">
        <v>211.52218102</v>
      </c>
      <c r="G38" s="9">
        <v>596.64346168999998</v>
      </c>
      <c r="H38" s="9">
        <v>9.3262209299999999</v>
      </c>
      <c r="I38" s="9">
        <v>24.686925939999998</v>
      </c>
      <c r="J38" s="10">
        <v>16.960199070000002</v>
      </c>
      <c r="K38" s="10">
        <v>15.483018</v>
      </c>
      <c r="L38" s="10">
        <v>235.93770921399999</v>
      </c>
      <c r="M38" s="10">
        <v>34.300164344199999</v>
      </c>
      <c r="N38" s="10">
        <v>199.30239474999999</v>
      </c>
      <c r="O38" s="10">
        <v>315.49856440999997</v>
      </c>
      <c r="P38" s="10">
        <v>2117.4202250011999</v>
      </c>
    </row>
    <row r="39" spans="1:17" s="10" customFormat="1" ht="13" x14ac:dyDescent="0.3">
      <c r="A39" s="4" t="s">
        <v>431</v>
      </c>
      <c r="B39" s="5">
        <v>0</v>
      </c>
      <c r="C39" s="5">
        <v>97.874886872999994</v>
      </c>
      <c r="D39" s="5">
        <v>4.03126155</v>
      </c>
      <c r="E39" s="5">
        <v>17.453779610000002</v>
      </c>
      <c r="F39" s="5">
        <v>201.86558527</v>
      </c>
      <c r="G39" s="5">
        <v>192.42750989000001</v>
      </c>
      <c r="H39" s="5">
        <v>9.3262209299999999</v>
      </c>
      <c r="I39" s="5">
        <v>24.686925939999998</v>
      </c>
      <c r="J39" s="18">
        <v>6.2313692400000003</v>
      </c>
      <c r="K39" s="18">
        <v>15.483018</v>
      </c>
      <c r="L39" s="18">
        <v>147.16379604799999</v>
      </c>
      <c r="M39" s="18">
        <v>34.300164344199999</v>
      </c>
      <c r="N39" s="18">
        <v>76.815025419999998</v>
      </c>
      <c r="O39" s="18">
        <v>293.41494151000001</v>
      </c>
      <c r="P39" s="18">
        <v>1121.0744846252001</v>
      </c>
      <c r="Q39" s="18"/>
    </row>
    <row r="40" spans="1:17" s="10" customFormat="1" ht="13" x14ac:dyDescent="0.3">
      <c r="A40" s="4" t="s">
        <v>432</v>
      </c>
      <c r="B40" s="5">
        <v>0</v>
      </c>
      <c r="C40" s="5">
        <v>304.40207329999998</v>
      </c>
      <c r="D40" s="5">
        <v>0</v>
      </c>
      <c r="E40" s="5">
        <v>33.9973843</v>
      </c>
      <c r="F40" s="5">
        <v>9.6565957499999993</v>
      </c>
      <c r="G40" s="5">
        <v>404.21595180000003</v>
      </c>
      <c r="H40" s="5">
        <v>0</v>
      </c>
      <c r="I40" s="5">
        <v>0</v>
      </c>
      <c r="J40" s="18">
        <v>10.72882983</v>
      </c>
      <c r="K40" s="18">
        <v>0</v>
      </c>
      <c r="L40" s="18">
        <v>88.773913166</v>
      </c>
      <c r="M40" s="18">
        <v>0</v>
      </c>
      <c r="N40" s="18">
        <v>122.48736933000001</v>
      </c>
      <c r="O40" s="18">
        <v>22.083622900000002</v>
      </c>
      <c r="P40" s="18">
        <v>996.34574037599998</v>
      </c>
    </row>
    <row r="41" spans="1:17" s="18" customFormat="1" ht="13" x14ac:dyDescent="0.3">
      <c r="A41" s="132" t="s">
        <v>433</v>
      </c>
      <c r="B41" s="9">
        <v>0</v>
      </c>
      <c r="C41" s="9">
        <v>0</v>
      </c>
      <c r="D41" s="9">
        <v>0</v>
      </c>
      <c r="E41" s="9">
        <v>0</v>
      </c>
      <c r="F41" s="9">
        <v>0</v>
      </c>
      <c r="G41" s="9">
        <v>0</v>
      </c>
      <c r="H41" s="9">
        <v>0</v>
      </c>
      <c r="I41" s="9">
        <v>0</v>
      </c>
      <c r="J41" s="10">
        <v>0</v>
      </c>
      <c r="K41" s="10">
        <v>0</v>
      </c>
      <c r="L41" s="10">
        <v>0</v>
      </c>
      <c r="M41" s="10">
        <v>0</v>
      </c>
      <c r="N41" s="10">
        <v>0</v>
      </c>
      <c r="O41" s="10">
        <v>0</v>
      </c>
      <c r="P41" s="10">
        <v>0</v>
      </c>
    </row>
    <row r="42" spans="1:17" s="18" customFormat="1" x14ac:dyDescent="0.25">
      <c r="A42" s="4" t="s">
        <v>434</v>
      </c>
      <c r="B42" s="5">
        <v>0</v>
      </c>
      <c r="C42" s="5">
        <v>0</v>
      </c>
      <c r="D42" s="5">
        <v>0</v>
      </c>
      <c r="E42" s="5">
        <v>0</v>
      </c>
      <c r="F42" s="5">
        <v>0</v>
      </c>
      <c r="G42" s="5">
        <v>0</v>
      </c>
      <c r="H42" s="5">
        <v>0</v>
      </c>
      <c r="I42" s="5">
        <v>0</v>
      </c>
      <c r="J42" s="18">
        <v>0</v>
      </c>
      <c r="K42" s="18">
        <v>0</v>
      </c>
      <c r="L42" s="18">
        <v>0</v>
      </c>
      <c r="M42" s="18">
        <v>0</v>
      </c>
      <c r="N42" s="18">
        <v>0</v>
      </c>
      <c r="O42" s="18">
        <v>0</v>
      </c>
      <c r="P42" s="18">
        <v>0</v>
      </c>
    </row>
    <row r="43" spans="1:17" s="10" customFormat="1" ht="13" x14ac:dyDescent="0.3">
      <c r="A43" s="4" t="s">
        <v>435</v>
      </c>
      <c r="B43" s="5">
        <v>0</v>
      </c>
      <c r="C43" s="5">
        <v>0</v>
      </c>
      <c r="D43" s="5">
        <v>0</v>
      </c>
      <c r="E43" s="5">
        <v>0</v>
      </c>
      <c r="F43" s="5">
        <v>0</v>
      </c>
      <c r="G43" s="5">
        <v>0</v>
      </c>
      <c r="H43" s="5">
        <v>0</v>
      </c>
      <c r="I43" s="5">
        <v>0</v>
      </c>
      <c r="J43" s="18">
        <v>0</v>
      </c>
      <c r="K43" s="18">
        <v>0</v>
      </c>
      <c r="L43" s="18">
        <v>0</v>
      </c>
      <c r="M43" s="18">
        <v>0</v>
      </c>
      <c r="N43" s="18">
        <v>0</v>
      </c>
      <c r="O43" s="18">
        <v>0</v>
      </c>
      <c r="P43" s="18">
        <v>0</v>
      </c>
    </row>
    <row r="44" spans="1:17" s="18" customFormat="1" ht="13" x14ac:dyDescent="0.3">
      <c r="A44" s="132" t="s">
        <v>436</v>
      </c>
      <c r="B44" s="9">
        <v>0</v>
      </c>
      <c r="C44" s="9">
        <v>0</v>
      </c>
      <c r="D44" s="9">
        <v>0</v>
      </c>
      <c r="E44" s="9">
        <v>0</v>
      </c>
      <c r="F44" s="9">
        <v>0</v>
      </c>
      <c r="G44" s="9">
        <v>0</v>
      </c>
      <c r="H44" s="9">
        <v>0</v>
      </c>
      <c r="I44" s="9">
        <v>0</v>
      </c>
      <c r="J44" s="10">
        <v>0</v>
      </c>
      <c r="K44" s="10">
        <v>26.12938415</v>
      </c>
      <c r="L44" s="10">
        <v>0</v>
      </c>
      <c r="M44" s="10">
        <v>0</v>
      </c>
      <c r="N44" s="10">
        <v>0</v>
      </c>
      <c r="O44" s="10">
        <v>0</v>
      </c>
      <c r="P44" s="10">
        <v>26.12938415</v>
      </c>
    </row>
    <row r="45" spans="1:17" s="18" customFormat="1" x14ac:dyDescent="0.25">
      <c r="A45" s="4" t="s">
        <v>416</v>
      </c>
      <c r="B45" s="5">
        <v>0</v>
      </c>
      <c r="C45" s="5">
        <v>0</v>
      </c>
      <c r="D45" s="5">
        <v>0</v>
      </c>
      <c r="E45" s="5">
        <v>0</v>
      </c>
      <c r="F45" s="5">
        <v>0</v>
      </c>
      <c r="G45" s="5">
        <v>0</v>
      </c>
      <c r="H45" s="5">
        <v>0</v>
      </c>
      <c r="I45" s="5">
        <v>0</v>
      </c>
      <c r="J45" s="18">
        <v>0</v>
      </c>
      <c r="K45" s="18">
        <v>0</v>
      </c>
      <c r="L45" s="18">
        <v>0</v>
      </c>
      <c r="M45" s="18">
        <v>0</v>
      </c>
      <c r="N45" s="18">
        <v>0</v>
      </c>
      <c r="O45" s="18">
        <v>0</v>
      </c>
      <c r="P45" s="18">
        <v>0</v>
      </c>
    </row>
    <row r="46" spans="1:17" s="10" customFormat="1" ht="13" x14ac:dyDescent="0.3">
      <c r="A46" s="4" t="s">
        <v>426</v>
      </c>
      <c r="B46" s="5">
        <v>0</v>
      </c>
      <c r="C46" s="5">
        <v>0</v>
      </c>
      <c r="D46" s="5">
        <v>0</v>
      </c>
      <c r="E46" s="5">
        <v>0</v>
      </c>
      <c r="F46" s="5">
        <v>0</v>
      </c>
      <c r="G46" s="5">
        <v>0</v>
      </c>
      <c r="H46" s="5">
        <v>0</v>
      </c>
      <c r="I46" s="5">
        <v>0</v>
      </c>
      <c r="J46" s="18">
        <v>0</v>
      </c>
      <c r="K46" s="18">
        <v>26.12938415</v>
      </c>
      <c r="L46" s="18">
        <v>0</v>
      </c>
      <c r="M46" s="18">
        <v>0</v>
      </c>
      <c r="N46" s="18">
        <v>0</v>
      </c>
      <c r="O46" s="18">
        <v>0</v>
      </c>
      <c r="P46" s="18">
        <v>26.12938415</v>
      </c>
      <c r="Q46" s="18"/>
    </row>
    <row r="47" spans="1:17" s="18" customFormat="1" x14ac:dyDescent="0.25">
      <c r="A47" s="4" t="s">
        <v>427</v>
      </c>
      <c r="B47" s="5">
        <v>0</v>
      </c>
      <c r="C47" s="5">
        <v>0</v>
      </c>
      <c r="D47" s="5">
        <v>0</v>
      </c>
      <c r="E47" s="5">
        <v>0</v>
      </c>
      <c r="F47" s="5">
        <v>0</v>
      </c>
      <c r="G47" s="5">
        <v>0</v>
      </c>
      <c r="H47" s="5">
        <v>0</v>
      </c>
      <c r="I47" s="5">
        <v>0</v>
      </c>
      <c r="J47" s="18">
        <v>0</v>
      </c>
      <c r="K47" s="18">
        <v>0</v>
      </c>
      <c r="L47" s="18">
        <v>0</v>
      </c>
      <c r="M47" s="18">
        <v>0</v>
      </c>
      <c r="N47" s="18">
        <v>0</v>
      </c>
      <c r="O47" s="18">
        <v>0</v>
      </c>
      <c r="P47" s="18">
        <v>0</v>
      </c>
    </row>
    <row r="48" spans="1:17" s="18" customFormat="1" ht="13" x14ac:dyDescent="0.3">
      <c r="A48" s="132" t="s">
        <v>438</v>
      </c>
      <c r="B48" s="9">
        <v>0</v>
      </c>
      <c r="C48" s="9">
        <v>0</v>
      </c>
      <c r="D48" s="9">
        <v>0</v>
      </c>
      <c r="E48" s="9">
        <v>0</v>
      </c>
      <c r="F48" s="9">
        <v>0</v>
      </c>
      <c r="G48" s="9">
        <v>0</v>
      </c>
      <c r="H48" s="9">
        <v>0</v>
      </c>
      <c r="I48" s="9">
        <v>0</v>
      </c>
      <c r="J48" s="10">
        <v>0</v>
      </c>
      <c r="K48" s="10">
        <v>0</v>
      </c>
      <c r="L48" s="10">
        <v>0</v>
      </c>
      <c r="M48" s="10">
        <v>0</v>
      </c>
      <c r="N48" s="10">
        <v>0</v>
      </c>
      <c r="O48" s="10">
        <v>0</v>
      </c>
      <c r="P48" s="10">
        <v>0</v>
      </c>
    </row>
    <row r="49" spans="1:17" s="18" customFormat="1" ht="13" x14ac:dyDescent="0.3">
      <c r="A49" s="4" t="s">
        <v>439</v>
      </c>
      <c r="B49" s="5">
        <v>0</v>
      </c>
      <c r="C49" s="5">
        <v>0</v>
      </c>
      <c r="D49" s="5">
        <v>0</v>
      </c>
      <c r="E49" s="5">
        <v>0</v>
      </c>
      <c r="F49" s="5">
        <v>0</v>
      </c>
      <c r="G49" s="5">
        <v>0</v>
      </c>
      <c r="H49" s="5">
        <v>0</v>
      </c>
      <c r="I49" s="5">
        <v>0</v>
      </c>
      <c r="J49" s="18">
        <v>0</v>
      </c>
      <c r="K49" s="18">
        <v>0</v>
      </c>
      <c r="L49" s="18">
        <v>0</v>
      </c>
      <c r="M49" s="18">
        <v>0</v>
      </c>
      <c r="N49" s="18">
        <v>0</v>
      </c>
      <c r="O49" s="18">
        <v>0</v>
      </c>
      <c r="P49" s="18">
        <v>0</v>
      </c>
      <c r="Q49" s="10"/>
    </row>
    <row r="50" spans="1:17" s="18" customFormat="1" x14ac:dyDescent="0.25">
      <c r="A50" s="4" t="s">
        <v>440</v>
      </c>
      <c r="B50" s="5">
        <v>0</v>
      </c>
      <c r="C50" s="5">
        <v>0</v>
      </c>
      <c r="D50" s="5">
        <v>0</v>
      </c>
      <c r="E50" s="5">
        <v>0</v>
      </c>
      <c r="F50" s="5">
        <v>0</v>
      </c>
      <c r="G50" s="5">
        <v>0</v>
      </c>
      <c r="H50" s="5">
        <v>0</v>
      </c>
      <c r="I50" s="5">
        <v>0</v>
      </c>
      <c r="J50" s="18">
        <v>0</v>
      </c>
      <c r="K50" s="18">
        <v>0</v>
      </c>
      <c r="L50" s="18">
        <v>0</v>
      </c>
      <c r="M50" s="18">
        <v>0</v>
      </c>
      <c r="N50" s="18">
        <v>0</v>
      </c>
      <c r="O50" s="18">
        <v>0</v>
      </c>
      <c r="P50" s="18">
        <v>0</v>
      </c>
    </row>
    <row r="51" spans="1:17" ht="13" thickBot="1" x14ac:dyDescent="0.3">
      <c r="A51" s="206"/>
      <c r="B51" s="206"/>
      <c r="C51" s="206"/>
      <c r="D51" s="206"/>
      <c r="E51" s="206"/>
      <c r="F51" s="206"/>
      <c r="G51" s="206"/>
      <c r="H51" s="206"/>
      <c r="I51" s="206"/>
      <c r="J51" s="206"/>
      <c r="K51" s="206"/>
      <c r="L51" s="206"/>
      <c r="M51" s="206"/>
      <c r="N51" s="206"/>
      <c r="O51" s="206"/>
      <c r="P51" s="206"/>
    </row>
    <row r="52" spans="1:17" ht="13" thickTop="1" x14ac:dyDescent="0.25">
      <c r="A52" s="204"/>
      <c r="B52" s="207"/>
      <c r="C52" s="207"/>
    </row>
    <row r="53" spans="1:17" x14ac:dyDescent="0.25">
      <c r="A53" s="21"/>
      <c r="B53" s="21"/>
      <c r="C53" s="21"/>
      <c r="D53" s="21"/>
      <c r="E53" s="21"/>
      <c r="F53" s="21"/>
      <c r="G53" s="21"/>
      <c r="H53" s="21"/>
      <c r="I53" s="21"/>
      <c r="J53" s="21"/>
      <c r="K53" s="21"/>
      <c r="L53" s="21"/>
      <c r="M53" s="21"/>
      <c r="N53" s="21"/>
      <c r="O53" s="21"/>
      <c r="P53" s="21"/>
      <c r="Q53" s="21"/>
    </row>
    <row r="54" spans="1:17" x14ac:dyDescent="0.25">
      <c r="A54" s="21"/>
      <c r="B54" s="21"/>
      <c r="C54" s="21"/>
      <c r="D54" s="21"/>
      <c r="E54" s="21"/>
      <c r="F54" s="21"/>
      <c r="G54" s="21"/>
      <c r="H54" s="21"/>
      <c r="I54" s="21"/>
      <c r="J54" s="21"/>
      <c r="K54" s="21"/>
      <c r="L54" s="21"/>
      <c r="M54" s="21"/>
      <c r="N54" s="21"/>
      <c r="O54" s="21"/>
      <c r="P54" s="21"/>
      <c r="Q54" s="21"/>
    </row>
    <row r="55" spans="1:17" x14ac:dyDescent="0.25">
      <c r="A55" s="21"/>
      <c r="B55" s="21"/>
      <c r="C55" s="21"/>
      <c r="D55" s="21"/>
      <c r="E55" s="21"/>
      <c r="F55" s="21"/>
      <c r="G55" s="21"/>
      <c r="H55" s="21"/>
      <c r="I55" s="21"/>
      <c r="J55" s="21"/>
      <c r="K55" s="21"/>
      <c r="L55" s="21"/>
      <c r="M55" s="21"/>
      <c r="N55" s="21"/>
      <c r="O55" s="21"/>
      <c r="P55" s="21"/>
      <c r="Q55" s="21"/>
    </row>
    <row r="56" spans="1:17" x14ac:dyDescent="0.25">
      <c r="A56" s="21"/>
      <c r="B56" s="21"/>
      <c r="C56" s="21"/>
      <c r="D56" s="21"/>
      <c r="E56" s="21"/>
      <c r="F56" s="21"/>
      <c r="G56" s="21"/>
      <c r="H56" s="21"/>
      <c r="I56" s="21"/>
      <c r="J56" s="21"/>
      <c r="K56" s="21"/>
      <c r="L56" s="21"/>
      <c r="M56" s="21"/>
      <c r="N56" s="21"/>
      <c r="O56" s="21"/>
      <c r="P56" s="21"/>
      <c r="Q56" s="21"/>
    </row>
    <row r="57" spans="1:17" x14ac:dyDescent="0.25">
      <c r="A57" s="21"/>
      <c r="B57" s="21"/>
      <c r="C57" s="21"/>
      <c r="D57" s="21"/>
      <c r="E57" s="21"/>
      <c r="F57" s="21"/>
      <c r="G57" s="21"/>
      <c r="H57" s="21"/>
      <c r="I57" s="21"/>
      <c r="J57" s="21"/>
      <c r="K57" s="21"/>
      <c r="L57" s="21"/>
      <c r="M57" s="21"/>
      <c r="N57" s="21"/>
      <c r="O57" s="21"/>
      <c r="P57" s="21"/>
      <c r="Q57" s="21"/>
    </row>
    <row r="58" spans="1:17" x14ac:dyDescent="0.25">
      <c r="A58" s="21"/>
      <c r="B58" s="21"/>
      <c r="C58" s="21"/>
      <c r="D58" s="21"/>
      <c r="E58" s="21"/>
      <c r="F58" s="21"/>
      <c r="G58" s="21"/>
      <c r="H58" s="21"/>
      <c r="I58" s="21"/>
      <c r="J58" s="21"/>
      <c r="K58" s="21"/>
      <c r="L58" s="21"/>
      <c r="M58" s="21"/>
      <c r="N58" s="21"/>
      <c r="O58" s="21"/>
      <c r="P58" s="21"/>
      <c r="Q58" s="21"/>
    </row>
    <row r="59" spans="1:17" x14ac:dyDescent="0.25">
      <c r="A59" s="20"/>
      <c r="B59" s="20"/>
      <c r="C59" s="20"/>
      <c r="D59" s="20"/>
      <c r="E59" s="20"/>
      <c r="F59" s="20"/>
      <c r="G59" s="20"/>
      <c r="H59" s="20"/>
      <c r="I59" s="20"/>
      <c r="J59" s="20"/>
      <c r="K59" s="20"/>
      <c r="L59" s="20"/>
      <c r="M59" s="20"/>
      <c r="N59" s="20"/>
      <c r="O59" s="20"/>
      <c r="P59" s="20"/>
      <c r="Q59" s="20"/>
    </row>
    <row r="60" spans="1:17" x14ac:dyDescent="0.25">
      <c r="A60" s="20"/>
      <c r="B60" s="20"/>
      <c r="C60" s="20"/>
      <c r="D60" s="20"/>
      <c r="E60" s="20"/>
      <c r="F60" s="20"/>
      <c r="G60" s="20"/>
      <c r="H60" s="20"/>
      <c r="I60" s="20"/>
      <c r="J60" s="20"/>
      <c r="K60" s="20"/>
      <c r="L60" s="20"/>
      <c r="M60" s="20"/>
      <c r="N60" s="20"/>
      <c r="O60" s="20"/>
      <c r="P60" s="20"/>
      <c r="Q60" s="20"/>
    </row>
    <row r="61" spans="1:17" x14ac:dyDescent="0.25">
      <c r="A61" s="20"/>
      <c r="B61" s="20"/>
      <c r="C61" s="20"/>
      <c r="D61" s="20"/>
      <c r="E61" s="20"/>
      <c r="F61" s="20"/>
      <c r="G61" s="20"/>
      <c r="H61" s="20"/>
      <c r="I61" s="20"/>
      <c r="J61" s="20"/>
      <c r="K61" s="20"/>
      <c r="L61" s="20"/>
      <c r="M61" s="20"/>
      <c r="N61" s="20"/>
      <c r="O61" s="20"/>
      <c r="P61" s="20"/>
      <c r="Q61" s="20"/>
    </row>
    <row r="62" spans="1:17" x14ac:dyDescent="0.25">
      <c r="A62" s="20"/>
      <c r="B62" s="20"/>
      <c r="C62" s="20"/>
      <c r="D62" s="20"/>
      <c r="E62" s="20"/>
      <c r="F62" s="20"/>
      <c r="G62" s="20"/>
      <c r="H62" s="20"/>
      <c r="I62" s="20"/>
      <c r="J62" s="20"/>
      <c r="K62" s="20"/>
      <c r="L62" s="20"/>
      <c r="M62" s="20"/>
      <c r="N62" s="20"/>
      <c r="O62" s="20"/>
      <c r="P62" s="20"/>
      <c r="Q62" s="20"/>
    </row>
    <row r="63" spans="1:17" x14ac:dyDescent="0.25">
      <c r="A63" s="20"/>
      <c r="B63" s="20"/>
      <c r="C63" s="20"/>
      <c r="D63" s="20"/>
      <c r="E63" s="20"/>
      <c r="F63" s="20"/>
      <c r="G63" s="20"/>
      <c r="H63" s="20"/>
      <c r="I63" s="20"/>
      <c r="J63" s="20"/>
      <c r="K63" s="20"/>
      <c r="L63" s="20"/>
      <c r="M63" s="20"/>
      <c r="N63" s="20"/>
      <c r="O63" s="20"/>
      <c r="P63" s="20"/>
      <c r="Q63" s="20"/>
    </row>
    <row r="64" spans="1:17" x14ac:dyDescent="0.25">
      <c r="A64" s="20"/>
      <c r="B64" s="20"/>
      <c r="C64" s="20"/>
      <c r="D64" s="20"/>
      <c r="E64" s="20"/>
      <c r="F64" s="20"/>
      <c r="G64" s="20"/>
      <c r="H64" s="20"/>
      <c r="I64" s="20"/>
      <c r="J64" s="20"/>
      <c r="K64" s="20"/>
      <c r="L64" s="20"/>
      <c r="M64" s="20"/>
      <c r="N64" s="20"/>
      <c r="O64" s="20"/>
      <c r="P64" s="20"/>
      <c r="Q64" s="20"/>
    </row>
    <row r="65" spans="1:17" x14ac:dyDescent="0.25">
      <c r="A65" s="20"/>
      <c r="B65" s="20"/>
      <c r="C65" s="20"/>
      <c r="D65" s="20"/>
      <c r="E65" s="20"/>
      <c r="F65" s="20"/>
      <c r="G65" s="20"/>
      <c r="H65" s="20"/>
      <c r="I65" s="20"/>
      <c r="J65" s="20"/>
      <c r="K65" s="20"/>
      <c r="L65" s="20"/>
      <c r="M65" s="20"/>
      <c r="N65" s="20"/>
      <c r="O65" s="20"/>
      <c r="P65" s="20"/>
      <c r="Q65" s="20"/>
    </row>
    <row r="66" spans="1:17" x14ac:dyDescent="0.25">
      <c r="A66" s="20"/>
      <c r="B66" s="20"/>
      <c r="C66" s="20"/>
      <c r="D66" s="20"/>
      <c r="E66" s="20"/>
      <c r="F66" s="20"/>
      <c r="G66" s="20"/>
      <c r="H66" s="20"/>
      <c r="I66" s="20"/>
      <c r="J66" s="20"/>
      <c r="K66" s="20"/>
      <c r="L66" s="20"/>
      <c r="M66" s="20"/>
      <c r="N66" s="20"/>
      <c r="O66" s="20"/>
      <c r="P66" s="20"/>
      <c r="Q66" s="20"/>
    </row>
    <row r="67" spans="1:17" x14ac:dyDescent="0.25">
      <c r="A67" s="20"/>
      <c r="B67" s="20"/>
      <c r="C67" s="20"/>
      <c r="D67" s="20"/>
      <c r="E67" s="20"/>
      <c r="F67" s="20"/>
      <c r="G67" s="20"/>
      <c r="H67" s="20"/>
      <c r="I67" s="20"/>
      <c r="J67" s="20"/>
      <c r="K67" s="20"/>
      <c r="L67" s="20"/>
      <c r="M67" s="20"/>
      <c r="N67" s="20"/>
      <c r="O67" s="20"/>
      <c r="P67" s="20"/>
      <c r="Q67" s="20"/>
    </row>
    <row r="68" spans="1:17" x14ac:dyDescent="0.25">
      <c r="A68" s="20"/>
      <c r="B68" s="20"/>
      <c r="C68" s="20"/>
      <c r="D68" s="20"/>
      <c r="E68" s="20"/>
      <c r="F68" s="20"/>
      <c r="G68" s="20"/>
      <c r="H68" s="20"/>
      <c r="I68" s="20"/>
      <c r="J68" s="20"/>
      <c r="K68" s="20"/>
      <c r="L68" s="20"/>
      <c r="M68" s="20"/>
      <c r="N68" s="20"/>
      <c r="O68" s="20"/>
      <c r="P68" s="20"/>
      <c r="Q68" s="20"/>
    </row>
    <row r="69" spans="1:17" x14ac:dyDescent="0.25">
      <c r="A69" s="20"/>
      <c r="B69" s="20"/>
      <c r="C69" s="20"/>
      <c r="D69" s="20"/>
      <c r="E69" s="20"/>
      <c r="F69" s="20"/>
      <c r="G69" s="20"/>
      <c r="H69" s="20"/>
      <c r="I69" s="20"/>
      <c r="J69" s="20"/>
      <c r="K69" s="20"/>
      <c r="L69" s="20"/>
      <c r="M69" s="20"/>
      <c r="N69" s="20"/>
      <c r="O69" s="20"/>
      <c r="P69" s="20"/>
      <c r="Q69" s="20"/>
    </row>
    <row r="70" spans="1:17" x14ac:dyDescent="0.25">
      <c r="A70" s="20"/>
      <c r="B70" s="20"/>
      <c r="C70" s="20"/>
      <c r="D70" s="20"/>
      <c r="E70" s="20"/>
      <c r="F70" s="20"/>
      <c r="G70" s="20"/>
      <c r="H70" s="20"/>
      <c r="I70" s="20"/>
      <c r="J70" s="20"/>
      <c r="K70" s="20"/>
      <c r="L70" s="20"/>
      <c r="M70" s="20"/>
      <c r="N70" s="20"/>
      <c r="O70" s="20"/>
      <c r="P70" s="20"/>
      <c r="Q70" s="20"/>
    </row>
    <row r="71" spans="1:17" x14ac:dyDescent="0.25">
      <c r="A71" s="20"/>
      <c r="B71" s="20"/>
      <c r="C71" s="20"/>
      <c r="D71" s="20"/>
      <c r="E71" s="20"/>
      <c r="F71" s="20"/>
      <c r="G71" s="20"/>
      <c r="H71" s="20"/>
      <c r="I71" s="20"/>
      <c r="J71" s="20"/>
      <c r="K71" s="20"/>
      <c r="L71" s="20"/>
      <c r="M71" s="20"/>
      <c r="N71" s="20"/>
      <c r="O71" s="20"/>
      <c r="P71" s="20"/>
      <c r="Q71" s="20"/>
    </row>
    <row r="72" spans="1:17" x14ac:dyDescent="0.25">
      <c r="A72" s="20"/>
      <c r="B72" s="20"/>
      <c r="C72" s="20"/>
      <c r="D72" s="20"/>
      <c r="E72" s="20"/>
      <c r="F72" s="20"/>
      <c r="G72" s="20"/>
      <c r="H72" s="20"/>
      <c r="I72" s="20"/>
      <c r="J72" s="20"/>
      <c r="K72" s="20"/>
      <c r="L72" s="20"/>
      <c r="M72" s="20"/>
      <c r="N72" s="20"/>
      <c r="O72" s="20"/>
      <c r="P72" s="20"/>
      <c r="Q72" s="20"/>
    </row>
    <row r="73" spans="1:17" x14ac:dyDescent="0.25">
      <c r="A73" s="20"/>
      <c r="B73" s="20"/>
      <c r="C73" s="20"/>
      <c r="D73" s="20"/>
      <c r="E73" s="20"/>
      <c r="F73" s="20"/>
      <c r="G73" s="20"/>
      <c r="H73" s="20"/>
      <c r="I73" s="20"/>
      <c r="J73" s="20"/>
      <c r="K73" s="20"/>
      <c r="L73" s="20"/>
      <c r="M73" s="20"/>
      <c r="N73" s="20"/>
      <c r="O73" s="20"/>
      <c r="P73" s="20"/>
      <c r="Q73" s="20"/>
    </row>
    <row r="74" spans="1:17" x14ac:dyDescent="0.25">
      <c r="A74" s="20"/>
      <c r="B74" s="20"/>
      <c r="C74" s="20"/>
      <c r="D74" s="20"/>
      <c r="E74" s="20"/>
      <c r="F74" s="20"/>
      <c r="G74" s="20"/>
      <c r="H74" s="20"/>
      <c r="I74" s="20"/>
      <c r="J74" s="20"/>
      <c r="K74" s="20"/>
      <c r="L74" s="20"/>
      <c r="M74" s="20"/>
      <c r="N74" s="20"/>
      <c r="O74" s="20"/>
      <c r="P74" s="20"/>
      <c r="Q74" s="20"/>
    </row>
    <row r="75" spans="1:17" x14ac:dyDescent="0.25">
      <c r="A75" s="20"/>
      <c r="B75" s="20"/>
      <c r="C75" s="20"/>
      <c r="D75" s="20"/>
      <c r="E75" s="20"/>
      <c r="F75" s="20"/>
      <c r="G75" s="20"/>
      <c r="H75" s="20"/>
      <c r="I75" s="20"/>
      <c r="J75" s="20"/>
      <c r="K75" s="20"/>
      <c r="L75" s="20"/>
      <c r="M75" s="20"/>
      <c r="N75" s="20"/>
      <c r="O75" s="20"/>
      <c r="P75" s="20"/>
      <c r="Q75" s="20"/>
    </row>
    <row r="76" spans="1:17" x14ac:dyDescent="0.25">
      <c r="A76" s="20"/>
      <c r="B76" s="20"/>
      <c r="C76" s="20"/>
      <c r="D76" s="20"/>
      <c r="E76" s="20"/>
      <c r="F76" s="20"/>
      <c r="G76" s="20"/>
      <c r="H76" s="20"/>
      <c r="I76" s="20"/>
      <c r="J76" s="20"/>
      <c r="K76" s="20"/>
      <c r="L76" s="20"/>
      <c r="M76" s="20"/>
      <c r="N76" s="20"/>
      <c r="O76" s="20"/>
      <c r="P76" s="20"/>
      <c r="Q76" s="20"/>
    </row>
    <row r="77" spans="1:17" x14ac:dyDescent="0.25">
      <c r="A77" s="20"/>
      <c r="B77" s="20"/>
      <c r="C77" s="20"/>
      <c r="D77" s="20"/>
      <c r="E77" s="20"/>
      <c r="F77" s="20"/>
      <c r="G77" s="20"/>
      <c r="H77" s="20"/>
      <c r="I77" s="20"/>
      <c r="J77" s="20"/>
      <c r="K77" s="20"/>
      <c r="L77" s="20"/>
      <c r="M77" s="20"/>
      <c r="N77" s="20"/>
      <c r="O77" s="20"/>
      <c r="P77" s="20"/>
      <c r="Q77" s="20"/>
    </row>
    <row r="78" spans="1:17" x14ac:dyDescent="0.25">
      <c r="A78" s="20"/>
      <c r="B78" s="20"/>
      <c r="C78" s="20"/>
      <c r="D78" s="20"/>
      <c r="E78" s="20"/>
      <c r="F78" s="20"/>
      <c r="G78" s="20"/>
      <c r="H78" s="20"/>
      <c r="I78" s="20"/>
      <c r="J78" s="20"/>
      <c r="K78" s="20"/>
      <c r="L78" s="20"/>
      <c r="M78" s="20"/>
      <c r="N78" s="20"/>
      <c r="O78" s="20"/>
      <c r="P78" s="20"/>
      <c r="Q78" s="20"/>
    </row>
    <row r="79" spans="1:17" x14ac:dyDescent="0.25">
      <c r="A79" s="20"/>
      <c r="B79" s="20"/>
      <c r="C79" s="20"/>
      <c r="D79" s="20"/>
      <c r="E79" s="20"/>
      <c r="F79" s="20"/>
      <c r="G79" s="20"/>
      <c r="H79" s="20"/>
      <c r="I79" s="20"/>
      <c r="J79" s="20"/>
      <c r="K79" s="20"/>
      <c r="L79" s="20"/>
      <c r="M79" s="20"/>
      <c r="N79" s="20"/>
      <c r="O79" s="20"/>
      <c r="P79" s="20"/>
      <c r="Q79" s="20"/>
    </row>
  </sheetData>
  <mergeCells count="8">
    <mergeCell ref="B5:H5"/>
    <mergeCell ref="B6:H6"/>
    <mergeCell ref="B7:H7"/>
    <mergeCell ref="B8:H8"/>
    <mergeCell ref="I5:P5"/>
    <mergeCell ref="I6:P6"/>
    <mergeCell ref="I7:P7"/>
    <mergeCell ref="I8:P8"/>
  </mergeCells>
  <printOptions horizontalCentered="1" verticalCentered="1"/>
  <pageMargins left="0.35433070866141736" right="0.35433070866141736" top="0.39370078740157483" bottom="0.47244094488188981" header="0" footer="0"/>
  <pageSetup scale="70" orientation="portrait" r:id="rId1"/>
  <headerFooter alignWithMargins="0"/>
  <colBreaks count="1" manualBreakCount="1">
    <brk id="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U118"/>
  <sheetViews>
    <sheetView showGridLines="0" defaultGridColor="0" topLeftCell="A5" colorId="60" workbookViewId="0">
      <pane xSplit="1" ySplit="7" topLeftCell="B12" activePane="bottomRight" state="frozen"/>
      <selection activeCell="A5" sqref="A5"/>
      <selection pane="topRight" activeCell="B5" sqref="B5"/>
      <selection pane="bottomLeft" activeCell="A12" sqref="A12"/>
      <selection pane="bottomRight" activeCell="A7" sqref="A7"/>
    </sheetView>
  </sheetViews>
  <sheetFormatPr baseColWidth="10" defaultColWidth="11.453125" defaultRowHeight="12.5" x14ac:dyDescent="0.25"/>
  <cols>
    <col min="1" max="1" width="56.81640625" style="31" customWidth="1"/>
    <col min="2" max="2" width="12.81640625" style="31" customWidth="1"/>
    <col min="3" max="4" width="11.81640625" style="31" customWidth="1"/>
    <col min="5" max="6" width="12.81640625" style="31" customWidth="1"/>
    <col min="7" max="7" width="11.81640625" style="31" customWidth="1"/>
    <col min="8" max="8" width="11.453125" style="31"/>
    <col min="9" max="9" width="14.1796875" style="31" customWidth="1"/>
    <col min="10" max="10" width="13.54296875" style="31" customWidth="1"/>
    <col min="11" max="12" width="11.81640625" style="31" customWidth="1"/>
    <col min="13" max="13" width="13.1796875" style="31" customWidth="1"/>
    <col min="14" max="14" width="12" style="31" customWidth="1"/>
    <col min="15" max="15" width="11.81640625" style="31" bestFit="1" customWidth="1"/>
    <col min="16" max="16" width="10.453125" style="31" customWidth="1"/>
    <col min="17" max="17" width="11.54296875" style="31" customWidth="1"/>
    <col min="18" max="18" width="10.1796875" style="31" customWidth="1"/>
    <col min="19" max="19" width="11.1796875" style="31" customWidth="1"/>
    <col min="20" max="20" width="13.453125" style="31" customWidth="1"/>
    <col min="21" max="21" width="13.54296875" style="31" customWidth="1"/>
    <col min="22" max="22" width="12.81640625" style="31" customWidth="1"/>
    <col min="23" max="23" width="11.81640625" style="31" customWidth="1"/>
    <col min="24" max="24" width="13.453125" style="31" customWidth="1"/>
    <col min="25" max="25" width="12.81640625" style="31" customWidth="1"/>
    <col min="26" max="26" width="15.81640625" style="31" customWidth="1"/>
    <col min="27" max="28" width="15" style="31" customWidth="1"/>
    <col min="29" max="29" width="13.453125" style="31" customWidth="1"/>
    <col min="30" max="31" width="15.81640625" style="31" customWidth="1"/>
    <col min="32" max="33" width="17.453125" style="31" customWidth="1"/>
    <col min="34" max="34" width="12.81640625" style="31" customWidth="1"/>
    <col min="35" max="35" width="15.81640625" style="31" customWidth="1"/>
    <col min="36" max="36" width="12.54296875" style="31" customWidth="1"/>
    <col min="37" max="37" width="14.81640625" style="31" customWidth="1"/>
    <col min="38" max="38" width="12.453125" style="31" bestFit="1" customWidth="1"/>
    <col min="39" max="39" width="11.81640625" style="31" bestFit="1" customWidth="1"/>
    <col min="40" max="42" width="11.453125" style="31"/>
    <col min="43" max="44" width="12.81640625" style="31" bestFit="1" customWidth="1"/>
    <col min="45" max="47" width="11.453125" style="210"/>
    <col min="48" max="16384" width="11.453125" style="31"/>
  </cols>
  <sheetData>
    <row r="1" spans="1:45" x14ac:dyDescent="0.25">
      <c r="A1" s="209" t="s">
        <v>0</v>
      </c>
    </row>
    <row r="2" spans="1:45" x14ac:dyDescent="0.25">
      <c r="A2" s="209" t="s">
        <v>1</v>
      </c>
    </row>
    <row r="3" spans="1:45" x14ac:dyDescent="0.25">
      <c r="A3" s="209" t="s">
        <v>2</v>
      </c>
    </row>
    <row r="5" spans="1:45" ht="13" x14ac:dyDescent="0.3">
      <c r="B5" s="231" t="s">
        <v>563</v>
      </c>
      <c r="C5" s="231"/>
      <c r="D5" s="231"/>
      <c r="E5" s="231"/>
      <c r="F5" s="231"/>
      <c r="G5" s="231"/>
      <c r="H5" s="231" t="s">
        <v>563</v>
      </c>
      <c r="I5" s="231"/>
      <c r="J5" s="231"/>
      <c r="K5" s="231"/>
      <c r="L5" s="231"/>
      <c r="M5" s="231" t="s">
        <v>563</v>
      </c>
      <c r="N5" s="231"/>
      <c r="O5" s="231"/>
      <c r="P5" s="231"/>
      <c r="Q5" s="231"/>
      <c r="R5" s="231"/>
      <c r="S5" s="231"/>
      <c r="T5" s="231" t="s">
        <v>563</v>
      </c>
      <c r="U5" s="231"/>
      <c r="V5" s="231"/>
      <c r="W5" s="231"/>
      <c r="X5" s="231"/>
      <c r="Y5" s="231"/>
      <c r="Z5" s="231" t="s">
        <v>563</v>
      </c>
      <c r="AA5" s="231"/>
      <c r="AB5" s="231"/>
      <c r="AC5" s="231"/>
      <c r="AD5" s="231" t="s">
        <v>563</v>
      </c>
      <c r="AE5" s="231"/>
      <c r="AF5" s="231"/>
      <c r="AG5" s="231"/>
      <c r="AH5" s="231"/>
      <c r="AI5" s="231" t="s">
        <v>563</v>
      </c>
      <c r="AJ5" s="231"/>
      <c r="AK5" s="231"/>
      <c r="AL5" s="231"/>
      <c r="AM5" s="231" t="s">
        <v>563</v>
      </c>
      <c r="AN5" s="231"/>
      <c r="AO5" s="231"/>
      <c r="AP5" s="231"/>
      <c r="AQ5" s="231"/>
    </row>
    <row r="6" spans="1:45" ht="13" x14ac:dyDescent="0.3">
      <c r="B6" s="231" t="s">
        <v>564</v>
      </c>
      <c r="C6" s="231"/>
      <c r="D6" s="231"/>
      <c r="E6" s="231"/>
      <c r="F6" s="231"/>
      <c r="G6" s="231"/>
      <c r="H6" s="231" t="s">
        <v>564</v>
      </c>
      <c r="I6" s="231"/>
      <c r="J6" s="231"/>
      <c r="K6" s="231"/>
      <c r="L6" s="231"/>
      <c r="M6" s="231" t="s">
        <v>564</v>
      </c>
      <c r="N6" s="231"/>
      <c r="O6" s="231"/>
      <c r="P6" s="231"/>
      <c r="Q6" s="231"/>
      <c r="R6" s="231"/>
      <c r="S6" s="231"/>
      <c r="T6" s="231" t="s">
        <v>564</v>
      </c>
      <c r="U6" s="231"/>
      <c r="V6" s="231"/>
      <c r="W6" s="231"/>
      <c r="X6" s="231"/>
      <c r="Y6" s="231"/>
      <c r="Z6" s="231" t="s">
        <v>564</v>
      </c>
      <c r="AA6" s="231"/>
      <c r="AB6" s="231"/>
      <c r="AC6" s="231"/>
      <c r="AD6" s="231" t="s">
        <v>564</v>
      </c>
      <c r="AE6" s="231"/>
      <c r="AF6" s="231"/>
      <c r="AG6" s="231"/>
      <c r="AH6" s="231"/>
      <c r="AI6" s="231" t="s">
        <v>564</v>
      </c>
      <c r="AJ6" s="231"/>
      <c r="AK6" s="231"/>
      <c r="AL6" s="231"/>
      <c r="AM6" s="231" t="s">
        <v>564</v>
      </c>
      <c r="AN6" s="231"/>
      <c r="AO6" s="231"/>
      <c r="AP6" s="231"/>
      <c r="AQ6" s="231"/>
    </row>
    <row r="7" spans="1:45" ht="13" x14ac:dyDescent="0.3">
      <c r="B7" s="231">
        <v>2020</v>
      </c>
      <c r="C7" s="231"/>
      <c r="D7" s="231"/>
      <c r="E7" s="231"/>
      <c r="F7" s="231"/>
      <c r="G7" s="231"/>
      <c r="H7" s="231">
        <v>2020</v>
      </c>
      <c r="I7" s="231"/>
      <c r="J7" s="231"/>
      <c r="K7" s="231"/>
      <c r="L7" s="231"/>
      <c r="M7" s="231">
        <v>2020</v>
      </c>
      <c r="N7" s="231"/>
      <c r="O7" s="231"/>
      <c r="P7" s="231"/>
      <c r="Q7" s="231"/>
      <c r="R7" s="231"/>
      <c r="S7" s="231"/>
      <c r="T7" s="231">
        <v>2020</v>
      </c>
      <c r="U7" s="231"/>
      <c r="V7" s="231"/>
      <c r="W7" s="231"/>
      <c r="X7" s="231"/>
      <c r="Y7" s="231"/>
      <c r="Z7" s="231">
        <v>2020</v>
      </c>
      <c r="AA7" s="231"/>
      <c r="AB7" s="231"/>
      <c r="AC7" s="231"/>
      <c r="AD7" s="231">
        <v>2020</v>
      </c>
      <c r="AE7" s="231"/>
      <c r="AF7" s="231"/>
      <c r="AG7" s="231"/>
      <c r="AH7" s="231"/>
      <c r="AI7" s="231">
        <v>2020</v>
      </c>
      <c r="AJ7" s="231"/>
      <c r="AK7" s="231"/>
      <c r="AL7" s="231"/>
      <c r="AM7" s="231">
        <v>2020</v>
      </c>
      <c r="AN7" s="231"/>
      <c r="AO7" s="231"/>
      <c r="AP7" s="231"/>
      <c r="AQ7" s="231"/>
    </row>
    <row r="8" spans="1:45" ht="13" x14ac:dyDescent="0.3">
      <c r="B8" s="231" t="s">
        <v>4</v>
      </c>
      <c r="C8" s="231"/>
      <c r="D8" s="231"/>
      <c r="E8" s="231"/>
      <c r="F8" s="231"/>
      <c r="G8" s="231"/>
      <c r="H8" s="231" t="s">
        <v>4</v>
      </c>
      <c r="I8" s="231"/>
      <c r="J8" s="231"/>
      <c r="K8" s="231"/>
      <c r="L8" s="231"/>
      <c r="M8" s="231" t="s">
        <v>4</v>
      </c>
      <c r="N8" s="231"/>
      <c r="O8" s="231"/>
      <c r="P8" s="231"/>
      <c r="Q8" s="231"/>
      <c r="R8" s="231"/>
      <c r="S8" s="231"/>
      <c r="T8" s="231" t="s">
        <v>4</v>
      </c>
      <c r="U8" s="231"/>
      <c r="V8" s="231"/>
      <c r="W8" s="231"/>
      <c r="X8" s="231"/>
      <c r="Y8" s="231"/>
      <c r="Z8" s="231" t="s">
        <v>4</v>
      </c>
      <c r="AA8" s="231"/>
      <c r="AB8" s="231"/>
      <c r="AC8" s="231"/>
      <c r="AD8" s="231" t="s">
        <v>4</v>
      </c>
      <c r="AE8" s="231"/>
      <c r="AF8" s="231"/>
      <c r="AG8" s="231"/>
      <c r="AH8" s="231"/>
      <c r="AI8" s="231" t="s">
        <v>4</v>
      </c>
      <c r="AJ8" s="231"/>
      <c r="AK8" s="231"/>
      <c r="AL8" s="231"/>
      <c r="AM8" s="231" t="s">
        <v>4</v>
      </c>
      <c r="AN8" s="231"/>
      <c r="AO8" s="231"/>
      <c r="AP8" s="231"/>
      <c r="AQ8" s="231"/>
    </row>
    <row r="9" spans="1:45" ht="13.5" thickBot="1" x14ac:dyDescent="0.35">
      <c r="B9" s="208"/>
      <c r="C9" s="208"/>
      <c r="D9" s="208"/>
      <c r="E9" s="208"/>
      <c r="F9" s="208"/>
      <c r="G9" s="208"/>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8"/>
      <c r="AI9" s="208"/>
      <c r="AJ9" s="208"/>
      <c r="AK9" s="208"/>
      <c r="AL9" s="208"/>
      <c r="AM9" s="208"/>
      <c r="AN9" s="208"/>
      <c r="AO9" s="208"/>
      <c r="AP9" s="208"/>
      <c r="AQ9" s="208"/>
    </row>
    <row r="10" spans="1:45" s="34" customFormat="1" ht="36" customHeight="1" thickTop="1" thickBot="1" x14ac:dyDescent="0.3">
      <c r="A10" s="211" t="s">
        <v>390</v>
      </c>
      <c r="B10" s="233" t="s">
        <v>5</v>
      </c>
      <c r="C10" s="233"/>
      <c r="D10" s="233"/>
      <c r="E10" s="233"/>
      <c r="F10" s="233"/>
      <c r="G10" s="233"/>
      <c r="H10" s="233" t="s">
        <v>193</v>
      </c>
      <c r="I10" s="233"/>
      <c r="J10" s="233"/>
      <c r="K10" s="233"/>
      <c r="L10" s="233"/>
      <c r="M10" s="233" t="s">
        <v>35</v>
      </c>
      <c r="N10" s="233"/>
      <c r="O10" s="233"/>
      <c r="P10" s="233"/>
      <c r="Q10" s="233"/>
      <c r="R10" s="233"/>
      <c r="S10" s="233"/>
      <c r="T10" s="233" t="s">
        <v>500</v>
      </c>
      <c r="U10" s="233"/>
      <c r="V10" s="233" t="s">
        <v>36</v>
      </c>
      <c r="W10" s="233"/>
      <c r="X10" s="233"/>
      <c r="Y10" s="233"/>
      <c r="Z10" s="233" t="s">
        <v>37</v>
      </c>
      <c r="AA10" s="233"/>
      <c r="AB10" s="233"/>
      <c r="AC10" s="233"/>
      <c r="AD10" s="233" t="s">
        <v>160</v>
      </c>
      <c r="AE10" s="233"/>
      <c r="AF10" s="233"/>
      <c r="AG10" s="233"/>
      <c r="AH10" s="233"/>
      <c r="AI10" s="233" t="s">
        <v>38</v>
      </c>
      <c r="AJ10" s="233"/>
      <c r="AK10" s="233"/>
      <c r="AL10" s="233"/>
      <c r="AM10" s="233" t="s">
        <v>155</v>
      </c>
      <c r="AN10" s="233"/>
      <c r="AO10" s="233"/>
      <c r="AP10" s="233"/>
      <c r="AQ10" s="212"/>
      <c r="AR10" s="93"/>
      <c r="AS10" s="134"/>
    </row>
    <row r="11" spans="1:45" ht="65.5" customHeight="1" thickTop="1" thickBot="1" x14ac:dyDescent="0.3">
      <c r="A11" s="191"/>
      <c r="B11" s="191" t="s">
        <v>391</v>
      </c>
      <c r="C11" s="164" t="s">
        <v>392</v>
      </c>
      <c r="D11" s="164" t="s">
        <v>393</v>
      </c>
      <c r="E11" s="164" t="s">
        <v>394</v>
      </c>
      <c r="F11" s="164" t="s">
        <v>395</v>
      </c>
      <c r="G11" s="165" t="s">
        <v>396</v>
      </c>
      <c r="H11" s="164" t="s">
        <v>442</v>
      </c>
      <c r="I11" s="164" t="s">
        <v>443</v>
      </c>
      <c r="J11" s="164" t="s">
        <v>444</v>
      </c>
      <c r="K11" s="164" t="s">
        <v>445</v>
      </c>
      <c r="L11" s="164" t="s">
        <v>446</v>
      </c>
      <c r="M11" s="191" t="s">
        <v>453</v>
      </c>
      <c r="N11" s="164" t="s">
        <v>454</v>
      </c>
      <c r="O11" s="164" t="s">
        <v>455</v>
      </c>
      <c r="P11" s="164" t="s">
        <v>456</v>
      </c>
      <c r="Q11" s="164" t="s">
        <v>457</v>
      </c>
      <c r="R11" s="164" t="s">
        <v>458</v>
      </c>
      <c r="S11" s="165" t="s">
        <v>459</v>
      </c>
      <c r="T11" s="164" t="s">
        <v>470</v>
      </c>
      <c r="U11" s="164" t="s">
        <v>471</v>
      </c>
      <c r="V11" s="191" t="s">
        <v>472</v>
      </c>
      <c r="W11" s="164" t="s">
        <v>473</v>
      </c>
      <c r="X11" s="164" t="s">
        <v>474</v>
      </c>
      <c r="Y11" s="165" t="s">
        <v>475</v>
      </c>
      <c r="Z11" s="164" t="s">
        <v>481</v>
      </c>
      <c r="AA11" s="164" t="s">
        <v>482</v>
      </c>
      <c r="AB11" s="164" t="s">
        <v>483</v>
      </c>
      <c r="AC11" s="164" t="s">
        <v>484</v>
      </c>
      <c r="AD11" s="191" t="s">
        <v>487</v>
      </c>
      <c r="AE11" s="164" t="s">
        <v>488</v>
      </c>
      <c r="AF11" s="164" t="s">
        <v>489</v>
      </c>
      <c r="AG11" s="164" t="s">
        <v>490</v>
      </c>
      <c r="AH11" s="165" t="s">
        <v>645</v>
      </c>
      <c r="AI11" s="164" t="s">
        <v>491</v>
      </c>
      <c r="AJ11" s="164" t="s">
        <v>492</v>
      </c>
      <c r="AK11" s="164" t="s">
        <v>493</v>
      </c>
      <c r="AL11" s="164" t="s">
        <v>494</v>
      </c>
      <c r="AM11" s="191" t="s">
        <v>495</v>
      </c>
      <c r="AN11" s="164" t="s">
        <v>496</v>
      </c>
      <c r="AO11" s="164" t="s">
        <v>497</v>
      </c>
      <c r="AP11" s="165" t="s">
        <v>498</v>
      </c>
      <c r="AQ11" s="164" t="s">
        <v>397</v>
      </c>
    </row>
    <row r="12" spans="1:45" s="91" customFormat="1" ht="13.5" thickTop="1" x14ac:dyDescent="0.3">
      <c r="A12" s="101" t="s">
        <v>580</v>
      </c>
      <c r="B12" s="9"/>
      <c r="C12" s="10"/>
      <c r="D12" s="9"/>
      <c r="E12" s="9"/>
      <c r="F12" s="9"/>
      <c r="G12" s="9"/>
      <c r="H12" s="9"/>
      <c r="I12" s="9"/>
      <c r="J12" s="9"/>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213"/>
      <c r="AR12" s="213"/>
    </row>
    <row r="13" spans="1:45" s="91" customFormat="1" ht="13" x14ac:dyDescent="0.3">
      <c r="A13" s="132" t="s">
        <v>398</v>
      </c>
      <c r="B13" s="9">
        <v>137281.0065164007</v>
      </c>
      <c r="C13" s="91">
        <v>64387.868000909999</v>
      </c>
      <c r="D13" s="9">
        <v>45950.006030880199</v>
      </c>
      <c r="E13" s="9">
        <v>8870.4088438923009</v>
      </c>
      <c r="F13" s="9">
        <v>1688951.9995035101</v>
      </c>
      <c r="G13" s="9">
        <v>47788.837716219998</v>
      </c>
      <c r="H13" s="9">
        <v>18775.698411320001</v>
      </c>
      <c r="I13" s="9">
        <v>583578.32643418002</v>
      </c>
      <c r="J13" s="9">
        <v>16168.540433497999</v>
      </c>
      <c r="K13" s="91">
        <v>45595.111764120003</v>
      </c>
      <c r="L13" s="91">
        <v>283969.18050183501</v>
      </c>
      <c r="M13" s="213">
        <v>2291719.7091625198</v>
      </c>
      <c r="N13" s="91">
        <v>223619.29525196899</v>
      </c>
      <c r="O13" s="91">
        <v>2110315.01040594</v>
      </c>
      <c r="P13" s="91">
        <v>443048.049956884</v>
      </c>
      <c r="Q13" s="91">
        <v>565070.95804842701</v>
      </c>
      <c r="R13" s="91">
        <v>24468.03371544</v>
      </c>
      <c r="S13" s="213">
        <v>38815.703963911998</v>
      </c>
      <c r="T13" s="91">
        <v>30841.666000590001</v>
      </c>
      <c r="U13" s="213">
        <v>12895.88146787</v>
      </c>
      <c r="V13" s="91">
        <v>148832.000174841</v>
      </c>
      <c r="W13" s="91">
        <v>529025.62317906402</v>
      </c>
      <c r="X13" s="91">
        <v>178236.94</v>
      </c>
      <c r="Y13" s="91">
        <v>2915.9878815299999</v>
      </c>
      <c r="Z13" s="91">
        <v>31757.84981009</v>
      </c>
      <c r="AA13" s="91">
        <v>292184.40577528701</v>
      </c>
      <c r="AB13" s="91">
        <v>6353.8672161430004</v>
      </c>
      <c r="AC13" s="213">
        <v>2163911.5474289004</v>
      </c>
      <c r="AD13" s="91">
        <v>8535.5728704199992</v>
      </c>
      <c r="AE13" s="91">
        <v>37541.331014027601</v>
      </c>
      <c r="AF13" s="91">
        <v>7989.1287941600003</v>
      </c>
      <c r="AG13" s="91">
        <v>1089.3466067100001</v>
      </c>
      <c r="AH13" s="91">
        <v>87.912952759999996</v>
      </c>
      <c r="AI13" s="91">
        <v>7039.4297531399998</v>
      </c>
      <c r="AJ13" s="91">
        <v>598602.32335602597</v>
      </c>
      <c r="AK13" s="91">
        <v>111304.0148</v>
      </c>
      <c r="AL13" s="213">
        <v>1794739.1154497012</v>
      </c>
      <c r="AM13" s="91">
        <v>2268738.1077246401</v>
      </c>
      <c r="AN13" s="91">
        <v>446276.53638664703</v>
      </c>
      <c r="AO13" s="91">
        <v>11278.8685780705</v>
      </c>
      <c r="AP13" s="213">
        <v>187004.08437742901</v>
      </c>
      <c r="AQ13" s="213">
        <v>17515555.286259905</v>
      </c>
      <c r="AR13" s="10"/>
    </row>
    <row r="14" spans="1:45" s="91" customFormat="1" ht="13" x14ac:dyDescent="0.3">
      <c r="A14" s="132" t="s">
        <v>399</v>
      </c>
      <c r="B14" s="9">
        <v>136418.83526064071</v>
      </c>
      <c r="C14" s="91">
        <v>64387.868000909999</v>
      </c>
      <c r="D14" s="9">
        <v>45950.006030880199</v>
      </c>
      <c r="E14" s="9">
        <v>8870.4088438923009</v>
      </c>
      <c r="F14" s="9">
        <v>1688951.9995035101</v>
      </c>
      <c r="G14" s="9">
        <v>47788.837716219998</v>
      </c>
      <c r="H14" s="9">
        <v>18775.698411320001</v>
      </c>
      <c r="I14" s="9">
        <v>583578.32643418002</v>
      </c>
      <c r="J14" s="9">
        <v>16168.540433497999</v>
      </c>
      <c r="K14" s="91">
        <v>45671.345924000001</v>
      </c>
      <c r="L14" s="91">
        <v>283969.18050183548</v>
      </c>
      <c r="M14" s="213">
        <v>2339094.2992445501</v>
      </c>
      <c r="N14" s="91">
        <v>222933.25229691921</v>
      </c>
      <c r="O14" s="91">
        <v>2180102.5332511179</v>
      </c>
      <c r="P14" s="91">
        <v>436548.04995688359</v>
      </c>
      <c r="Q14" s="91">
        <v>565423.88704842702</v>
      </c>
      <c r="R14" s="91">
        <v>24468.03371544</v>
      </c>
      <c r="S14" s="213">
        <v>25418.411862092002</v>
      </c>
      <c r="T14" s="91">
        <v>30841.666000590001</v>
      </c>
      <c r="U14" s="213">
        <v>12895.88146787</v>
      </c>
      <c r="V14" s="91">
        <v>146946.81195312121</v>
      </c>
      <c r="W14" s="91">
        <v>522224.08815736359</v>
      </c>
      <c r="X14" s="91">
        <v>178304.93</v>
      </c>
      <c r="Y14" s="91">
        <v>2915.9878815299999</v>
      </c>
      <c r="Z14" s="91">
        <v>31757.84981009</v>
      </c>
      <c r="AA14" s="91">
        <v>292184.40577528701</v>
      </c>
      <c r="AB14" s="91">
        <v>6353.8672161430004</v>
      </c>
      <c r="AC14" s="213">
        <v>2163931.2035350003</v>
      </c>
      <c r="AD14" s="91">
        <v>8535.5728704199992</v>
      </c>
      <c r="AE14" s="91">
        <v>37541.331014027601</v>
      </c>
      <c r="AF14" s="91">
        <v>7989.1287941600003</v>
      </c>
      <c r="AG14" s="91">
        <v>1089.3466067100001</v>
      </c>
      <c r="AH14" s="91">
        <v>87.912952759999996</v>
      </c>
      <c r="AI14" s="91">
        <v>7039.4297531399998</v>
      </c>
      <c r="AJ14" s="91">
        <v>598583.74734013632</v>
      </c>
      <c r="AK14" s="91">
        <v>111304.0148</v>
      </c>
      <c r="AL14" s="213">
        <v>1788617.7488109611</v>
      </c>
      <c r="AM14" s="91">
        <v>2269711.3753684699</v>
      </c>
      <c r="AN14" s="91">
        <v>446279.27926156821</v>
      </c>
      <c r="AO14" s="91">
        <v>11278.8685780705</v>
      </c>
      <c r="AP14" s="213">
        <v>183928.904953199</v>
      </c>
      <c r="AQ14" s="213">
        <v>17594862.867336933</v>
      </c>
      <c r="AR14" s="44"/>
    </row>
    <row r="15" spans="1:45" s="90" customFormat="1" ht="13" x14ac:dyDescent="0.3">
      <c r="A15" s="132" t="s">
        <v>400</v>
      </c>
      <c r="B15" s="9">
        <v>135814.5572758007</v>
      </c>
      <c r="C15" s="91">
        <v>63067.484533260002</v>
      </c>
      <c r="D15" s="9">
        <v>42070.619527220202</v>
      </c>
      <c r="E15" s="9">
        <v>6295.7509524423003</v>
      </c>
      <c r="F15" s="9">
        <v>1688951.9995035101</v>
      </c>
      <c r="G15" s="9">
        <v>43909.056893219997</v>
      </c>
      <c r="H15" s="9">
        <v>8327.2684567399992</v>
      </c>
      <c r="I15" s="9">
        <v>564045.29905810999</v>
      </c>
      <c r="J15" s="9">
        <v>200.48936981</v>
      </c>
      <c r="K15" s="91">
        <v>30231.549596000001</v>
      </c>
      <c r="L15" s="91">
        <v>273424.435561069</v>
      </c>
      <c r="M15" s="213">
        <v>2260116.430940608</v>
      </c>
      <c r="N15" s="91">
        <v>180007.31526732919</v>
      </c>
      <c r="O15" s="91">
        <v>2067372.844887668</v>
      </c>
      <c r="P15" s="91">
        <v>137273.00472162361</v>
      </c>
      <c r="Q15" s="91">
        <v>473292.042683787</v>
      </c>
      <c r="R15" s="91">
        <v>23876.11671884</v>
      </c>
      <c r="S15" s="213">
        <v>24309.144350952</v>
      </c>
      <c r="T15" s="91">
        <v>26261.876680860001</v>
      </c>
      <c r="U15" s="213">
        <v>12297.35566225</v>
      </c>
      <c r="V15" s="91">
        <v>14323.4830323406</v>
      </c>
      <c r="W15" s="91">
        <v>406803.96269537031</v>
      </c>
      <c r="X15" s="91">
        <v>123021.81</v>
      </c>
      <c r="Y15" s="91">
        <v>2884.4735800200001</v>
      </c>
      <c r="Z15" s="91">
        <v>31757.84981009</v>
      </c>
      <c r="AA15" s="91">
        <v>286474.88619351701</v>
      </c>
      <c r="AB15" s="91">
        <v>5019.7110107440003</v>
      </c>
      <c r="AC15" s="213">
        <v>2028353.1308641003</v>
      </c>
      <c r="AD15" s="91">
        <v>7751.0168062900002</v>
      </c>
      <c r="AE15" s="91">
        <v>35397.781404876398</v>
      </c>
      <c r="AF15" s="91">
        <v>7750.7485254800004</v>
      </c>
      <c r="AG15" s="91">
        <v>1083.8199537099999</v>
      </c>
      <c r="AH15" s="91">
        <v>78.106379649999994</v>
      </c>
      <c r="AI15" s="91">
        <v>6315.1622923000004</v>
      </c>
      <c r="AJ15" s="91">
        <v>553775.93169723952</v>
      </c>
      <c r="AK15" s="91">
        <v>89635.696299999996</v>
      </c>
      <c r="AL15" s="213">
        <v>1750178.0542017412</v>
      </c>
      <c r="AM15" s="91">
        <v>2269590.5450034202</v>
      </c>
      <c r="AN15" s="91">
        <v>434166.83447488718</v>
      </c>
      <c r="AO15" s="91">
        <v>10506.6473067405</v>
      </c>
      <c r="AP15" s="213">
        <v>171046.84411133901</v>
      </c>
      <c r="AQ15" s="213">
        <v>16297061.138284957</v>
      </c>
      <c r="AR15" s="40"/>
    </row>
    <row r="16" spans="1:45" s="90" customFormat="1" x14ac:dyDescent="0.25">
      <c r="A16" s="4" t="s">
        <v>401</v>
      </c>
      <c r="B16" s="5">
        <v>75386.549766890006</v>
      </c>
      <c r="C16" s="90">
        <v>39917.667389440001</v>
      </c>
      <c r="D16" s="5">
        <v>21197.765820190001</v>
      </c>
      <c r="E16" s="5">
        <v>3725.9393655725999</v>
      </c>
      <c r="F16" s="5">
        <v>0</v>
      </c>
      <c r="G16" s="5">
        <v>22423.35529318</v>
      </c>
      <c r="H16" s="5">
        <v>0</v>
      </c>
      <c r="I16" s="5">
        <v>372123.28657077998</v>
      </c>
      <c r="J16" s="5">
        <v>7.6484072400000001</v>
      </c>
      <c r="K16" s="90">
        <v>15277.470918999999</v>
      </c>
      <c r="L16" s="90">
        <v>185852.451395935</v>
      </c>
      <c r="M16" s="214">
        <v>353210.54668099002</v>
      </c>
      <c r="N16" s="90">
        <v>51735.101908060002</v>
      </c>
      <c r="O16" s="90">
        <v>200373.11266963999</v>
      </c>
      <c r="P16" s="90">
        <v>57755.674212976002</v>
      </c>
      <c r="Q16" s="90">
        <v>122786.31830619001</v>
      </c>
      <c r="R16" s="90">
        <v>7045.8084081799998</v>
      </c>
      <c r="S16" s="214">
        <v>11241.85571942</v>
      </c>
      <c r="T16" s="90">
        <v>15163.38809518</v>
      </c>
      <c r="U16" s="214">
        <v>7610.28759919</v>
      </c>
      <c r="V16" s="90">
        <v>4790.6592282199999</v>
      </c>
      <c r="W16" s="90">
        <v>183091.27618998001</v>
      </c>
      <c r="X16" s="90">
        <v>46713.24</v>
      </c>
      <c r="Y16" s="90">
        <v>1968.12855083</v>
      </c>
      <c r="Z16" s="90">
        <v>21563.816770739999</v>
      </c>
      <c r="AA16" s="90">
        <v>66463.790703527004</v>
      </c>
      <c r="AB16" s="90">
        <v>3009.6909128000002</v>
      </c>
      <c r="AC16" s="214">
        <v>1228044.0660979</v>
      </c>
      <c r="AD16" s="90">
        <v>1900.32445757</v>
      </c>
      <c r="AE16" s="90">
        <v>18426.364184116101</v>
      </c>
      <c r="AF16" s="90">
        <v>2766.7665994700001</v>
      </c>
      <c r="AG16" s="90">
        <v>532.27630789</v>
      </c>
      <c r="AH16" s="90">
        <v>0</v>
      </c>
      <c r="AI16" s="90">
        <v>3854.6636919399998</v>
      </c>
      <c r="AJ16" s="90">
        <v>355186.03847270733</v>
      </c>
      <c r="AK16" s="90">
        <v>44275.772799999999</v>
      </c>
      <c r="AL16" s="214">
        <v>1255311.5299156911</v>
      </c>
      <c r="AM16" s="90">
        <v>6795.8335544800002</v>
      </c>
      <c r="AN16" s="90">
        <v>35652.068216592997</v>
      </c>
      <c r="AO16" s="90">
        <v>5216.1387796600002</v>
      </c>
      <c r="AP16" s="214">
        <v>15811.014031451001</v>
      </c>
      <c r="AQ16" s="214">
        <v>4864207.6879936196</v>
      </c>
      <c r="AR16" s="40"/>
    </row>
    <row r="17" spans="1:44" s="90" customFormat="1" x14ac:dyDescent="0.25">
      <c r="A17" s="4" t="s">
        <v>402</v>
      </c>
      <c r="B17" s="5">
        <v>10188.520182910001</v>
      </c>
      <c r="C17" s="90">
        <v>5296.3837860000003</v>
      </c>
      <c r="D17" s="5">
        <v>2788.6346682200001</v>
      </c>
      <c r="E17" s="5">
        <v>497.99516798899998</v>
      </c>
      <c r="F17" s="5">
        <v>0</v>
      </c>
      <c r="G17" s="5">
        <v>2968.851866</v>
      </c>
      <c r="H17" s="5">
        <v>0</v>
      </c>
      <c r="I17" s="5">
        <v>36311.42679284</v>
      </c>
      <c r="J17" s="5">
        <v>0</v>
      </c>
      <c r="K17" s="90">
        <v>2465.6376740000001</v>
      </c>
      <c r="L17" s="90">
        <v>24985.169582409999</v>
      </c>
      <c r="M17" s="214">
        <v>46801.162629632003</v>
      </c>
      <c r="N17" s="90">
        <v>6836.3035137400002</v>
      </c>
      <c r="O17" s="90">
        <v>26550.1044358</v>
      </c>
      <c r="P17" s="90">
        <v>7257.7615600600002</v>
      </c>
      <c r="Q17" s="90">
        <v>16151.582847526999</v>
      </c>
      <c r="R17" s="90">
        <v>939.58427635999999</v>
      </c>
      <c r="S17" s="214">
        <v>1510.83645125</v>
      </c>
      <c r="T17" s="90">
        <v>2013.5063649799999</v>
      </c>
      <c r="U17" s="214">
        <v>1030.89926064</v>
      </c>
      <c r="V17" s="90">
        <v>943.16615661000003</v>
      </c>
      <c r="W17" s="90">
        <v>23571.447942177001</v>
      </c>
      <c r="X17" s="90">
        <v>6176.73</v>
      </c>
      <c r="Y17" s="90">
        <v>262.20763799999997</v>
      </c>
      <c r="Z17" s="90">
        <v>2908.7093989999998</v>
      </c>
      <c r="AA17" s="90">
        <v>8779.9175436000005</v>
      </c>
      <c r="AB17" s="90">
        <v>425.06862206</v>
      </c>
      <c r="AC17" s="214">
        <v>0</v>
      </c>
      <c r="AD17" s="90">
        <v>213.44923030000001</v>
      </c>
      <c r="AE17" s="90">
        <v>2370.8566815929998</v>
      </c>
      <c r="AF17" s="90">
        <v>371.82956997999997</v>
      </c>
      <c r="AG17" s="90">
        <v>75.165468000000004</v>
      </c>
      <c r="AH17" s="90">
        <v>0</v>
      </c>
      <c r="AI17" s="90">
        <v>339.58053677999999</v>
      </c>
      <c r="AJ17" s="90">
        <v>39393.735287047297</v>
      </c>
      <c r="AK17" s="90">
        <v>4041.1176999999998</v>
      </c>
      <c r="AL17" s="214">
        <v>112798.9122301</v>
      </c>
      <c r="AM17" s="90">
        <v>83853.138156000001</v>
      </c>
      <c r="AN17" s="90">
        <v>4538.1757523779997</v>
      </c>
      <c r="AO17" s="90">
        <v>696.93905518999998</v>
      </c>
      <c r="AP17" s="214">
        <v>2174.2174864029998</v>
      </c>
      <c r="AQ17" s="214">
        <v>488528.72551557631</v>
      </c>
      <c r="AR17" s="40"/>
    </row>
    <row r="18" spans="1:44" s="90" customFormat="1" x14ac:dyDescent="0.25">
      <c r="A18" s="4" t="s">
        <v>404</v>
      </c>
      <c r="B18" s="5">
        <v>14976.162163909999</v>
      </c>
      <c r="C18" s="90">
        <v>5296.3837860000003</v>
      </c>
      <c r="D18" s="5">
        <v>2995.67865781</v>
      </c>
      <c r="E18" s="5">
        <v>507.99691098900001</v>
      </c>
      <c r="F18" s="5">
        <v>0</v>
      </c>
      <c r="G18" s="5">
        <v>2968.851866</v>
      </c>
      <c r="H18" s="5">
        <v>0</v>
      </c>
      <c r="I18" s="5">
        <v>36311.42679284</v>
      </c>
      <c r="J18" s="5">
        <v>10031.88279688</v>
      </c>
      <c r="K18" s="90">
        <v>2465.6376740000001</v>
      </c>
      <c r="L18" s="90">
        <v>24985.169582409999</v>
      </c>
      <c r="M18" s="214">
        <v>46801.162629632003</v>
      </c>
      <c r="N18" s="90">
        <v>8816.7807147399999</v>
      </c>
      <c r="O18" s="90">
        <v>39357.307935800003</v>
      </c>
      <c r="P18" s="90">
        <v>7257.7615600600002</v>
      </c>
      <c r="Q18" s="90">
        <v>16151.582847526999</v>
      </c>
      <c r="R18" s="90">
        <v>939.58427635999999</v>
      </c>
      <c r="S18" s="214">
        <v>11442.508812870001</v>
      </c>
      <c r="T18" s="90">
        <v>3044.4056256200001</v>
      </c>
      <c r="U18" s="214">
        <v>1030.89926064</v>
      </c>
      <c r="V18" s="90">
        <v>1205.37379461</v>
      </c>
      <c r="W18" s="90">
        <v>23571.447942177001</v>
      </c>
      <c r="X18" s="90">
        <v>7217.5596705799999</v>
      </c>
      <c r="Y18" s="90">
        <v>326.170899717</v>
      </c>
      <c r="Z18" s="90">
        <v>2908.7093989999998</v>
      </c>
      <c r="AA18" s="90">
        <v>8779.9175436000005</v>
      </c>
      <c r="AB18" s="90">
        <v>425.06862206</v>
      </c>
      <c r="AC18" s="214">
        <v>6509.2909073600003</v>
      </c>
      <c r="AD18" s="90">
        <v>288.61469829999999</v>
      </c>
      <c r="AE18" s="90">
        <v>2370.8566815929998</v>
      </c>
      <c r="AF18" s="90">
        <v>371.82956997999997</v>
      </c>
      <c r="AG18" s="90">
        <v>984.78300100000001</v>
      </c>
      <c r="AH18" s="90">
        <v>0</v>
      </c>
      <c r="AI18" s="90">
        <v>339.58053677999999</v>
      </c>
      <c r="AJ18" s="90">
        <v>39393.735287047297</v>
      </c>
      <c r="AK18" s="90">
        <v>4041.1176999999998</v>
      </c>
      <c r="AL18" s="214">
        <v>154113.0990279573</v>
      </c>
      <c r="AM18" s="90">
        <v>83931.53256331</v>
      </c>
      <c r="AN18" s="90">
        <v>4555.599797418</v>
      </c>
      <c r="AO18" s="90">
        <v>19647.52975519</v>
      </c>
      <c r="AP18" s="214">
        <v>71536.546287471007</v>
      </c>
      <c r="AQ18" s="214">
        <v>488528.72551557631</v>
      </c>
      <c r="AR18" s="40"/>
    </row>
    <row r="19" spans="1:44" s="91" customFormat="1" ht="13" x14ac:dyDescent="0.3">
      <c r="A19" s="4" t="s">
        <v>408</v>
      </c>
      <c r="B19" s="5">
        <v>38327.400644890004</v>
      </c>
      <c r="C19" s="90">
        <v>13515.87126127</v>
      </c>
      <c r="D19" s="5">
        <v>14953.98766332</v>
      </c>
      <c r="E19" s="5">
        <v>1204.3234237700001</v>
      </c>
      <c r="F19" s="5">
        <v>7646.8218596799998</v>
      </c>
      <c r="G19" s="5">
        <v>8064.9788789599997</v>
      </c>
      <c r="H19" s="5">
        <v>5247.9647805799996</v>
      </c>
      <c r="I19" s="5">
        <v>74791.70479648</v>
      </c>
      <c r="J19" s="5">
        <v>140.54474309</v>
      </c>
      <c r="K19" s="90">
        <v>10442.037944</v>
      </c>
      <c r="L19" s="90">
        <v>44839.631138714001</v>
      </c>
      <c r="M19" s="214">
        <v>896421.69301939197</v>
      </c>
      <c r="N19" s="90">
        <v>111537.37488540899</v>
      </c>
      <c r="O19" s="90">
        <v>1595751.3270315779</v>
      </c>
      <c r="P19" s="90">
        <v>34673.61971046</v>
      </c>
      <c r="Q19" s="90">
        <v>288365.33674075</v>
      </c>
      <c r="R19" s="90">
        <v>13988.059270600001</v>
      </c>
      <c r="S19" s="214">
        <v>5590.7804643019999</v>
      </c>
      <c r="T19" s="90">
        <v>7950.6152348400001</v>
      </c>
      <c r="U19" s="214">
        <v>2334.5451972400001</v>
      </c>
      <c r="V19" s="90">
        <v>4360.9026843906004</v>
      </c>
      <c r="W19" s="90">
        <v>138377.5563143628</v>
      </c>
      <c r="X19" s="90">
        <v>61622.86</v>
      </c>
      <c r="Y19" s="90">
        <v>516.44001232999994</v>
      </c>
      <c r="Z19" s="90">
        <v>5441.2135931399998</v>
      </c>
      <c r="AA19" s="90">
        <v>35331.776066190003</v>
      </c>
      <c r="AB19" s="90">
        <v>1368.4911165139999</v>
      </c>
      <c r="AC19" s="214">
        <v>575485.93227330002</v>
      </c>
      <c r="AD19" s="90">
        <v>2413.0489955899998</v>
      </c>
      <c r="AE19" s="90">
        <v>8863.5507523761007</v>
      </c>
      <c r="AF19" s="90">
        <v>4158.5842371700001</v>
      </c>
      <c r="AG19" s="90">
        <v>422.70583069999998</v>
      </c>
      <c r="AH19" s="90">
        <v>0</v>
      </c>
      <c r="AI19" s="90">
        <v>1451.5077134400001</v>
      </c>
      <c r="AJ19" s="90">
        <v>41561.519109025598</v>
      </c>
      <c r="AK19" s="90">
        <v>21650.769700000001</v>
      </c>
      <c r="AL19" s="214">
        <v>27393.137680619999</v>
      </c>
      <c r="AM19" s="90">
        <v>8563.9900877100008</v>
      </c>
      <c r="AN19" s="90">
        <v>32519.017238945999</v>
      </c>
      <c r="AO19" s="90">
        <v>3724.5346526799999</v>
      </c>
      <c r="AP19" s="214">
        <v>14847.095256037001</v>
      </c>
      <c r="AQ19" s="214">
        <v>4165863.2520038472</v>
      </c>
      <c r="AR19" s="44"/>
    </row>
    <row r="20" spans="1:44" s="91" customFormat="1" ht="13" x14ac:dyDescent="0.3">
      <c r="A20" s="132" t="s">
        <v>409</v>
      </c>
      <c r="B20" s="9">
        <v>0</v>
      </c>
      <c r="C20" s="91">
        <v>0</v>
      </c>
      <c r="D20" s="9">
        <v>0</v>
      </c>
      <c r="E20" s="9">
        <v>0</v>
      </c>
      <c r="F20" s="9">
        <v>1681305.17764383</v>
      </c>
      <c r="G20" s="9">
        <v>0</v>
      </c>
      <c r="H20" s="9">
        <v>0</v>
      </c>
      <c r="I20" s="9">
        <v>0</v>
      </c>
      <c r="J20" s="9">
        <v>0</v>
      </c>
      <c r="K20" s="91">
        <v>0</v>
      </c>
      <c r="L20" s="91">
        <v>0</v>
      </c>
      <c r="M20" s="213">
        <v>671804.68580018997</v>
      </c>
      <c r="N20" s="91">
        <v>521.60654072</v>
      </c>
      <c r="O20" s="91">
        <v>190561.53040575999</v>
      </c>
      <c r="P20" s="91">
        <v>11522.079093537101</v>
      </c>
      <c r="Q20" s="91">
        <v>17755.107</v>
      </c>
      <c r="R20" s="91">
        <v>0</v>
      </c>
      <c r="S20" s="213">
        <v>0</v>
      </c>
      <c r="T20" s="91">
        <v>3.1150600000000001E-2</v>
      </c>
      <c r="U20" s="213">
        <v>0</v>
      </c>
      <c r="V20" s="91">
        <v>3660.05203153</v>
      </c>
      <c r="W20" s="91">
        <v>5242.8972247000002</v>
      </c>
      <c r="X20" s="91">
        <v>3769.88</v>
      </c>
      <c r="Y20" s="91">
        <v>0</v>
      </c>
      <c r="Z20" s="91">
        <v>0</v>
      </c>
      <c r="AA20" s="91">
        <v>8.9353160000000001E-2</v>
      </c>
      <c r="AB20" s="91">
        <v>6.04713352</v>
      </c>
      <c r="AC20" s="213">
        <v>5298.2237814</v>
      </c>
      <c r="AD20" s="91">
        <v>0</v>
      </c>
      <c r="AE20" s="91">
        <v>0.69248370999999997</v>
      </c>
      <c r="AF20" s="91">
        <v>0</v>
      </c>
      <c r="AG20" s="91">
        <v>0</v>
      </c>
      <c r="AH20" s="91">
        <v>0</v>
      </c>
      <c r="AI20" s="91">
        <v>6.918378E-2</v>
      </c>
      <c r="AJ20" s="91">
        <v>5101.10130888</v>
      </c>
      <c r="AK20" s="91">
        <v>0</v>
      </c>
      <c r="AL20" s="213">
        <v>0</v>
      </c>
      <c r="AM20" s="91">
        <v>7853.8467926699996</v>
      </c>
      <c r="AN20" s="91">
        <v>161.422692281</v>
      </c>
      <c r="AO20" s="91">
        <v>0</v>
      </c>
      <c r="AP20" s="213">
        <v>2.2684943899999999</v>
      </c>
      <c r="AQ20" s="213">
        <v>2604566.8081146581</v>
      </c>
      <c r="AR20" s="44"/>
    </row>
    <row r="21" spans="1:44" s="90" customFormat="1" ht="13" x14ac:dyDescent="0.3">
      <c r="A21" s="132" t="s">
        <v>410</v>
      </c>
      <c r="B21" s="9">
        <v>0</v>
      </c>
      <c r="C21" s="91">
        <v>0</v>
      </c>
      <c r="D21" s="9">
        <v>0</v>
      </c>
      <c r="E21" s="9">
        <v>0</v>
      </c>
      <c r="F21" s="9">
        <v>1441801.3870713599</v>
      </c>
      <c r="G21" s="9">
        <v>0</v>
      </c>
      <c r="H21" s="9">
        <v>0</v>
      </c>
      <c r="I21" s="9">
        <v>0</v>
      </c>
      <c r="J21" s="9">
        <v>0</v>
      </c>
      <c r="K21" s="91">
        <v>0</v>
      </c>
      <c r="L21" s="91">
        <v>0</v>
      </c>
      <c r="M21" s="213">
        <v>624727.80687895999</v>
      </c>
      <c r="N21" s="91">
        <v>521.60654072</v>
      </c>
      <c r="O21" s="91">
        <v>116649.03435523</v>
      </c>
      <c r="P21" s="91">
        <v>3044.3740044871001</v>
      </c>
      <c r="Q21" s="91">
        <v>14772.478999999999</v>
      </c>
      <c r="R21" s="91">
        <v>0</v>
      </c>
      <c r="S21" s="213">
        <v>0</v>
      </c>
      <c r="T21" s="91">
        <v>3.1150600000000001E-2</v>
      </c>
      <c r="U21" s="213">
        <v>0</v>
      </c>
      <c r="V21" s="91">
        <v>3650.0273782700001</v>
      </c>
      <c r="W21" s="91">
        <v>5242.8972247000002</v>
      </c>
      <c r="X21" s="91">
        <v>820.2</v>
      </c>
      <c r="Y21" s="91">
        <v>0</v>
      </c>
      <c r="Z21" s="91">
        <v>0</v>
      </c>
      <c r="AA21" s="91">
        <v>8.9353160000000001E-2</v>
      </c>
      <c r="AB21" s="91">
        <v>6.04713352</v>
      </c>
      <c r="AC21" s="213">
        <v>2259.6635000000001</v>
      </c>
      <c r="AD21" s="91">
        <v>0</v>
      </c>
      <c r="AE21" s="91">
        <v>0.69248370999999997</v>
      </c>
      <c r="AF21" s="91">
        <v>0</v>
      </c>
      <c r="AG21" s="91">
        <v>0</v>
      </c>
      <c r="AH21" s="91">
        <v>0</v>
      </c>
      <c r="AI21" s="91">
        <v>6.918378E-2</v>
      </c>
      <c r="AJ21" s="91">
        <v>5101.10130888</v>
      </c>
      <c r="AK21" s="91">
        <v>0</v>
      </c>
      <c r="AL21" s="213">
        <v>0</v>
      </c>
      <c r="AM21" s="91">
        <v>7853.8467926699996</v>
      </c>
      <c r="AN21" s="91">
        <v>161.422692281</v>
      </c>
      <c r="AO21" s="91">
        <v>0</v>
      </c>
      <c r="AP21" s="213">
        <v>2.2684943899999999</v>
      </c>
      <c r="AQ21" s="213">
        <v>2226615.0445467178</v>
      </c>
      <c r="AR21" s="40"/>
    </row>
    <row r="22" spans="1:44" s="90" customFormat="1" x14ac:dyDescent="0.25">
      <c r="A22" s="4" t="s">
        <v>411</v>
      </c>
      <c r="B22" s="5">
        <v>0</v>
      </c>
      <c r="C22" s="90">
        <v>0</v>
      </c>
      <c r="D22" s="5">
        <v>0</v>
      </c>
      <c r="E22" s="5">
        <v>0</v>
      </c>
      <c r="F22" s="5">
        <v>0</v>
      </c>
      <c r="G22" s="5">
        <v>0</v>
      </c>
      <c r="H22" s="5">
        <v>0</v>
      </c>
      <c r="I22" s="5">
        <v>0</v>
      </c>
      <c r="J22" s="5">
        <v>0</v>
      </c>
      <c r="K22" s="90">
        <v>0</v>
      </c>
      <c r="L22" s="90">
        <v>0</v>
      </c>
      <c r="M22" s="214">
        <v>134865.76757374001</v>
      </c>
      <c r="N22" s="90">
        <v>0</v>
      </c>
      <c r="O22" s="90">
        <v>21796.903324039999</v>
      </c>
      <c r="P22" s="90">
        <v>648.90038216999994</v>
      </c>
      <c r="Q22" s="90">
        <v>5512.6360000000004</v>
      </c>
      <c r="R22" s="90">
        <v>0</v>
      </c>
      <c r="S22" s="214">
        <v>0</v>
      </c>
      <c r="T22" s="90">
        <v>0</v>
      </c>
      <c r="U22" s="214">
        <v>0</v>
      </c>
      <c r="V22" s="90">
        <v>0</v>
      </c>
      <c r="W22" s="90">
        <v>3008.0517839099998</v>
      </c>
      <c r="X22" s="90">
        <v>780.13</v>
      </c>
      <c r="Y22" s="90">
        <v>0</v>
      </c>
      <c r="Z22" s="90">
        <v>0</v>
      </c>
      <c r="AA22" s="90">
        <v>0</v>
      </c>
      <c r="AB22" s="90">
        <v>0</v>
      </c>
      <c r="AC22" s="214">
        <v>0</v>
      </c>
      <c r="AD22" s="90">
        <v>0</v>
      </c>
      <c r="AE22" s="90">
        <v>0</v>
      </c>
      <c r="AF22" s="90">
        <v>0</v>
      </c>
      <c r="AG22" s="90">
        <v>0</v>
      </c>
      <c r="AH22" s="90">
        <v>0</v>
      </c>
      <c r="AI22" s="90">
        <v>0</v>
      </c>
      <c r="AJ22" s="90">
        <v>515.01270608000004</v>
      </c>
      <c r="AK22" s="90">
        <v>0</v>
      </c>
      <c r="AL22" s="214">
        <v>0</v>
      </c>
      <c r="AM22" s="90">
        <v>0</v>
      </c>
      <c r="AN22" s="90">
        <v>3.7623700000000001E-3</v>
      </c>
      <c r="AO22" s="90">
        <v>0</v>
      </c>
      <c r="AP22" s="214">
        <v>0</v>
      </c>
      <c r="AQ22" s="214">
        <v>167127.40553230999</v>
      </c>
      <c r="AR22" s="40"/>
    </row>
    <row r="23" spans="1:44" s="90" customFormat="1" x14ac:dyDescent="0.25">
      <c r="A23" s="4" t="s">
        <v>412</v>
      </c>
      <c r="B23" s="5">
        <v>0</v>
      </c>
      <c r="C23" s="90">
        <v>0</v>
      </c>
      <c r="D23" s="5">
        <v>0</v>
      </c>
      <c r="E23" s="5">
        <v>0</v>
      </c>
      <c r="F23" s="5">
        <v>0</v>
      </c>
      <c r="G23" s="5">
        <v>0</v>
      </c>
      <c r="H23" s="5">
        <v>0</v>
      </c>
      <c r="I23" s="5">
        <v>0</v>
      </c>
      <c r="J23" s="5">
        <v>0</v>
      </c>
      <c r="K23" s="90">
        <v>0</v>
      </c>
      <c r="L23" s="90">
        <v>0</v>
      </c>
      <c r="M23" s="214">
        <v>53.43758338</v>
      </c>
      <c r="N23" s="90">
        <v>0</v>
      </c>
      <c r="O23" s="90">
        <v>2153.618281</v>
      </c>
      <c r="P23" s="90">
        <v>700.05929993699999</v>
      </c>
      <c r="Q23" s="90">
        <v>0</v>
      </c>
      <c r="R23" s="90">
        <v>0</v>
      </c>
      <c r="S23" s="214">
        <v>0</v>
      </c>
      <c r="T23" s="90">
        <v>0</v>
      </c>
      <c r="U23" s="214">
        <v>0</v>
      </c>
      <c r="V23" s="90">
        <v>0</v>
      </c>
      <c r="W23" s="90">
        <v>2225.8176380800001</v>
      </c>
      <c r="X23" s="90">
        <v>0</v>
      </c>
      <c r="Y23" s="90">
        <v>0</v>
      </c>
      <c r="Z23" s="90">
        <v>0</v>
      </c>
      <c r="AA23" s="90">
        <v>0</v>
      </c>
      <c r="AB23" s="90">
        <v>0</v>
      </c>
      <c r="AC23" s="214">
        <v>0</v>
      </c>
      <c r="AD23" s="90">
        <v>0</v>
      </c>
      <c r="AE23" s="90">
        <v>0</v>
      </c>
      <c r="AF23" s="90">
        <v>0</v>
      </c>
      <c r="AG23" s="90">
        <v>0</v>
      </c>
      <c r="AH23" s="90">
        <v>0</v>
      </c>
      <c r="AI23" s="90">
        <v>0</v>
      </c>
      <c r="AJ23" s="90">
        <v>0</v>
      </c>
      <c r="AK23" s="90">
        <v>0</v>
      </c>
      <c r="AL23" s="214">
        <v>0</v>
      </c>
      <c r="AM23" s="90">
        <v>0</v>
      </c>
      <c r="AN23" s="90">
        <v>0</v>
      </c>
      <c r="AO23" s="90">
        <v>0</v>
      </c>
      <c r="AP23" s="214">
        <v>0</v>
      </c>
      <c r="AQ23" s="214">
        <v>5132.9328023970002</v>
      </c>
      <c r="AR23" s="40"/>
    </row>
    <row r="24" spans="1:44" s="90" customFormat="1" x14ac:dyDescent="0.25">
      <c r="A24" s="4" t="s">
        <v>413</v>
      </c>
      <c r="B24" s="5">
        <v>0</v>
      </c>
      <c r="C24" s="90">
        <v>0</v>
      </c>
      <c r="D24" s="5">
        <v>0</v>
      </c>
      <c r="E24" s="5">
        <v>0</v>
      </c>
      <c r="F24" s="5">
        <v>1441801.3870713599</v>
      </c>
      <c r="G24" s="5">
        <v>0</v>
      </c>
      <c r="H24" s="5">
        <v>0</v>
      </c>
      <c r="I24" s="5">
        <v>0</v>
      </c>
      <c r="J24" s="5">
        <v>0</v>
      </c>
      <c r="K24" s="90">
        <v>0</v>
      </c>
      <c r="L24" s="90">
        <v>0</v>
      </c>
      <c r="M24" s="214">
        <v>489808.60172183998</v>
      </c>
      <c r="N24" s="90">
        <v>521.60654072</v>
      </c>
      <c r="O24" s="90">
        <v>92698.512750189999</v>
      </c>
      <c r="P24" s="90">
        <v>1695.4143223801</v>
      </c>
      <c r="Q24" s="90">
        <v>9259.8430000000008</v>
      </c>
      <c r="R24" s="90">
        <v>0</v>
      </c>
      <c r="S24" s="214">
        <v>0</v>
      </c>
      <c r="T24" s="90">
        <v>3.1150600000000001E-2</v>
      </c>
      <c r="U24" s="214">
        <v>0</v>
      </c>
      <c r="V24" s="90">
        <v>3650.0273782700001</v>
      </c>
      <c r="W24" s="90">
        <v>9.0278027099999996</v>
      </c>
      <c r="X24" s="90">
        <v>40.07</v>
      </c>
      <c r="Y24" s="90">
        <v>0</v>
      </c>
      <c r="Z24" s="90">
        <v>0</v>
      </c>
      <c r="AA24" s="90">
        <v>8.9353160000000001E-2</v>
      </c>
      <c r="AB24" s="90">
        <v>6.04713352</v>
      </c>
      <c r="AC24" s="214">
        <v>2259.6635000000001</v>
      </c>
      <c r="AD24" s="90">
        <v>0</v>
      </c>
      <c r="AE24" s="90">
        <v>0.69248370999999997</v>
      </c>
      <c r="AF24" s="90">
        <v>0</v>
      </c>
      <c r="AG24" s="90">
        <v>0</v>
      </c>
      <c r="AH24" s="90">
        <v>0</v>
      </c>
      <c r="AI24" s="90">
        <v>6.918378E-2</v>
      </c>
      <c r="AJ24" s="90">
        <v>4586.0886028000004</v>
      </c>
      <c r="AK24" s="90">
        <v>0</v>
      </c>
      <c r="AL24" s="214">
        <v>0</v>
      </c>
      <c r="AM24" s="90">
        <v>7853.8467926699996</v>
      </c>
      <c r="AN24" s="90">
        <v>161.41892991099999</v>
      </c>
      <c r="AO24" s="90">
        <v>0</v>
      </c>
      <c r="AP24" s="214">
        <v>2.2684943899999999</v>
      </c>
      <c r="AQ24" s="214">
        <v>2054354.7062120112</v>
      </c>
      <c r="AR24" s="40"/>
    </row>
    <row r="25" spans="1:44" s="91" customFormat="1" ht="13" x14ac:dyDescent="0.3">
      <c r="A25" s="4" t="s">
        <v>414</v>
      </c>
      <c r="B25" s="5">
        <v>0</v>
      </c>
      <c r="C25" s="90">
        <v>0</v>
      </c>
      <c r="D25" s="5">
        <v>0</v>
      </c>
      <c r="E25" s="5">
        <v>0</v>
      </c>
      <c r="F25" s="5">
        <v>239503.79057247</v>
      </c>
      <c r="G25" s="5">
        <v>0</v>
      </c>
      <c r="H25" s="5">
        <v>0</v>
      </c>
      <c r="I25" s="5">
        <v>0</v>
      </c>
      <c r="J25" s="5">
        <v>0</v>
      </c>
      <c r="K25" s="90">
        <v>0</v>
      </c>
      <c r="L25" s="90">
        <v>0</v>
      </c>
      <c r="M25" s="214">
        <v>47076.878921230003</v>
      </c>
      <c r="N25" s="90">
        <v>0</v>
      </c>
      <c r="O25" s="90">
        <v>73912.496050529997</v>
      </c>
      <c r="P25" s="90">
        <v>8477.7050890499995</v>
      </c>
      <c r="Q25" s="90">
        <v>2982.6280000000002</v>
      </c>
      <c r="R25" s="90">
        <v>0</v>
      </c>
      <c r="S25" s="214">
        <v>0</v>
      </c>
      <c r="T25" s="90">
        <v>0</v>
      </c>
      <c r="U25" s="214">
        <v>0</v>
      </c>
      <c r="V25" s="90">
        <v>10.024653259999999</v>
      </c>
      <c r="W25" s="90">
        <v>0</v>
      </c>
      <c r="X25" s="90">
        <v>2949.68</v>
      </c>
      <c r="Y25" s="90">
        <v>0</v>
      </c>
      <c r="Z25" s="90">
        <v>0</v>
      </c>
      <c r="AA25" s="90">
        <v>0</v>
      </c>
      <c r="AB25" s="90">
        <v>0</v>
      </c>
      <c r="AC25" s="214">
        <v>3038.5602813999999</v>
      </c>
      <c r="AD25" s="90">
        <v>0</v>
      </c>
      <c r="AE25" s="90">
        <v>0</v>
      </c>
      <c r="AF25" s="90">
        <v>0</v>
      </c>
      <c r="AG25" s="90">
        <v>0</v>
      </c>
      <c r="AH25" s="90">
        <v>0</v>
      </c>
      <c r="AI25" s="90">
        <v>0</v>
      </c>
      <c r="AJ25" s="90">
        <v>0</v>
      </c>
      <c r="AK25" s="90">
        <v>0</v>
      </c>
      <c r="AL25" s="214">
        <v>0</v>
      </c>
      <c r="AM25" s="90">
        <v>0</v>
      </c>
      <c r="AN25" s="90">
        <v>0</v>
      </c>
      <c r="AO25" s="90">
        <v>0</v>
      </c>
      <c r="AP25" s="214">
        <v>0</v>
      </c>
      <c r="AQ25" s="214">
        <v>377951.76356793998</v>
      </c>
      <c r="AR25" s="44"/>
    </row>
    <row r="26" spans="1:44" s="90" customFormat="1" ht="13" x14ac:dyDescent="0.3">
      <c r="A26" s="132" t="s">
        <v>415</v>
      </c>
      <c r="B26" s="9">
        <v>11912.086681110701</v>
      </c>
      <c r="C26" s="91">
        <v>4337.5620965500002</v>
      </c>
      <c r="D26" s="9">
        <v>3130.2313754902002</v>
      </c>
      <c r="E26" s="9">
        <v>867.49299511070001</v>
      </c>
      <c r="F26" s="9">
        <v>0</v>
      </c>
      <c r="G26" s="9">
        <v>10451.87085508</v>
      </c>
      <c r="H26" s="9">
        <v>3079.3036761600001</v>
      </c>
      <c r="I26" s="9">
        <v>80818.88089801</v>
      </c>
      <c r="J26" s="9">
        <v>52.296219479999998</v>
      </c>
      <c r="K26" s="91">
        <v>2046.403059</v>
      </c>
      <c r="L26" s="91">
        <v>17747.183444009999</v>
      </c>
      <c r="M26" s="213">
        <v>291878.34281040402</v>
      </c>
      <c r="N26" s="91">
        <v>9376.9284194001993</v>
      </c>
      <c r="O26" s="91">
        <v>54136.770344890101</v>
      </c>
      <c r="P26" s="91">
        <v>26063.870144590499</v>
      </c>
      <c r="Q26" s="91">
        <v>28233.697789319998</v>
      </c>
      <c r="R26" s="91">
        <v>1902.6647637000001</v>
      </c>
      <c r="S26" s="213">
        <v>5965.67171598</v>
      </c>
      <c r="T26" s="91">
        <v>1134.3358352600001</v>
      </c>
      <c r="U26" s="213">
        <v>1321.6236051799999</v>
      </c>
      <c r="V26" s="91">
        <v>568.70293159000005</v>
      </c>
      <c r="W26" s="91">
        <v>56520.7850241505</v>
      </c>
      <c r="X26" s="91">
        <v>4739.1000000000004</v>
      </c>
      <c r="Y26" s="91">
        <v>137.69737885999999</v>
      </c>
      <c r="Z26" s="91">
        <v>1844.1100472099999</v>
      </c>
      <c r="AA26" s="91">
        <v>175899.31252703999</v>
      </c>
      <c r="AB26" s="91">
        <v>210.41322585</v>
      </c>
      <c r="AC26" s="213">
        <v>219524.90871150049</v>
      </c>
      <c r="AD26" s="91">
        <v>3224.1941228300002</v>
      </c>
      <c r="AE26" s="91">
        <v>5736.3173030812004</v>
      </c>
      <c r="AF26" s="91">
        <v>453.56811886000003</v>
      </c>
      <c r="AG26" s="91">
        <v>53.672347119999998</v>
      </c>
      <c r="AH26" s="91">
        <v>78.106379649999994</v>
      </c>
      <c r="AI26" s="91">
        <v>669.34116635999999</v>
      </c>
      <c r="AJ26" s="91">
        <v>112533.5375195793</v>
      </c>
      <c r="AK26" s="91">
        <v>19668.036100000001</v>
      </c>
      <c r="AL26" s="213">
        <v>354674.47437533003</v>
      </c>
      <c r="AM26" s="91">
        <v>2162523.7364125601</v>
      </c>
      <c r="AN26" s="91">
        <v>361296.15057468921</v>
      </c>
      <c r="AO26" s="91">
        <v>869.03481921050002</v>
      </c>
      <c r="AP26" s="213">
        <v>138212.24884305801</v>
      </c>
      <c r="AQ26" s="213">
        <v>4173894.6646572561</v>
      </c>
      <c r="AR26" s="40"/>
    </row>
    <row r="27" spans="1:44" s="90" customFormat="1" x14ac:dyDescent="0.25">
      <c r="A27" s="4" t="s">
        <v>416</v>
      </c>
      <c r="B27" s="5">
        <v>1141.1027932306999</v>
      </c>
      <c r="C27" s="90">
        <v>547.62571216000003</v>
      </c>
      <c r="D27" s="5">
        <v>1621.3868430601999</v>
      </c>
      <c r="E27" s="5">
        <v>169.39411928070001</v>
      </c>
      <c r="F27" s="5">
        <v>0</v>
      </c>
      <c r="G27" s="5">
        <v>327.72364691000001</v>
      </c>
      <c r="H27" s="5">
        <v>3000.98528317</v>
      </c>
      <c r="I27" s="5">
        <v>11941.495383269999</v>
      </c>
      <c r="J27" s="5">
        <v>6.0860394800000002</v>
      </c>
      <c r="K27" s="90">
        <v>0</v>
      </c>
      <c r="L27" s="90">
        <v>2746.1660998000002</v>
      </c>
      <c r="M27" s="214">
        <v>14055.56397008</v>
      </c>
      <c r="N27" s="90">
        <v>2425.0437650501999</v>
      </c>
      <c r="O27" s="90">
        <v>5000.0019240001002</v>
      </c>
      <c r="P27" s="90">
        <v>4205.0150728304998</v>
      </c>
      <c r="Q27" s="90">
        <v>185.71815788999999</v>
      </c>
      <c r="R27" s="90">
        <v>48.807948000000003</v>
      </c>
      <c r="S27" s="214">
        <v>3965.8939383000002</v>
      </c>
      <c r="T27" s="90">
        <v>0.63394010000000001</v>
      </c>
      <c r="U27" s="214">
        <v>114.14138761</v>
      </c>
      <c r="V27" s="90">
        <v>120.658185</v>
      </c>
      <c r="W27" s="90">
        <v>31404.2316479</v>
      </c>
      <c r="X27" s="90">
        <v>0</v>
      </c>
      <c r="Y27" s="90">
        <v>29.603069999999999</v>
      </c>
      <c r="Z27" s="90">
        <v>31.961106999999998</v>
      </c>
      <c r="AA27" s="90">
        <v>149123.5819468</v>
      </c>
      <c r="AB27" s="90">
        <v>3.65938293</v>
      </c>
      <c r="AC27" s="214">
        <v>0</v>
      </c>
      <c r="AD27" s="90">
        <v>411.36797799999999</v>
      </c>
      <c r="AE27" s="90">
        <v>152.438368</v>
      </c>
      <c r="AF27" s="90">
        <v>57.56816654</v>
      </c>
      <c r="AG27" s="90">
        <v>7.3053980000000003</v>
      </c>
      <c r="AH27" s="90">
        <v>0</v>
      </c>
      <c r="AI27" s="90">
        <v>30.914938070000002</v>
      </c>
      <c r="AJ27" s="90">
        <v>4207.680249</v>
      </c>
      <c r="AK27" s="90">
        <v>7297.4898000000003</v>
      </c>
      <c r="AL27" s="214">
        <v>200991.50559623001</v>
      </c>
      <c r="AM27" s="90">
        <v>114735.19606817</v>
      </c>
      <c r="AN27" s="90">
        <v>40750.157834110199</v>
      </c>
      <c r="AO27" s="90">
        <v>333.6747550005</v>
      </c>
      <c r="AP27" s="214">
        <v>1115.1349349899999</v>
      </c>
      <c r="AQ27" s="214">
        <v>602306.91544996307</v>
      </c>
      <c r="AR27" s="40"/>
    </row>
    <row r="28" spans="1:44" s="90" customFormat="1" x14ac:dyDescent="0.25">
      <c r="A28" s="4" t="s">
        <v>437</v>
      </c>
      <c r="B28" s="5">
        <v>0</v>
      </c>
      <c r="C28" s="90">
        <v>0</v>
      </c>
      <c r="D28" s="5">
        <v>1053.4040709999999</v>
      </c>
      <c r="E28" s="5">
        <v>0</v>
      </c>
      <c r="F28" s="5">
        <v>0</v>
      </c>
      <c r="G28" s="5">
        <v>0</v>
      </c>
      <c r="H28" s="5">
        <v>0</v>
      </c>
      <c r="I28" s="5">
        <v>0</v>
      </c>
      <c r="J28" s="5">
        <v>0</v>
      </c>
      <c r="K28" s="90">
        <v>0</v>
      </c>
      <c r="L28" s="90">
        <v>0</v>
      </c>
      <c r="M28" s="214">
        <v>7.0921419999999999</v>
      </c>
      <c r="N28" s="90">
        <v>0</v>
      </c>
      <c r="O28" s="90">
        <v>0</v>
      </c>
      <c r="P28" s="90">
        <v>0</v>
      </c>
      <c r="Q28" s="90">
        <v>0</v>
      </c>
      <c r="R28" s="90">
        <v>0</v>
      </c>
      <c r="S28" s="214">
        <v>0</v>
      </c>
      <c r="T28" s="90">
        <v>0</v>
      </c>
      <c r="U28" s="214">
        <v>0</v>
      </c>
      <c r="V28" s="90">
        <v>0</v>
      </c>
      <c r="W28" s="90">
        <v>0</v>
      </c>
      <c r="X28" s="90">
        <v>0</v>
      </c>
      <c r="Y28" s="90">
        <v>0</v>
      </c>
      <c r="Z28" s="90">
        <v>0</v>
      </c>
      <c r="AA28" s="90">
        <v>0</v>
      </c>
      <c r="AB28" s="90">
        <v>0</v>
      </c>
      <c r="AC28" s="214">
        <v>0</v>
      </c>
      <c r="AD28" s="90">
        <v>0</v>
      </c>
      <c r="AE28" s="90">
        <v>0</v>
      </c>
      <c r="AF28" s="90">
        <v>0</v>
      </c>
      <c r="AG28" s="90">
        <v>0</v>
      </c>
      <c r="AH28" s="90">
        <v>0</v>
      </c>
      <c r="AI28" s="90">
        <v>0</v>
      </c>
      <c r="AJ28" s="90">
        <v>0</v>
      </c>
      <c r="AK28" s="90">
        <v>0</v>
      </c>
      <c r="AL28" s="214">
        <v>0</v>
      </c>
      <c r="AM28" s="90">
        <v>0</v>
      </c>
      <c r="AN28" s="90">
        <v>0</v>
      </c>
      <c r="AO28" s="90">
        <v>0</v>
      </c>
      <c r="AP28" s="214">
        <v>0</v>
      </c>
      <c r="AQ28" s="214">
        <v>1060.4962129999999</v>
      </c>
      <c r="AR28" s="40"/>
    </row>
    <row r="29" spans="1:44" s="90" customFormat="1" x14ac:dyDescent="0.25">
      <c r="A29" s="4" t="s">
        <v>417</v>
      </c>
      <c r="B29" s="5">
        <v>0</v>
      </c>
      <c r="C29" s="90">
        <v>0</v>
      </c>
      <c r="D29" s="5">
        <v>0</v>
      </c>
      <c r="E29" s="5">
        <v>125.53125</v>
      </c>
      <c r="F29" s="5">
        <v>0</v>
      </c>
      <c r="G29" s="5">
        <v>0</v>
      </c>
      <c r="H29" s="5">
        <v>0</v>
      </c>
      <c r="I29" s="5">
        <v>0</v>
      </c>
      <c r="J29" s="5">
        <v>0</v>
      </c>
      <c r="K29" s="90">
        <v>0</v>
      </c>
      <c r="L29" s="90">
        <v>0</v>
      </c>
      <c r="M29" s="214">
        <v>0</v>
      </c>
      <c r="N29" s="90">
        <v>0</v>
      </c>
      <c r="O29" s="90">
        <v>0</v>
      </c>
      <c r="P29" s="90">
        <v>0</v>
      </c>
      <c r="Q29" s="90">
        <v>0</v>
      </c>
      <c r="R29" s="90">
        <v>0</v>
      </c>
      <c r="S29" s="214">
        <v>0</v>
      </c>
      <c r="T29" s="90">
        <v>0</v>
      </c>
      <c r="U29" s="214">
        <v>0</v>
      </c>
      <c r="V29" s="90">
        <v>0</v>
      </c>
      <c r="W29" s="90">
        <v>0</v>
      </c>
      <c r="X29" s="90">
        <v>0</v>
      </c>
      <c r="Y29" s="90">
        <v>0</v>
      </c>
      <c r="Z29" s="90">
        <v>0</v>
      </c>
      <c r="AA29" s="90">
        <v>0</v>
      </c>
      <c r="AB29" s="90">
        <v>0</v>
      </c>
      <c r="AC29" s="214">
        <v>0</v>
      </c>
      <c r="AD29" s="90">
        <v>0</v>
      </c>
      <c r="AE29" s="90">
        <v>0</v>
      </c>
      <c r="AF29" s="90">
        <v>0</v>
      </c>
      <c r="AG29" s="90">
        <v>0</v>
      </c>
      <c r="AH29" s="90">
        <v>0</v>
      </c>
      <c r="AI29" s="90">
        <v>0</v>
      </c>
      <c r="AJ29" s="90">
        <v>0</v>
      </c>
      <c r="AK29" s="90">
        <v>0</v>
      </c>
      <c r="AL29" s="214">
        <v>0</v>
      </c>
      <c r="AM29" s="90">
        <v>0</v>
      </c>
      <c r="AN29" s="90">
        <v>0</v>
      </c>
      <c r="AO29" s="90">
        <v>0</v>
      </c>
      <c r="AP29" s="214">
        <v>0</v>
      </c>
      <c r="AQ29" s="214">
        <v>125.53125</v>
      </c>
      <c r="AR29" s="40"/>
    </row>
    <row r="30" spans="1:44" s="90" customFormat="1" x14ac:dyDescent="0.25">
      <c r="A30" s="4" t="s">
        <v>447</v>
      </c>
      <c r="B30" s="5">
        <v>0</v>
      </c>
      <c r="C30" s="90">
        <v>0</v>
      </c>
      <c r="D30" s="5">
        <v>0</v>
      </c>
      <c r="E30" s="5">
        <v>0</v>
      </c>
      <c r="F30" s="5">
        <v>0</v>
      </c>
      <c r="G30" s="5">
        <v>0</v>
      </c>
      <c r="H30" s="5">
        <v>2931.1894249699999</v>
      </c>
      <c r="I30" s="5">
        <v>0</v>
      </c>
      <c r="J30" s="5">
        <v>0</v>
      </c>
      <c r="K30" s="90">
        <v>0</v>
      </c>
      <c r="L30" s="90">
        <v>0</v>
      </c>
      <c r="M30" s="214">
        <v>0</v>
      </c>
      <c r="N30" s="90">
        <v>0</v>
      </c>
      <c r="O30" s="90">
        <v>0</v>
      </c>
      <c r="P30" s="90">
        <v>0</v>
      </c>
      <c r="Q30" s="90">
        <v>0</v>
      </c>
      <c r="R30" s="90">
        <v>0</v>
      </c>
      <c r="S30" s="214">
        <v>0</v>
      </c>
      <c r="T30" s="90">
        <v>0</v>
      </c>
      <c r="U30" s="214">
        <v>0</v>
      </c>
      <c r="V30" s="90">
        <v>0</v>
      </c>
      <c r="W30" s="90">
        <v>0</v>
      </c>
      <c r="X30" s="90">
        <v>0</v>
      </c>
      <c r="Y30" s="90">
        <v>0</v>
      </c>
      <c r="Z30" s="90">
        <v>0</v>
      </c>
      <c r="AA30" s="90">
        <v>0</v>
      </c>
      <c r="AB30" s="90">
        <v>0</v>
      </c>
      <c r="AC30" s="214">
        <v>0</v>
      </c>
      <c r="AD30" s="90">
        <v>0</v>
      </c>
      <c r="AE30" s="90">
        <v>0</v>
      </c>
      <c r="AF30" s="90">
        <v>0</v>
      </c>
      <c r="AG30" s="90">
        <v>0</v>
      </c>
      <c r="AH30" s="90">
        <v>0</v>
      </c>
      <c r="AI30" s="90">
        <v>0</v>
      </c>
      <c r="AJ30" s="90">
        <v>0</v>
      </c>
      <c r="AK30" s="90">
        <v>0</v>
      </c>
      <c r="AL30" s="214">
        <v>0</v>
      </c>
      <c r="AM30" s="90">
        <v>0</v>
      </c>
      <c r="AN30" s="90">
        <v>0</v>
      </c>
      <c r="AO30" s="90">
        <v>0</v>
      </c>
      <c r="AP30" s="214">
        <v>0</v>
      </c>
      <c r="AQ30" s="214">
        <v>2931.1894249699999</v>
      </c>
      <c r="AR30" s="40"/>
    </row>
    <row r="31" spans="1:44" s="90" customFormat="1" x14ac:dyDescent="0.25">
      <c r="A31" s="4" t="s">
        <v>476</v>
      </c>
      <c r="B31" s="5">
        <v>0</v>
      </c>
      <c r="C31" s="90">
        <v>0</v>
      </c>
      <c r="D31" s="5">
        <v>0</v>
      </c>
      <c r="E31" s="5">
        <v>0</v>
      </c>
      <c r="F31" s="5">
        <v>0</v>
      </c>
      <c r="G31" s="5">
        <v>0</v>
      </c>
      <c r="H31" s="5">
        <v>0</v>
      </c>
      <c r="I31" s="5">
        <v>0</v>
      </c>
      <c r="J31" s="5">
        <v>0</v>
      </c>
      <c r="K31" s="90">
        <v>0</v>
      </c>
      <c r="L31" s="90">
        <v>0</v>
      </c>
      <c r="M31" s="214">
        <v>0</v>
      </c>
      <c r="N31" s="90">
        <v>0</v>
      </c>
      <c r="O31" s="90">
        <v>0</v>
      </c>
      <c r="P31" s="90">
        <v>0</v>
      </c>
      <c r="Q31" s="90">
        <v>0</v>
      </c>
      <c r="R31" s="90">
        <v>0</v>
      </c>
      <c r="S31" s="214">
        <v>0</v>
      </c>
      <c r="T31" s="90">
        <v>0</v>
      </c>
      <c r="U31" s="214">
        <v>0</v>
      </c>
      <c r="V31" s="90">
        <v>0</v>
      </c>
      <c r="W31" s="90">
        <v>0</v>
      </c>
      <c r="X31" s="90">
        <v>0</v>
      </c>
      <c r="Y31" s="90">
        <v>0</v>
      </c>
      <c r="Z31" s="90">
        <v>0</v>
      </c>
      <c r="AA31" s="90">
        <v>0</v>
      </c>
      <c r="AB31" s="90">
        <v>0</v>
      </c>
      <c r="AC31" s="214">
        <v>0</v>
      </c>
      <c r="AD31" s="90">
        <v>336.66268300000002</v>
      </c>
      <c r="AE31" s="90">
        <v>0</v>
      </c>
      <c r="AF31" s="90">
        <v>0</v>
      </c>
      <c r="AG31" s="90">
        <v>0</v>
      </c>
      <c r="AH31" s="90">
        <v>0</v>
      </c>
      <c r="AI31" s="90">
        <v>0</v>
      </c>
      <c r="AJ31" s="90">
        <v>0</v>
      </c>
      <c r="AK31" s="90">
        <v>0</v>
      </c>
      <c r="AL31" s="214">
        <v>0</v>
      </c>
      <c r="AM31" s="90">
        <v>0</v>
      </c>
      <c r="AN31" s="90">
        <v>0</v>
      </c>
      <c r="AO31" s="90">
        <v>0</v>
      </c>
      <c r="AP31" s="214">
        <v>0</v>
      </c>
      <c r="AQ31" s="214">
        <v>336.66268300000002</v>
      </c>
      <c r="AR31" s="40"/>
    </row>
    <row r="32" spans="1:44" s="90" customFormat="1" x14ac:dyDescent="0.25">
      <c r="A32" s="4" t="s">
        <v>420</v>
      </c>
      <c r="B32" s="5">
        <v>0</v>
      </c>
      <c r="C32" s="90">
        <v>0</v>
      </c>
      <c r="D32" s="5">
        <v>0</v>
      </c>
      <c r="E32" s="5">
        <v>0</v>
      </c>
      <c r="F32" s="5">
        <v>0</v>
      </c>
      <c r="G32" s="5">
        <v>0</v>
      </c>
      <c r="H32" s="5">
        <v>0</v>
      </c>
      <c r="I32" s="5">
        <v>0</v>
      </c>
      <c r="J32" s="5">
        <v>0</v>
      </c>
      <c r="K32" s="90">
        <v>0</v>
      </c>
      <c r="L32" s="90">
        <v>0</v>
      </c>
      <c r="M32" s="214">
        <v>0</v>
      </c>
      <c r="N32" s="90">
        <v>0</v>
      </c>
      <c r="O32" s="90">
        <v>0</v>
      </c>
      <c r="P32" s="90">
        <v>260.22797732999999</v>
      </c>
      <c r="Q32" s="90">
        <v>0</v>
      </c>
      <c r="R32" s="90">
        <v>0</v>
      </c>
      <c r="S32" s="214">
        <v>0</v>
      </c>
      <c r="T32" s="90">
        <v>0</v>
      </c>
      <c r="U32" s="214">
        <v>0</v>
      </c>
      <c r="V32" s="90">
        <v>0</v>
      </c>
      <c r="W32" s="90">
        <v>0</v>
      </c>
      <c r="X32" s="90">
        <v>0</v>
      </c>
      <c r="Y32" s="90">
        <v>0</v>
      </c>
      <c r="Z32" s="90">
        <v>0</v>
      </c>
      <c r="AA32" s="90">
        <v>0</v>
      </c>
      <c r="AB32" s="90">
        <v>0</v>
      </c>
      <c r="AC32" s="214">
        <v>0</v>
      </c>
      <c r="AD32" s="90">
        <v>0</v>
      </c>
      <c r="AE32" s="90">
        <v>0</v>
      </c>
      <c r="AF32" s="90">
        <v>0</v>
      </c>
      <c r="AG32" s="90">
        <v>0</v>
      </c>
      <c r="AH32" s="90">
        <v>0</v>
      </c>
      <c r="AI32" s="90">
        <v>0</v>
      </c>
      <c r="AJ32" s="90">
        <v>0</v>
      </c>
      <c r="AK32" s="90">
        <v>0</v>
      </c>
      <c r="AL32" s="214">
        <v>0</v>
      </c>
      <c r="AM32" s="90">
        <v>0</v>
      </c>
      <c r="AN32" s="90">
        <v>0</v>
      </c>
      <c r="AO32" s="90">
        <v>0</v>
      </c>
      <c r="AP32" s="214">
        <v>0</v>
      </c>
      <c r="AQ32" s="214">
        <v>260.22797732999999</v>
      </c>
      <c r="AR32" s="40"/>
    </row>
    <row r="33" spans="1:44" s="90" customFormat="1" x14ac:dyDescent="0.25">
      <c r="A33" s="4" t="s">
        <v>460</v>
      </c>
      <c r="B33" s="5">
        <v>0</v>
      </c>
      <c r="C33" s="90">
        <v>0</v>
      </c>
      <c r="D33" s="5">
        <v>0</v>
      </c>
      <c r="E33" s="5">
        <v>0</v>
      </c>
      <c r="F33" s="5">
        <v>0</v>
      </c>
      <c r="G33" s="5">
        <v>0</v>
      </c>
      <c r="H33" s="5">
        <v>0</v>
      </c>
      <c r="I33" s="5">
        <v>0</v>
      </c>
      <c r="J33" s="5">
        <v>0</v>
      </c>
      <c r="K33" s="90">
        <v>0</v>
      </c>
      <c r="L33" s="90">
        <v>0</v>
      </c>
      <c r="M33" s="214">
        <v>0</v>
      </c>
      <c r="N33" s="90">
        <v>1911.106749</v>
      </c>
      <c r="O33" s="90">
        <v>0</v>
      </c>
      <c r="P33" s="90">
        <v>0</v>
      </c>
      <c r="Q33" s="90">
        <v>0</v>
      </c>
      <c r="R33" s="90">
        <v>0</v>
      </c>
      <c r="S33" s="214">
        <v>0</v>
      </c>
      <c r="T33" s="90">
        <v>250.629999</v>
      </c>
      <c r="U33" s="214">
        <v>0</v>
      </c>
      <c r="V33" s="90">
        <v>0</v>
      </c>
      <c r="W33" s="90">
        <v>0</v>
      </c>
      <c r="X33" s="90">
        <v>0</v>
      </c>
      <c r="Y33" s="90">
        <v>0</v>
      </c>
      <c r="Z33" s="90">
        <v>0</v>
      </c>
      <c r="AA33" s="90">
        <v>0</v>
      </c>
      <c r="AB33" s="90">
        <v>0</v>
      </c>
      <c r="AC33" s="214">
        <v>0</v>
      </c>
      <c r="AD33" s="90">
        <v>0</v>
      </c>
      <c r="AE33" s="90">
        <v>0</v>
      </c>
      <c r="AF33" s="90">
        <v>0</v>
      </c>
      <c r="AG33" s="90">
        <v>0</v>
      </c>
      <c r="AH33" s="90">
        <v>0</v>
      </c>
      <c r="AI33" s="90">
        <v>0</v>
      </c>
      <c r="AJ33" s="90">
        <v>0</v>
      </c>
      <c r="AK33" s="90">
        <v>0</v>
      </c>
      <c r="AL33" s="214">
        <v>0</v>
      </c>
      <c r="AM33" s="90">
        <v>0</v>
      </c>
      <c r="AN33" s="90">
        <v>0</v>
      </c>
      <c r="AO33" s="90">
        <v>0</v>
      </c>
      <c r="AP33" s="214">
        <v>0</v>
      </c>
      <c r="AQ33" s="214">
        <v>1911.106749</v>
      </c>
      <c r="AR33" s="40"/>
    </row>
    <row r="34" spans="1:44" s="90" customFormat="1" x14ac:dyDescent="0.25">
      <c r="A34" s="4" t="s">
        <v>421</v>
      </c>
      <c r="B34" s="5">
        <v>0</v>
      </c>
      <c r="C34" s="90">
        <v>0</v>
      </c>
      <c r="D34" s="5">
        <v>0</v>
      </c>
      <c r="E34" s="5">
        <v>0</v>
      </c>
      <c r="F34" s="5">
        <v>0</v>
      </c>
      <c r="G34" s="5">
        <v>0</v>
      </c>
      <c r="H34" s="5">
        <v>0</v>
      </c>
      <c r="I34" s="5">
        <v>0</v>
      </c>
      <c r="J34" s="5">
        <v>0</v>
      </c>
      <c r="K34" s="90">
        <v>0</v>
      </c>
      <c r="L34" s="90">
        <v>0</v>
      </c>
      <c r="M34" s="214">
        <v>0</v>
      </c>
      <c r="N34" s="90">
        <v>0</v>
      </c>
      <c r="O34" s="90">
        <v>0</v>
      </c>
      <c r="P34" s="90">
        <v>0</v>
      </c>
      <c r="Q34" s="90">
        <v>2.3759999999999999</v>
      </c>
      <c r="R34" s="90">
        <v>0</v>
      </c>
      <c r="S34" s="214">
        <v>0</v>
      </c>
      <c r="T34" s="90">
        <v>0</v>
      </c>
      <c r="U34" s="214">
        <v>0</v>
      </c>
      <c r="V34" s="90">
        <v>0</v>
      </c>
      <c r="W34" s="90">
        <v>0</v>
      </c>
      <c r="X34" s="90">
        <v>0</v>
      </c>
      <c r="Y34" s="90">
        <v>0</v>
      </c>
      <c r="Z34" s="90">
        <v>0</v>
      </c>
      <c r="AA34" s="90">
        <v>0</v>
      </c>
      <c r="AB34" s="90">
        <v>0</v>
      </c>
      <c r="AC34" s="214">
        <v>0</v>
      </c>
      <c r="AD34" s="90">
        <v>0</v>
      </c>
      <c r="AE34" s="90">
        <v>0</v>
      </c>
      <c r="AF34" s="90">
        <v>0</v>
      </c>
      <c r="AG34" s="90">
        <v>0</v>
      </c>
      <c r="AH34" s="90">
        <v>0</v>
      </c>
      <c r="AI34" s="90">
        <v>0</v>
      </c>
      <c r="AJ34" s="90">
        <v>0</v>
      </c>
      <c r="AK34" s="90">
        <v>0</v>
      </c>
      <c r="AL34" s="214">
        <v>0</v>
      </c>
      <c r="AM34" s="90">
        <v>0</v>
      </c>
      <c r="AN34" s="90">
        <v>0</v>
      </c>
      <c r="AO34" s="90">
        <v>0</v>
      </c>
      <c r="AP34" s="214">
        <v>0</v>
      </c>
      <c r="AQ34" s="214">
        <v>2.3759999999999999</v>
      </c>
      <c r="AR34" s="40"/>
    </row>
    <row r="35" spans="1:44" s="90" customFormat="1" x14ac:dyDescent="0.25">
      <c r="A35" s="4" t="s">
        <v>467</v>
      </c>
      <c r="B35" s="5">
        <v>0</v>
      </c>
      <c r="C35" s="90">
        <v>0</v>
      </c>
      <c r="D35" s="5">
        <v>0</v>
      </c>
      <c r="E35" s="5">
        <v>0</v>
      </c>
      <c r="F35" s="5">
        <v>0</v>
      </c>
      <c r="G35" s="5">
        <v>0</v>
      </c>
      <c r="H35" s="5">
        <v>0</v>
      </c>
      <c r="I35" s="5">
        <v>0</v>
      </c>
      <c r="J35" s="5">
        <v>0</v>
      </c>
      <c r="K35" s="90">
        <v>0</v>
      </c>
      <c r="L35" s="90">
        <v>0</v>
      </c>
      <c r="M35" s="214">
        <v>0</v>
      </c>
      <c r="N35" s="90">
        <v>0</v>
      </c>
      <c r="O35" s="90">
        <v>0</v>
      </c>
      <c r="P35" s="90">
        <v>1978.75214243</v>
      </c>
      <c r="Q35" s="90">
        <v>0</v>
      </c>
      <c r="R35" s="90">
        <v>0</v>
      </c>
      <c r="S35" s="214">
        <v>0</v>
      </c>
      <c r="T35" s="90">
        <v>0</v>
      </c>
      <c r="U35" s="214">
        <v>0</v>
      </c>
      <c r="V35" s="90">
        <v>0</v>
      </c>
      <c r="W35" s="90">
        <v>0</v>
      </c>
      <c r="X35" s="90">
        <v>0</v>
      </c>
      <c r="Y35" s="90">
        <v>0</v>
      </c>
      <c r="Z35" s="90">
        <v>0</v>
      </c>
      <c r="AA35" s="90">
        <v>0</v>
      </c>
      <c r="AB35" s="90">
        <v>0</v>
      </c>
      <c r="AC35" s="214">
        <v>0</v>
      </c>
      <c r="AD35" s="90">
        <v>0</v>
      </c>
      <c r="AE35" s="90">
        <v>0</v>
      </c>
      <c r="AF35" s="90">
        <v>0</v>
      </c>
      <c r="AG35" s="90">
        <v>0</v>
      </c>
      <c r="AH35" s="90">
        <v>0</v>
      </c>
      <c r="AI35" s="90">
        <v>0</v>
      </c>
      <c r="AJ35" s="90">
        <v>0</v>
      </c>
      <c r="AK35" s="90">
        <v>0</v>
      </c>
      <c r="AL35" s="214">
        <v>0</v>
      </c>
      <c r="AM35" s="90">
        <v>0</v>
      </c>
      <c r="AN35" s="90">
        <v>0</v>
      </c>
      <c r="AO35" s="90">
        <v>0</v>
      </c>
      <c r="AP35" s="214">
        <v>0</v>
      </c>
      <c r="AQ35" s="214">
        <v>1978.75214243</v>
      </c>
      <c r="AR35" s="40"/>
    </row>
    <row r="36" spans="1:44" s="90" customFormat="1" x14ac:dyDescent="0.25">
      <c r="A36" s="4" t="s">
        <v>462</v>
      </c>
      <c r="B36" s="5">
        <v>0</v>
      </c>
      <c r="C36" s="90">
        <v>0</v>
      </c>
      <c r="D36" s="5">
        <v>0</v>
      </c>
      <c r="E36" s="5">
        <v>0</v>
      </c>
      <c r="F36" s="5">
        <v>0</v>
      </c>
      <c r="G36" s="5">
        <v>0</v>
      </c>
      <c r="H36" s="5">
        <v>0</v>
      </c>
      <c r="I36" s="5">
        <v>0</v>
      </c>
      <c r="J36" s="5">
        <v>0</v>
      </c>
      <c r="K36" s="90">
        <v>0</v>
      </c>
      <c r="L36" s="90">
        <v>0</v>
      </c>
      <c r="M36" s="214">
        <v>0</v>
      </c>
      <c r="N36" s="90">
        <v>0</v>
      </c>
      <c r="O36" s="90">
        <v>0</v>
      </c>
      <c r="P36" s="90">
        <v>0</v>
      </c>
      <c r="Q36" s="90">
        <v>0</v>
      </c>
      <c r="R36" s="90">
        <v>0</v>
      </c>
      <c r="S36" s="214">
        <v>0</v>
      </c>
      <c r="T36" s="90">
        <v>0</v>
      </c>
      <c r="U36" s="214">
        <v>0</v>
      </c>
      <c r="V36" s="90">
        <v>0</v>
      </c>
      <c r="W36" s="90">
        <v>0</v>
      </c>
      <c r="X36" s="90">
        <v>0</v>
      </c>
      <c r="Y36" s="90">
        <v>0</v>
      </c>
      <c r="Z36" s="90">
        <v>0</v>
      </c>
      <c r="AA36" s="90">
        <v>0</v>
      </c>
      <c r="AB36" s="90">
        <v>0</v>
      </c>
      <c r="AC36" s="214">
        <v>0</v>
      </c>
      <c r="AD36" s="90">
        <v>0</v>
      </c>
      <c r="AE36" s="90">
        <v>0</v>
      </c>
      <c r="AF36" s="90">
        <v>0</v>
      </c>
      <c r="AG36" s="90">
        <v>0</v>
      </c>
      <c r="AH36" s="90">
        <v>0</v>
      </c>
      <c r="AI36" s="90">
        <v>0</v>
      </c>
      <c r="AJ36" s="90">
        <v>0</v>
      </c>
      <c r="AK36" s="90">
        <v>0</v>
      </c>
      <c r="AL36" s="214">
        <v>0.12121185</v>
      </c>
      <c r="AM36" s="90">
        <v>0</v>
      </c>
      <c r="AN36" s="90">
        <v>0</v>
      </c>
      <c r="AO36" s="90">
        <v>0</v>
      </c>
      <c r="AP36" s="214">
        <v>0</v>
      </c>
      <c r="AQ36" s="214">
        <v>0.12121185</v>
      </c>
      <c r="AR36" s="40"/>
    </row>
    <row r="37" spans="1:44" s="90" customFormat="1" x14ac:dyDescent="0.25">
      <c r="A37" s="4" t="s">
        <v>463</v>
      </c>
      <c r="B37" s="5">
        <v>0</v>
      </c>
      <c r="C37" s="90">
        <v>0</v>
      </c>
      <c r="D37" s="5">
        <v>0</v>
      </c>
      <c r="E37" s="5">
        <v>0</v>
      </c>
      <c r="F37" s="5">
        <v>0</v>
      </c>
      <c r="G37" s="5">
        <v>0</v>
      </c>
      <c r="H37" s="5">
        <v>0</v>
      </c>
      <c r="I37" s="5">
        <v>0</v>
      </c>
      <c r="J37" s="5">
        <v>6.0860394800000002</v>
      </c>
      <c r="K37" s="90">
        <v>0</v>
      </c>
      <c r="L37" s="90">
        <v>0</v>
      </c>
      <c r="M37" s="214">
        <v>0</v>
      </c>
      <c r="N37" s="90">
        <v>0</v>
      </c>
      <c r="O37" s="90">
        <v>0</v>
      </c>
      <c r="P37" s="90">
        <v>0</v>
      </c>
      <c r="Q37" s="90">
        <v>0</v>
      </c>
      <c r="R37" s="90">
        <v>0</v>
      </c>
      <c r="S37" s="214">
        <v>0</v>
      </c>
      <c r="T37" s="90">
        <v>0</v>
      </c>
      <c r="U37" s="214">
        <v>0</v>
      </c>
      <c r="V37" s="90">
        <v>0</v>
      </c>
      <c r="W37" s="90">
        <v>14936.84323932</v>
      </c>
      <c r="X37" s="90">
        <v>0</v>
      </c>
      <c r="Y37" s="90">
        <v>0</v>
      </c>
      <c r="Z37" s="90">
        <v>0</v>
      </c>
      <c r="AA37" s="90">
        <v>0</v>
      </c>
      <c r="AB37" s="90">
        <v>0</v>
      </c>
      <c r="AC37" s="214">
        <v>0</v>
      </c>
      <c r="AD37" s="90">
        <v>0</v>
      </c>
      <c r="AE37" s="90">
        <v>0</v>
      </c>
      <c r="AF37" s="90">
        <v>0</v>
      </c>
      <c r="AG37" s="90">
        <v>0</v>
      </c>
      <c r="AH37" s="90">
        <v>0</v>
      </c>
      <c r="AI37" s="90">
        <v>0</v>
      </c>
      <c r="AJ37" s="90">
        <v>0</v>
      </c>
      <c r="AK37" s="90">
        <v>0</v>
      </c>
      <c r="AL37" s="214">
        <v>196117.51589844</v>
      </c>
      <c r="AM37" s="90">
        <v>0</v>
      </c>
      <c r="AN37" s="90">
        <v>5</v>
      </c>
      <c r="AO37" s="90">
        <v>0</v>
      </c>
      <c r="AP37" s="214">
        <v>10.49999996</v>
      </c>
      <c r="AQ37" s="214">
        <v>211070.94517719999</v>
      </c>
      <c r="AR37" s="40"/>
    </row>
    <row r="38" spans="1:44" s="90" customFormat="1" x14ac:dyDescent="0.25">
      <c r="A38" s="4" t="s">
        <v>423</v>
      </c>
      <c r="B38" s="5">
        <v>0</v>
      </c>
      <c r="C38" s="90">
        <v>0</v>
      </c>
      <c r="D38" s="5">
        <v>0</v>
      </c>
      <c r="E38" s="5">
        <v>0</v>
      </c>
      <c r="F38" s="5">
        <v>0</v>
      </c>
      <c r="G38" s="5">
        <v>0</v>
      </c>
      <c r="H38" s="5">
        <v>0</v>
      </c>
      <c r="I38" s="5">
        <v>0</v>
      </c>
      <c r="J38" s="5">
        <v>0</v>
      </c>
      <c r="K38" s="90">
        <v>0</v>
      </c>
      <c r="L38" s="90">
        <v>0</v>
      </c>
      <c r="M38" s="214">
        <v>0</v>
      </c>
      <c r="N38" s="90">
        <v>0</v>
      </c>
      <c r="O38" s="90">
        <v>0</v>
      </c>
      <c r="P38" s="90">
        <v>0</v>
      </c>
      <c r="Q38" s="90">
        <v>0</v>
      </c>
      <c r="R38" s="90">
        <v>0</v>
      </c>
      <c r="S38" s="214">
        <v>0</v>
      </c>
      <c r="T38" s="90">
        <v>0</v>
      </c>
      <c r="U38" s="214">
        <v>0</v>
      </c>
      <c r="V38" s="90">
        <v>0</v>
      </c>
      <c r="W38" s="90">
        <v>0</v>
      </c>
      <c r="X38" s="90">
        <v>0</v>
      </c>
      <c r="Y38" s="90">
        <v>0</v>
      </c>
      <c r="Z38" s="90">
        <v>0</v>
      </c>
      <c r="AA38" s="90">
        <v>0</v>
      </c>
      <c r="AB38" s="90">
        <v>0</v>
      </c>
      <c r="AC38" s="214">
        <v>0</v>
      </c>
      <c r="AD38" s="90">
        <v>0</v>
      </c>
      <c r="AE38" s="90">
        <v>0</v>
      </c>
      <c r="AF38" s="90">
        <v>0</v>
      </c>
      <c r="AG38" s="90">
        <v>0</v>
      </c>
      <c r="AH38" s="90">
        <v>0</v>
      </c>
      <c r="AI38" s="90">
        <v>0</v>
      </c>
      <c r="AJ38" s="90">
        <v>0</v>
      </c>
      <c r="AK38" s="90">
        <v>0</v>
      </c>
      <c r="AL38" s="214">
        <v>0</v>
      </c>
      <c r="AM38" s="90">
        <v>0</v>
      </c>
      <c r="AN38" s="90">
        <v>700</v>
      </c>
      <c r="AO38" s="90">
        <v>0</v>
      </c>
      <c r="AP38" s="214">
        <v>700</v>
      </c>
      <c r="AQ38" s="214">
        <v>700</v>
      </c>
      <c r="AR38" s="40"/>
    </row>
    <row r="39" spans="1:44" s="90" customFormat="1" x14ac:dyDescent="0.25">
      <c r="A39" s="4" t="s">
        <v>424</v>
      </c>
      <c r="B39" s="5">
        <v>0</v>
      </c>
      <c r="C39" s="90">
        <v>0</v>
      </c>
      <c r="D39" s="5">
        <v>560.98223350019998</v>
      </c>
      <c r="E39" s="5">
        <v>1.3815810008</v>
      </c>
      <c r="F39" s="5">
        <v>0</v>
      </c>
      <c r="G39" s="5">
        <v>0</v>
      </c>
      <c r="H39" s="5">
        <v>69.795858199999998</v>
      </c>
      <c r="I39" s="5">
        <v>15.564394</v>
      </c>
      <c r="J39" s="5">
        <v>2</v>
      </c>
      <c r="K39" s="90">
        <v>0</v>
      </c>
      <c r="L39" s="90">
        <v>0</v>
      </c>
      <c r="M39" s="214">
        <v>5293.3433362300002</v>
      </c>
      <c r="N39" s="90">
        <v>239.65623897020001</v>
      </c>
      <c r="O39" s="90">
        <v>5000.0019240001002</v>
      </c>
      <c r="P39" s="90">
        <v>1611.3827844805</v>
      </c>
      <c r="Q39" s="90">
        <v>99.896704999999997</v>
      </c>
      <c r="R39" s="90">
        <v>48.807948000000003</v>
      </c>
      <c r="S39" s="214">
        <v>5234.95173196</v>
      </c>
      <c r="T39" s="90">
        <v>0.63394010000000001</v>
      </c>
      <c r="U39" s="214">
        <v>0</v>
      </c>
      <c r="V39" s="90">
        <v>120.658185</v>
      </c>
      <c r="W39" s="90">
        <v>424.63581026000003</v>
      </c>
      <c r="X39" s="90">
        <v>0</v>
      </c>
      <c r="Y39" s="90">
        <v>0</v>
      </c>
      <c r="Z39" s="90">
        <v>31.961106999999998</v>
      </c>
      <c r="AA39" s="90">
        <v>7227.1406631899999</v>
      </c>
      <c r="AB39" s="90">
        <v>3.65938293</v>
      </c>
      <c r="AC39" s="214">
        <v>7229.2481046000003</v>
      </c>
      <c r="AD39" s="90">
        <v>7.3053980000000003</v>
      </c>
      <c r="AE39" s="90">
        <v>31.287985200000001</v>
      </c>
      <c r="AF39" s="90">
        <v>57.56816654</v>
      </c>
      <c r="AG39" s="90">
        <v>362.55484799999999</v>
      </c>
      <c r="AH39" s="90">
        <v>0</v>
      </c>
      <c r="AI39" s="90">
        <v>30.914938070000002</v>
      </c>
      <c r="AJ39" s="90">
        <v>4200</v>
      </c>
      <c r="AK39" s="90">
        <v>7297.4898000000003</v>
      </c>
      <c r="AL39" s="214">
        <v>11593.783967269999</v>
      </c>
      <c r="AM39" s="90">
        <v>0.85372700000000001</v>
      </c>
      <c r="AN39" s="90">
        <v>222.77064830020001</v>
      </c>
      <c r="AO39" s="90">
        <v>333.6747550005</v>
      </c>
      <c r="AP39" s="214">
        <v>1050.2070663002</v>
      </c>
      <c r="AQ39" s="214">
        <v>37737.921021272399</v>
      </c>
      <c r="AR39" s="40"/>
    </row>
    <row r="40" spans="1:44" s="90" customFormat="1" x14ac:dyDescent="0.25">
      <c r="A40" s="4" t="s">
        <v>449</v>
      </c>
      <c r="B40" s="5">
        <v>0</v>
      </c>
      <c r="C40" s="90">
        <v>0</v>
      </c>
      <c r="D40" s="5">
        <v>0</v>
      </c>
      <c r="E40" s="5">
        <v>0</v>
      </c>
      <c r="F40" s="5">
        <v>0</v>
      </c>
      <c r="G40" s="5">
        <v>0</v>
      </c>
      <c r="H40" s="5">
        <v>0</v>
      </c>
      <c r="I40" s="5">
        <v>0</v>
      </c>
      <c r="J40" s="5">
        <v>0</v>
      </c>
      <c r="K40" s="90">
        <v>0</v>
      </c>
      <c r="L40" s="90">
        <v>0</v>
      </c>
      <c r="M40" s="214">
        <v>0</v>
      </c>
      <c r="N40" s="90">
        <v>0</v>
      </c>
      <c r="O40" s="90">
        <v>0</v>
      </c>
      <c r="P40" s="90">
        <v>0</v>
      </c>
      <c r="Q40" s="90">
        <v>0</v>
      </c>
      <c r="R40" s="90">
        <v>0</v>
      </c>
      <c r="S40" s="214">
        <v>0</v>
      </c>
      <c r="T40" s="90">
        <v>0</v>
      </c>
      <c r="U40" s="214">
        <v>0</v>
      </c>
      <c r="V40" s="90">
        <v>0</v>
      </c>
      <c r="W40" s="90">
        <v>0</v>
      </c>
      <c r="X40" s="90">
        <v>0</v>
      </c>
      <c r="Y40" s="90">
        <v>0</v>
      </c>
      <c r="Z40" s="90">
        <v>0</v>
      </c>
      <c r="AA40" s="90">
        <v>1701.76268996</v>
      </c>
      <c r="AB40" s="90">
        <v>0</v>
      </c>
      <c r="AC40" s="214">
        <v>1701.76268996</v>
      </c>
      <c r="AD40" s="90">
        <v>0</v>
      </c>
      <c r="AE40" s="90">
        <v>0</v>
      </c>
      <c r="AF40" s="90">
        <v>0</v>
      </c>
      <c r="AG40" s="90">
        <v>0</v>
      </c>
      <c r="AH40" s="90">
        <v>0</v>
      </c>
      <c r="AI40" s="90">
        <v>0</v>
      </c>
      <c r="AJ40" s="90">
        <v>0</v>
      </c>
      <c r="AK40" s="90">
        <v>0</v>
      </c>
      <c r="AL40" s="214">
        <v>0</v>
      </c>
      <c r="AM40" s="90">
        <v>0</v>
      </c>
      <c r="AN40" s="90">
        <v>0</v>
      </c>
      <c r="AO40" s="90">
        <v>0</v>
      </c>
      <c r="AP40" s="214">
        <v>0</v>
      </c>
      <c r="AQ40" s="214">
        <v>1701.76268996</v>
      </c>
      <c r="AR40" s="40"/>
    </row>
    <row r="41" spans="1:44" s="90" customFormat="1" x14ac:dyDescent="0.25">
      <c r="A41" s="4" t="s">
        <v>486</v>
      </c>
      <c r="B41" s="5">
        <v>0</v>
      </c>
      <c r="C41" s="90">
        <v>0</v>
      </c>
      <c r="D41" s="5">
        <v>0</v>
      </c>
      <c r="E41" s="5">
        <v>0</v>
      </c>
      <c r="F41" s="5">
        <v>0</v>
      </c>
      <c r="G41" s="5">
        <v>0</v>
      </c>
      <c r="H41" s="5">
        <v>0</v>
      </c>
      <c r="I41" s="5">
        <v>0</v>
      </c>
      <c r="J41" s="5">
        <v>0</v>
      </c>
      <c r="K41" s="90">
        <v>0</v>
      </c>
      <c r="L41" s="90">
        <v>0</v>
      </c>
      <c r="M41" s="214">
        <v>0</v>
      </c>
      <c r="N41" s="90">
        <v>0</v>
      </c>
      <c r="O41" s="90">
        <v>0</v>
      </c>
      <c r="P41" s="90">
        <v>0</v>
      </c>
      <c r="Q41" s="90">
        <v>0</v>
      </c>
      <c r="R41" s="90">
        <v>0</v>
      </c>
      <c r="S41" s="214">
        <v>0</v>
      </c>
      <c r="T41" s="90">
        <v>0</v>
      </c>
      <c r="U41" s="214">
        <v>0</v>
      </c>
      <c r="V41" s="90">
        <v>0</v>
      </c>
      <c r="W41" s="90">
        <v>0</v>
      </c>
      <c r="X41" s="90">
        <v>0</v>
      </c>
      <c r="Y41" s="90">
        <v>0</v>
      </c>
      <c r="Z41" s="90">
        <v>0</v>
      </c>
      <c r="AA41" s="90">
        <v>0</v>
      </c>
      <c r="AB41" s="90">
        <v>0</v>
      </c>
      <c r="AC41" s="214">
        <v>0</v>
      </c>
      <c r="AD41" s="90">
        <v>0</v>
      </c>
      <c r="AE41" s="90">
        <v>0</v>
      </c>
      <c r="AF41" s="90">
        <v>0</v>
      </c>
      <c r="AG41" s="90">
        <v>0</v>
      </c>
      <c r="AH41" s="90">
        <v>0</v>
      </c>
      <c r="AI41" s="90">
        <v>0</v>
      </c>
      <c r="AJ41" s="90">
        <v>1.5299999999999999E-2</v>
      </c>
      <c r="AK41" s="90">
        <v>0</v>
      </c>
      <c r="AL41" s="214">
        <v>1.5299999999999999E-2</v>
      </c>
      <c r="AM41" s="90">
        <v>0</v>
      </c>
      <c r="AN41" s="90">
        <v>0</v>
      </c>
      <c r="AO41" s="90">
        <v>0</v>
      </c>
      <c r="AP41" s="214">
        <v>0</v>
      </c>
      <c r="AQ41" s="214">
        <v>1.5299999999999999E-2</v>
      </c>
      <c r="AR41" s="40"/>
    </row>
    <row r="42" spans="1:44" s="90" customFormat="1" x14ac:dyDescent="0.25">
      <c r="A42" s="4" t="s">
        <v>425</v>
      </c>
      <c r="B42" s="5">
        <v>1631.1100501607</v>
      </c>
      <c r="C42" s="90">
        <v>547.62571216000003</v>
      </c>
      <c r="D42" s="5">
        <v>59.154688759999999</v>
      </c>
      <c r="E42" s="5">
        <v>42.483212279999996</v>
      </c>
      <c r="F42" s="5">
        <v>0</v>
      </c>
      <c r="G42" s="5">
        <v>327.72364691000001</v>
      </c>
      <c r="H42" s="5">
        <v>0</v>
      </c>
      <c r="I42" s="5">
        <v>11925.93098927</v>
      </c>
      <c r="J42" s="5">
        <v>11159.457326</v>
      </c>
      <c r="K42" s="90">
        <v>0</v>
      </c>
      <c r="L42" s="90">
        <v>2746.1660998000002</v>
      </c>
      <c r="M42" s="214">
        <v>8755.1284918500005</v>
      </c>
      <c r="N42" s="90">
        <v>274.28077708000001</v>
      </c>
      <c r="O42" s="90">
        <v>0</v>
      </c>
      <c r="P42" s="90">
        <v>354.65216858999997</v>
      </c>
      <c r="Q42" s="90">
        <v>83.445452889999999</v>
      </c>
      <c r="R42" s="90">
        <v>0</v>
      </c>
      <c r="S42" s="214">
        <v>0</v>
      </c>
      <c r="T42" s="90">
        <v>114.14138761</v>
      </c>
      <c r="U42" s="214">
        <v>114.14138761</v>
      </c>
      <c r="V42" s="90">
        <v>29.603069999999999</v>
      </c>
      <c r="W42" s="90">
        <v>3.1369706499999999</v>
      </c>
      <c r="X42" s="90">
        <v>0</v>
      </c>
      <c r="Y42" s="90">
        <v>29.603069999999999</v>
      </c>
      <c r="Z42" s="90">
        <v>0</v>
      </c>
      <c r="AA42" s="90">
        <v>140194.67859364999</v>
      </c>
      <c r="AB42" s="90">
        <v>0</v>
      </c>
      <c r="AC42" s="214">
        <v>140194.67859364999</v>
      </c>
      <c r="AD42" s="90">
        <v>74.705295000000007</v>
      </c>
      <c r="AE42" s="90">
        <v>121.1503828</v>
      </c>
      <c r="AF42" s="90">
        <v>0</v>
      </c>
      <c r="AG42" s="90">
        <v>0</v>
      </c>
      <c r="AH42" s="90">
        <v>0</v>
      </c>
      <c r="AI42" s="90">
        <v>0</v>
      </c>
      <c r="AJ42" s="90">
        <v>7.664949</v>
      </c>
      <c r="AK42" s="90">
        <v>0</v>
      </c>
      <c r="AL42" s="214">
        <v>4816.1542057400002</v>
      </c>
      <c r="AM42" s="90">
        <v>114735.19606817</v>
      </c>
      <c r="AN42" s="90">
        <v>39822.387185810003</v>
      </c>
      <c r="AO42" s="90">
        <v>0</v>
      </c>
      <c r="AP42" s="214">
        <v>154838.92804401001</v>
      </c>
      <c r="AQ42" s="214">
        <v>326450.1919822807</v>
      </c>
      <c r="AR42" s="40"/>
    </row>
    <row r="43" spans="1:44" s="90" customFormat="1" x14ac:dyDescent="0.25">
      <c r="A43" s="4" t="s">
        <v>450</v>
      </c>
      <c r="B43" s="5">
        <v>0</v>
      </c>
      <c r="C43" s="90">
        <v>0</v>
      </c>
      <c r="D43" s="5">
        <v>0</v>
      </c>
      <c r="E43" s="5">
        <v>0</v>
      </c>
      <c r="F43" s="5">
        <v>0</v>
      </c>
      <c r="G43" s="5">
        <v>0</v>
      </c>
      <c r="H43" s="5">
        <v>0</v>
      </c>
      <c r="I43" s="5">
        <v>0</v>
      </c>
      <c r="J43" s="5">
        <v>0</v>
      </c>
      <c r="K43" s="90">
        <v>0</v>
      </c>
      <c r="L43" s="90">
        <v>0</v>
      </c>
      <c r="M43" s="214">
        <v>0</v>
      </c>
      <c r="N43" s="90">
        <v>0</v>
      </c>
      <c r="O43" s="90">
        <v>0</v>
      </c>
      <c r="P43" s="90">
        <v>0</v>
      </c>
      <c r="Q43" s="90">
        <v>0</v>
      </c>
      <c r="R43" s="90">
        <v>0</v>
      </c>
      <c r="S43" s="214">
        <v>0</v>
      </c>
      <c r="T43" s="90">
        <v>0</v>
      </c>
      <c r="U43" s="214">
        <v>0</v>
      </c>
      <c r="V43" s="90">
        <v>0</v>
      </c>
      <c r="W43" s="90">
        <v>16039.61562767</v>
      </c>
      <c r="X43" s="90">
        <v>0</v>
      </c>
      <c r="Y43" s="90">
        <v>0</v>
      </c>
      <c r="Z43" s="90">
        <v>0</v>
      </c>
      <c r="AA43" s="90">
        <v>0</v>
      </c>
      <c r="AB43" s="90">
        <v>0</v>
      </c>
      <c r="AC43" s="214">
        <v>0</v>
      </c>
      <c r="AD43" s="90">
        <v>0</v>
      </c>
      <c r="AE43" s="90">
        <v>0</v>
      </c>
      <c r="AF43" s="90">
        <v>0</v>
      </c>
      <c r="AG43" s="90">
        <v>0</v>
      </c>
      <c r="AH43" s="90">
        <v>0</v>
      </c>
      <c r="AI43" s="90">
        <v>0</v>
      </c>
      <c r="AJ43" s="90">
        <v>0</v>
      </c>
      <c r="AK43" s="90">
        <v>0</v>
      </c>
      <c r="AL43" s="214">
        <v>0</v>
      </c>
      <c r="AM43" s="90">
        <v>0</v>
      </c>
      <c r="AN43" s="90">
        <v>0</v>
      </c>
      <c r="AO43" s="90">
        <v>0</v>
      </c>
      <c r="AP43" s="214">
        <v>0</v>
      </c>
      <c r="AQ43" s="214">
        <v>16039.61562767</v>
      </c>
      <c r="AR43" s="40"/>
    </row>
    <row r="44" spans="1:44" s="90" customFormat="1" x14ac:dyDescent="0.25">
      <c r="A44" s="4" t="s">
        <v>426</v>
      </c>
      <c r="B44" s="5">
        <v>7368.8079888100001</v>
      </c>
      <c r="C44" s="90">
        <v>3732.7304728600002</v>
      </c>
      <c r="D44" s="5">
        <v>1493.77336042</v>
      </c>
      <c r="E44" s="5">
        <v>543.95544133999999</v>
      </c>
      <c r="F44" s="5">
        <v>0</v>
      </c>
      <c r="G44" s="5">
        <v>10108.42200817</v>
      </c>
      <c r="H44" s="5">
        <v>78.318392990000007</v>
      </c>
      <c r="I44" s="5">
        <v>68419.743589589998</v>
      </c>
      <c r="J44" s="5">
        <v>46.210180000000001</v>
      </c>
      <c r="K44" s="90">
        <v>2046.403059</v>
      </c>
      <c r="L44" s="90">
        <v>14970.292316839999</v>
      </c>
      <c r="M44" s="214">
        <v>275383.91287926398</v>
      </c>
      <c r="N44" s="90">
        <v>6521.7754424300001</v>
      </c>
      <c r="O44" s="90">
        <v>41531.698837290001</v>
      </c>
      <c r="P44" s="90">
        <v>21513.751896199999</v>
      </c>
      <c r="Q44" s="90">
        <v>27905.33657223</v>
      </c>
      <c r="R44" s="90">
        <v>1717.3210708700001</v>
      </c>
      <c r="S44" s="214">
        <v>1991.0378937999999</v>
      </c>
      <c r="T44" s="90">
        <v>1126.34572979</v>
      </c>
      <c r="U44" s="214">
        <v>1015.01322941</v>
      </c>
      <c r="V44" s="90">
        <v>425.12592029000001</v>
      </c>
      <c r="W44" s="90">
        <v>25103.871740460501</v>
      </c>
      <c r="X44" s="90">
        <v>4739.1000000000004</v>
      </c>
      <c r="Y44" s="90">
        <v>108.09430886</v>
      </c>
      <c r="Z44" s="90">
        <v>1812.1489402100001</v>
      </c>
      <c r="AA44" s="90">
        <v>26332.36958024</v>
      </c>
      <c r="AB44" s="90">
        <v>206.75384292000001</v>
      </c>
      <c r="AC44" s="214">
        <v>219497.2415000005</v>
      </c>
      <c r="AD44" s="90">
        <v>2803.2954867100002</v>
      </c>
      <c r="AE44" s="90">
        <v>5228.4190073711998</v>
      </c>
      <c r="AF44" s="90">
        <v>395.99995231999998</v>
      </c>
      <c r="AG44" s="90">
        <v>36.366949150000003</v>
      </c>
      <c r="AH44" s="90">
        <v>78.106379649999994</v>
      </c>
      <c r="AI44" s="90">
        <v>638.42622829000004</v>
      </c>
      <c r="AJ44" s="90">
        <v>108097.9378104082</v>
      </c>
      <c r="AK44" s="90">
        <v>12362.164199999999</v>
      </c>
      <c r="AL44" s="214">
        <v>152988.35020849001</v>
      </c>
      <c r="AM44" s="90">
        <v>2047788.5403443901</v>
      </c>
      <c r="AN44" s="90">
        <v>320545.99274057901</v>
      </c>
      <c r="AO44" s="90">
        <v>514.95756420999999</v>
      </c>
      <c r="AP44" s="214">
        <v>137067.529542968</v>
      </c>
      <c r="AQ44" s="214">
        <v>3554285.6426088214</v>
      </c>
      <c r="AR44" s="40"/>
    </row>
    <row r="45" spans="1:44" s="90" customFormat="1" x14ac:dyDescent="0.25">
      <c r="A45" s="4" t="s">
        <v>427</v>
      </c>
      <c r="B45" s="5">
        <v>3402.17589907</v>
      </c>
      <c r="C45" s="90">
        <v>57.205911530000002</v>
      </c>
      <c r="D45" s="5">
        <v>15.07117201</v>
      </c>
      <c r="E45" s="5">
        <v>154.14343449</v>
      </c>
      <c r="F45" s="5">
        <v>0</v>
      </c>
      <c r="G45" s="5">
        <v>15.725199999999999</v>
      </c>
      <c r="H45" s="5">
        <v>0</v>
      </c>
      <c r="I45" s="5">
        <v>457.64192515000002</v>
      </c>
      <c r="J45" s="5">
        <v>0</v>
      </c>
      <c r="K45" s="90">
        <v>0</v>
      </c>
      <c r="L45" s="90">
        <v>30.725027369999999</v>
      </c>
      <c r="M45" s="214">
        <v>2438.8659610599998</v>
      </c>
      <c r="N45" s="90">
        <v>430.10921192000001</v>
      </c>
      <c r="O45" s="90">
        <v>7605.0695836000004</v>
      </c>
      <c r="P45" s="90">
        <v>345.10317556000001</v>
      </c>
      <c r="Q45" s="90">
        <v>142.64305920000001</v>
      </c>
      <c r="R45" s="90">
        <v>136.53574483</v>
      </c>
      <c r="S45" s="214">
        <v>8.7398838800000007</v>
      </c>
      <c r="T45" s="90">
        <v>7.3561653700000003</v>
      </c>
      <c r="U45" s="214">
        <v>192.46898816000001</v>
      </c>
      <c r="V45" s="90">
        <v>22.918826299999999</v>
      </c>
      <c r="W45" s="90">
        <v>12.68163579</v>
      </c>
      <c r="X45" s="90">
        <v>0</v>
      </c>
      <c r="Y45" s="90">
        <v>0</v>
      </c>
      <c r="Z45" s="90">
        <v>0</v>
      </c>
      <c r="AA45" s="90">
        <v>443.36099999999999</v>
      </c>
      <c r="AB45" s="90">
        <v>0</v>
      </c>
      <c r="AC45" s="214">
        <v>27.667211500000001</v>
      </c>
      <c r="AD45" s="90">
        <v>9.53065812</v>
      </c>
      <c r="AE45" s="90">
        <v>355.45992770999999</v>
      </c>
      <c r="AF45" s="90">
        <v>0</v>
      </c>
      <c r="AG45" s="90">
        <v>9.9999999699999993</v>
      </c>
      <c r="AH45" s="90">
        <v>0</v>
      </c>
      <c r="AI45" s="90">
        <v>0</v>
      </c>
      <c r="AJ45" s="90">
        <v>227.91946017110001</v>
      </c>
      <c r="AK45" s="90">
        <v>8.3820999999999994</v>
      </c>
      <c r="AL45" s="214">
        <v>694.61857061000001</v>
      </c>
      <c r="AM45" s="90">
        <v>0</v>
      </c>
      <c r="AN45" s="90">
        <v>0</v>
      </c>
      <c r="AO45" s="90">
        <v>20.4025</v>
      </c>
      <c r="AP45" s="214">
        <v>29.584365099999999</v>
      </c>
      <c r="AQ45" s="214">
        <v>17302.106598471099</v>
      </c>
      <c r="AR45" s="40"/>
    </row>
    <row r="46" spans="1:44" s="90" customFormat="1" x14ac:dyDescent="0.25">
      <c r="A46" s="4" t="s">
        <v>428</v>
      </c>
      <c r="B46" s="5">
        <v>0</v>
      </c>
      <c r="C46" s="90">
        <v>0</v>
      </c>
      <c r="D46" s="5">
        <v>0</v>
      </c>
      <c r="E46" s="5">
        <v>0</v>
      </c>
      <c r="F46" s="5">
        <v>0</v>
      </c>
      <c r="G46" s="5">
        <v>0</v>
      </c>
      <c r="H46" s="5">
        <v>0</v>
      </c>
      <c r="I46" s="5">
        <v>0</v>
      </c>
      <c r="J46" s="5">
        <v>0</v>
      </c>
      <c r="K46" s="90">
        <v>0</v>
      </c>
      <c r="L46" s="90">
        <v>0</v>
      </c>
      <c r="M46" s="214">
        <v>0</v>
      </c>
      <c r="N46" s="90">
        <v>0</v>
      </c>
      <c r="O46" s="90">
        <v>0</v>
      </c>
      <c r="P46" s="90">
        <v>0</v>
      </c>
      <c r="Q46" s="90">
        <v>0</v>
      </c>
      <c r="R46" s="90">
        <v>0</v>
      </c>
      <c r="S46" s="214">
        <v>0</v>
      </c>
      <c r="T46" s="90">
        <v>0</v>
      </c>
      <c r="U46" s="214">
        <v>0</v>
      </c>
      <c r="V46" s="90">
        <v>0</v>
      </c>
      <c r="W46" s="90">
        <v>0</v>
      </c>
      <c r="X46" s="90">
        <v>0</v>
      </c>
      <c r="Y46" s="90">
        <v>0</v>
      </c>
      <c r="Z46" s="90">
        <v>0</v>
      </c>
      <c r="AA46" s="90">
        <v>0</v>
      </c>
      <c r="AB46" s="90">
        <v>0</v>
      </c>
      <c r="AC46" s="214">
        <v>0</v>
      </c>
      <c r="AD46" s="90">
        <v>0</v>
      </c>
      <c r="AE46" s="90">
        <v>0</v>
      </c>
      <c r="AF46" s="90">
        <v>0</v>
      </c>
      <c r="AG46" s="90">
        <v>0</v>
      </c>
      <c r="AH46" s="90">
        <v>0</v>
      </c>
      <c r="AI46" s="90">
        <v>0</v>
      </c>
      <c r="AJ46" s="90">
        <v>0</v>
      </c>
      <c r="AK46" s="90">
        <v>0</v>
      </c>
      <c r="AL46" s="214">
        <v>0</v>
      </c>
      <c r="AM46" s="90">
        <v>0</v>
      </c>
      <c r="AN46" s="90">
        <v>0</v>
      </c>
      <c r="AO46" s="90">
        <v>0</v>
      </c>
      <c r="AP46" s="214">
        <v>0</v>
      </c>
      <c r="AQ46" s="214">
        <v>0</v>
      </c>
      <c r="AR46" s="40"/>
    </row>
    <row r="47" spans="1:44" s="91" customFormat="1" ht="13" x14ac:dyDescent="0.3">
      <c r="A47" s="132" t="s">
        <v>429</v>
      </c>
      <c r="B47" s="9">
        <v>604.27798484000004</v>
      </c>
      <c r="C47" s="91">
        <v>1320.3834676500001</v>
      </c>
      <c r="D47" s="9">
        <v>3879.38650366</v>
      </c>
      <c r="E47" s="9">
        <v>2574.6578914500001</v>
      </c>
      <c r="F47" s="9">
        <v>0</v>
      </c>
      <c r="G47" s="9">
        <v>3879.7808230000001</v>
      </c>
      <c r="H47" s="9">
        <v>10448.42995458</v>
      </c>
      <c r="I47" s="9">
        <v>19533.02737607</v>
      </c>
      <c r="J47" s="9">
        <v>15968.051063688001</v>
      </c>
      <c r="K47" s="91">
        <v>15439.796328</v>
      </c>
      <c r="L47" s="91">
        <v>10544.744940766501</v>
      </c>
      <c r="M47" s="213">
        <v>78977.868303941999</v>
      </c>
      <c r="N47" s="91">
        <v>42925.937029590001</v>
      </c>
      <c r="O47" s="91">
        <v>112729.68836345</v>
      </c>
      <c r="P47" s="91">
        <v>299275.04523525998</v>
      </c>
      <c r="Q47" s="91">
        <v>92131.844364639997</v>
      </c>
      <c r="R47" s="91">
        <v>591.91699659999995</v>
      </c>
      <c r="S47" s="213">
        <v>1109.2675111399999</v>
      </c>
      <c r="T47" s="91">
        <v>4579.78931973</v>
      </c>
      <c r="U47" s="213">
        <v>598.52580562000003</v>
      </c>
      <c r="V47" s="91">
        <v>132623.32892078059</v>
      </c>
      <c r="W47" s="91">
        <v>115420.1254619933</v>
      </c>
      <c r="X47" s="91">
        <v>55283.12</v>
      </c>
      <c r="Y47" s="91">
        <v>31.514301509999999</v>
      </c>
      <c r="Z47" s="91">
        <v>0</v>
      </c>
      <c r="AA47" s="91">
        <v>5709.5195817699996</v>
      </c>
      <c r="AB47" s="91">
        <v>1334.1562053990001</v>
      </c>
      <c r="AC47" s="213">
        <v>135578.0726709</v>
      </c>
      <c r="AD47" s="91">
        <v>784.55606412999998</v>
      </c>
      <c r="AE47" s="91">
        <v>2143.5496091512</v>
      </c>
      <c r="AF47" s="91">
        <v>238.38026868</v>
      </c>
      <c r="AG47" s="91">
        <v>5.5266529999999996</v>
      </c>
      <c r="AH47" s="91">
        <v>9.8065731100000004</v>
      </c>
      <c r="AI47" s="91">
        <v>724.26746084000001</v>
      </c>
      <c r="AJ47" s="91">
        <v>44807.8156428968</v>
      </c>
      <c r="AK47" s="91">
        <v>21668.318500000001</v>
      </c>
      <c r="AL47" s="213">
        <v>38439.694609220001</v>
      </c>
      <c r="AM47" s="91">
        <v>120.83036505</v>
      </c>
      <c r="AN47" s="91">
        <v>12112.444786681001</v>
      </c>
      <c r="AO47" s="91">
        <v>772.22127133000004</v>
      </c>
      <c r="AP47" s="213">
        <v>12882.06084186</v>
      </c>
      <c r="AQ47" s="213">
        <v>1297801.7290519783</v>
      </c>
      <c r="AR47" s="44"/>
    </row>
    <row r="48" spans="1:44" s="91" customFormat="1" ht="13" x14ac:dyDescent="0.3">
      <c r="A48" s="132" t="s">
        <v>430</v>
      </c>
      <c r="B48" s="9">
        <v>604.27798484000004</v>
      </c>
      <c r="C48" s="91">
        <v>1320.3834676500001</v>
      </c>
      <c r="D48" s="9">
        <v>3876.2680890900001</v>
      </c>
      <c r="E48" s="9">
        <v>105.08445392</v>
      </c>
      <c r="F48" s="9">
        <v>0</v>
      </c>
      <c r="G48" s="9">
        <v>3879.7808230000001</v>
      </c>
      <c r="H48" s="9">
        <v>1094.27882258</v>
      </c>
      <c r="I48" s="9">
        <v>17870.327376069999</v>
      </c>
      <c r="J48" s="9">
        <v>15968.051063688001</v>
      </c>
      <c r="K48" s="91">
        <v>7245.242311</v>
      </c>
      <c r="L48" s="91">
        <v>7748.1377987659998</v>
      </c>
      <c r="M48" s="213">
        <v>78605.192006152007</v>
      </c>
      <c r="N48" s="91">
        <v>20496.206400039999</v>
      </c>
      <c r="O48" s="91">
        <v>111202.81337459</v>
      </c>
      <c r="P48" s="91">
        <v>284162.12054079998</v>
      </c>
      <c r="Q48" s="91">
        <v>77082.863408620004</v>
      </c>
      <c r="R48" s="91">
        <v>591.91699659999995</v>
      </c>
      <c r="S48" s="213">
        <v>664.25420398999995</v>
      </c>
      <c r="T48" s="91">
        <v>2532.2336879700001</v>
      </c>
      <c r="U48" s="213">
        <v>598.52580562000003</v>
      </c>
      <c r="V48" s="91">
        <v>4290.9811476900004</v>
      </c>
      <c r="W48" s="91">
        <v>109534.0369841533</v>
      </c>
      <c r="X48" s="91">
        <v>51449.47</v>
      </c>
      <c r="Y48" s="91">
        <v>31.514301509999999</v>
      </c>
      <c r="Z48" s="91">
        <v>0</v>
      </c>
      <c r="AA48" s="91">
        <v>5644.5195817699996</v>
      </c>
      <c r="AB48" s="91">
        <v>1087.3738990449999</v>
      </c>
      <c r="AC48" s="213">
        <v>133004.43267089999</v>
      </c>
      <c r="AD48" s="91">
        <v>384.55606412999998</v>
      </c>
      <c r="AE48" s="91">
        <v>2117.4202250011999</v>
      </c>
      <c r="AF48" s="91">
        <v>238.38026868</v>
      </c>
      <c r="AG48" s="91">
        <v>5.5266529999999996</v>
      </c>
      <c r="AH48" s="91">
        <v>0</v>
      </c>
      <c r="AI48" s="91">
        <v>620.24994202000005</v>
      </c>
      <c r="AJ48" s="91">
        <v>38367.878643366799</v>
      </c>
      <c r="AK48" s="91">
        <v>21668.318500000001</v>
      </c>
      <c r="AL48" s="213">
        <v>2857.3881145</v>
      </c>
      <c r="AM48" s="91">
        <v>120.83036505</v>
      </c>
      <c r="AN48" s="91">
        <v>2064.7276667010001</v>
      </c>
      <c r="AO48" s="91">
        <v>674.61979133</v>
      </c>
      <c r="AP48" s="213">
        <v>12598.281717829999</v>
      </c>
      <c r="AQ48" s="213">
        <v>1022408.4651516632</v>
      </c>
      <c r="AR48" s="44"/>
    </row>
    <row r="49" spans="1:44" s="90" customFormat="1" x14ac:dyDescent="0.25">
      <c r="A49" s="4" t="s">
        <v>431</v>
      </c>
      <c r="B49" s="5">
        <v>541.76845824999998</v>
      </c>
      <c r="C49" s="90">
        <v>1319.5944236800001</v>
      </c>
      <c r="D49" s="5">
        <v>3750.4166925200002</v>
      </c>
      <c r="E49" s="5">
        <v>105.08445392</v>
      </c>
      <c r="F49" s="5">
        <v>0</v>
      </c>
      <c r="G49" s="5">
        <v>3879.7808230000001</v>
      </c>
      <c r="H49" s="5">
        <v>603.30258793999997</v>
      </c>
      <c r="I49" s="5">
        <v>13673.664997280001</v>
      </c>
      <c r="J49" s="5">
        <v>132.74231983000001</v>
      </c>
      <c r="K49" s="90">
        <v>6426.4624880000001</v>
      </c>
      <c r="L49" s="90">
        <v>6694.7345193660003</v>
      </c>
      <c r="M49" s="214">
        <v>72435.154517621995</v>
      </c>
      <c r="N49" s="90">
        <v>6968.7154311699996</v>
      </c>
      <c r="O49" s="90">
        <v>34344.433024329999</v>
      </c>
      <c r="P49" s="90">
        <v>14773.603332909999</v>
      </c>
      <c r="Q49" s="90">
        <v>27717.187512830002</v>
      </c>
      <c r="R49" s="90">
        <v>138.85506393</v>
      </c>
      <c r="S49" s="214">
        <v>647.16567628999996</v>
      </c>
      <c r="T49" s="90">
        <v>1544.1191692699999</v>
      </c>
      <c r="U49" s="214">
        <v>579.48810562000006</v>
      </c>
      <c r="V49" s="90">
        <v>513.10838860000001</v>
      </c>
      <c r="W49" s="90">
        <v>18018.058158209999</v>
      </c>
      <c r="X49" s="90">
        <v>4129.0200000000004</v>
      </c>
      <c r="Y49" s="90">
        <v>31.514301509999999</v>
      </c>
      <c r="Z49" s="90">
        <v>0</v>
      </c>
      <c r="AA49" s="90">
        <v>2618.1539898299998</v>
      </c>
      <c r="AB49" s="90">
        <v>1087.3738990449999</v>
      </c>
      <c r="AC49" s="214">
        <v>70647.064169499994</v>
      </c>
      <c r="AD49" s="90">
        <v>120.36238407</v>
      </c>
      <c r="AE49" s="90">
        <v>1121.0744846252001</v>
      </c>
      <c r="AF49" s="90">
        <v>238.38026868</v>
      </c>
      <c r="AG49" s="90">
        <v>5.5266529999999996</v>
      </c>
      <c r="AH49" s="90">
        <v>0</v>
      </c>
      <c r="AI49" s="90">
        <v>312.25047102000002</v>
      </c>
      <c r="AJ49" s="90">
        <v>23271.660148685201</v>
      </c>
      <c r="AK49" s="90">
        <v>6372.6601000000001</v>
      </c>
      <c r="AL49" s="214">
        <v>2767.7167920699999</v>
      </c>
      <c r="AM49" s="90">
        <v>120.83036505</v>
      </c>
      <c r="AN49" s="90">
        <v>1962.6576751279999</v>
      </c>
      <c r="AO49" s="90">
        <v>153.97308017</v>
      </c>
      <c r="AP49" s="214">
        <v>1470.94405512</v>
      </c>
      <c r="AQ49" s="214">
        <v>331238.6029820714</v>
      </c>
      <c r="AR49" s="40"/>
    </row>
    <row r="50" spans="1:44" s="90" customFormat="1" x14ac:dyDescent="0.25">
      <c r="A50" s="4" t="s">
        <v>432</v>
      </c>
      <c r="B50" s="5">
        <v>62.50952659</v>
      </c>
      <c r="C50" s="90">
        <v>0.78904397000000004</v>
      </c>
      <c r="D50" s="5">
        <v>125.85139657000001</v>
      </c>
      <c r="E50" s="5">
        <v>0</v>
      </c>
      <c r="F50" s="5">
        <v>0</v>
      </c>
      <c r="G50" s="5">
        <v>0</v>
      </c>
      <c r="H50" s="5">
        <v>490.97623463999997</v>
      </c>
      <c r="I50" s="5">
        <v>4196.6623787899998</v>
      </c>
      <c r="J50" s="5">
        <v>15835.308743858001</v>
      </c>
      <c r="K50" s="90">
        <v>818.77982299999996</v>
      </c>
      <c r="L50" s="90">
        <v>1053.4032794</v>
      </c>
      <c r="M50" s="214">
        <v>6170.0374885299998</v>
      </c>
      <c r="N50" s="90">
        <v>13527.490968870001</v>
      </c>
      <c r="O50" s="90">
        <v>76858.380350260006</v>
      </c>
      <c r="P50" s="90">
        <v>269388.51720788999</v>
      </c>
      <c r="Q50" s="90">
        <v>49365.675895790002</v>
      </c>
      <c r="R50" s="90">
        <v>453.06193266999998</v>
      </c>
      <c r="S50" s="214">
        <v>17.0885277</v>
      </c>
      <c r="T50" s="90">
        <v>988.11451869999996</v>
      </c>
      <c r="U50" s="214">
        <v>19.037700000000001</v>
      </c>
      <c r="V50" s="90">
        <v>3777.8727590899998</v>
      </c>
      <c r="W50" s="90">
        <v>91515.978825943297</v>
      </c>
      <c r="X50" s="90">
        <v>47320.45</v>
      </c>
      <c r="Y50" s="90">
        <v>0</v>
      </c>
      <c r="Z50" s="90">
        <v>0</v>
      </c>
      <c r="AA50" s="90">
        <v>3026.3655919399998</v>
      </c>
      <c r="AB50" s="90">
        <v>0</v>
      </c>
      <c r="AC50" s="214">
        <v>62357.3685014</v>
      </c>
      <c r="AD50" s="90">
        <v>264.19368006000002</v>
      </c>
      <c r="AE50" s="90">
        <v>996.34574037599998</v>
      </c>
      <c r="AF50" s="90">
        <v>0</v>
      </c>
      <c r="AG50" s="90">
        <v>0</v>
      </c>
      <c r="AH50" s="90">
        <v>0</v>
      </c>
      <c r="AI50" s="90">
        <v>307.99947100000003</v>
      </c>
      <c r="AJ50" s="90">
        <v>15096.2184946816</v>
      </c>
      <c r="AK50" s="90">
        <v>15295.6584</v>
      </c>
      <c r="AL50" s="214">
        <v>89.671322430000004</v>
      </c>
      <c r="AM50" s="90">
        <v>0</v>
      </c>
      <c r="AN50" s="90">
        <v>102.069991573</v>
      </c>
      <c r="AO50" s="90">
        <v>520.64671116</v>
      </c>
      <c r="AP50" s="214">
        <v>11127.337662710001</v>
      </c>
      <c r="AQ50" s="214">
        <v>691169.86216959194</v>
      </c>
      <c r="AR50" s="40"/>
    </row>
    <row r="51" spans="1:44" s="91" customFormat="1" ht="13" x14ac:dyDescent="0.3">
      <c r="A51" s="132" t="s">
        <v>433</v>
      </c>
      <c r="B51" s="9">
        <v>0</v>
      </c>
      <c r="C51" s="91">
        <v>0</v>
      </c>
      <c r="D51" s="9">
        <v>0</v>
      </c>
      <c r="E51" s="9">
        <v>0</v>
      </c>
      <c r="F51" s="9">
        <v>0</v>
      </c>
      <c r="G51" s="9">
        <v>0</v>
      </c>
      <c r="H51" s="9">
        <v>0</v>
      </c>
      <c r="I51" s="9">
        <v>0</v>
      </c>
      <c r="J51" s="9">
        <v>0</v>
      </c>
      <c r="K51" s="91">
        <v>1700</v>
      </c>
      <c r="L51" s="91">
        <v>0</v>
      </c>
      <c r="M51" s="213">
        <v>372.67629778999998</v>
      </c>
      <c r="N51" s="91">
        <v>734.32586948000005</v>
      </c>
      <c r="O51" s="91">
        <v>1526.87498886</v>
      </c>
      <c r="P51" s="91">
        <v>9661.4059508600003</v>
      </c>
      <c r="Q51" s="91">
        <v>50.640999999999998</v>
      </c>
      <c r="R51" s="91">
        <v>0</v>
      </c>
      <c r="S51" s="213">
        <v>0</v>
      </c>
      <c r="T51" s="91">
        <v>1179.3157535099999</v>
      </c>
      <c r="U51" s="213">
        <v>0</v>
      </c>
      <c r="V51" s="91">
        <v>0</v>
      </c>
      <c r="W51" s="91">
        <v>1204.29128934</v>
      </c>
      <c r="X51" s="91">
        <v>3833.65</v>
      </c>
      <c r="Y51" s="91">
        <v>0</v>
      </c>
      <c r="Z51" s="91">
        <v>0</v>
      </c>
      <c r="AA51" s="91">
        <v>65</v>
      </c>
      <c r="AB51" s="91">
        <v>246.78230635400001</v>
      </c>
      <c r="AC51" s="213">
        <v>2573.64</v>
      </c>
      <c r="AD51" s="91">
        <v>0</v>
      </c>
      <c r="AE51" s="91">
        <v>0</v>
      </c>
      <c r="AF51" s="91">
        <v>0</v>
      </c>
      <c r="AG51" s="91">
        <v>0</v>
      </c>
      <c r="AH51" s="91">
        <v>0</v>
      </c>
      <c r="AI51" s="91">
        <v>104.01751882000001</v>
      </c>
      <c r="AJ51" s="91">
        <v>839.93699952999998</v>
      </c>
      <c r="AK51" s="91">
        <v>0</v>
      </c>
      <c r="AL51" s="213">
        <v>3.2738791100000002</v>
      </c>
      <c r="AM51" s="91">
        <v>0</v>
      </c>
      <c r="AN51" s="91">
        <v>0</v>
      </c>
      <c r="AO51" s="91">
        <v>0</v>
      </c>
      <c r="AP51" s="213">
        <v>0</v>
      </c>
      <c r="AQ51" s="213">
        <v>24095.831853653999</v>
      </c>
      <c r="AR51" s="44"/>
    </row>
    <row r="52" spans="1:44" s="90" customFormat="1" x14ac:dyDescent="0.25">
      <c r="A52" s="4" t="s">
        <v>434</v>
      </c>
      <c r="B52" s="5">
        <v>0</v>
      </c>
      <c r="C52" s="90">
        <v>0</v>
      </c>
      <c r="D52" s="5">
        <v>0</v>
      </c>
      <c r="E52" s="5">
        <v>0</v>
      </c>
      <c r="F52" s="5">
        <v>0</v>
      </c>
      <c r="G52" s="5">
        <v>0</v>
      </c>
      <c r="H52" s="5">
        <v>0</v>
      </c>
      <c r="I52" s="5">
        <v>0</v>
      </c>
      <c r="J52" s="5">
        <v>0</v>
      </c>
      <c r="K52" s="90">
        <v>1700</v>
      </c>
      <c r="L52" s="90">
        <v>0</v>
      </c>
      <c r="M52" s="214">
        <v>135.24903</v>
      </c>
      <c r="N52" s="90">
        <v>672.73450554999999</v>
      </c>
      <c r="O52" s="90">
        <v>1526.87498886</v>
      </c>
      <c r="P52" s="90">
        <v>9611.4059508600003</v>
      </c>
      <c r="Q52" s="90">
        <v>50.640999999999998</v>
      </c>
      <c r="R52" s="90">
        <v>0</v>
      </c>
      <c r="S52" s="214">
        <v>0</v>
      </c>
      <c r="T52" s="90">
        <v>1179.3157535099999</v>
      </c>
      <c r="U52" s="214">
        <v>0</v>
      </c>
      <c r="V52" s="90">
        <v>0</v>
      </c>
      <c r="W52" s="90">
        <v>1048.6086755599999</v>
      </c>
      <c r="X52" s="90">
        <v>3833.65</v>
      </c>
      <c r="Y52" s="90">
        <v>0</v>
      </c>
      <c r="Z52" s="90">
        <v>0</v>
      </c>
      <c r="AA52" s="90">
        <v>65</v>
      </c>
      <c r="AB52" s="90">
        <v>0</v>
      </c>
      <c r="AC52" s="214">
        <v>0</v>
      </c>
      <c r="AD52" s="90">
        <v>0</v>
      </c>
      <c r="AE52" s="90">
        <v>0</v>
      </c>
      <c r="AF52" s="90">
        <v>0</v>
      </c>
      <c r="AG52" s="90">
        <v>0</v>
      </c>
      <c r="AH52" s="90">
        <v>0</v>
      </c>
      <c r="AI52" s="90">
        <v>0</v>
      </c>
      <c r="AJ52" s="90">
        <v>839.91900499999997</v>
      </c>
      <c r="AK52" s="90">
        <v>0</v>
      </c>
      <c r="AL52" s="214">
        <v>0</v>
      </c>
      <c r="AM52" s="90">
        <v>0</v>
      </c>
      <c r="AN52" s="90">
        <v>0</v>
      </c>
      <c r="AO52" s="90">
        <v>0</v>
      </c>
      <c r="AP52" s="214">
        <v>0</v>
      </c>
      <c r="AQ52" s="214">
        <v>20663.398909340001</v>
      </c>
      <c r="AR52" s="40"/>
    </row>
    <row r="53" spans="1:44" s="90" customFormat="1" x14ac:dyDescent="0.25">
      <c r="A53" s="4" t="s">
        <v>435</v>
      </c>
      <c r="B53" s="5">
        <v>0</v>
      </c>
      <c r="C53" s="90">
        <v>0</v>
      </c>
      <c r="D53" s="5">
        <v>0</v>
      </c>
      <c r="E53" s="5">
        <v>0</v>
      </c>
      <c r="F53" s="5">
        <v>0</v>
      </c>
      <c r="G53" s="5">
        <v>0</v>
      </c>
      <c r="H53" s="5">
        <v>0</v>
      </c>
      <c r="I53" s="5">
        <v>0</v>
      </c>
      <c r="J53" s="5">
        <v>0</v>
      </c>
      <c r="K53" s="90">
        <v>0</v>
      </c>
      <c r="L53" s="90">
        <v>0</v>
      </c>
      <c r="M53" s="214">
        <v>237.42726779</v>
      </c>
      <c r="N53" s="90">
        <v>61.59136393</v>
      </c>
      <c r="O53" s="90">
        <v>0</v>
      </c>
      <c r="P53" s="90">
        <v>50</v>
      </c>
      <c r="Q53" s="90">
        <v>0</v>
      </c>
      <c r="R53" s="90">
        <v>0</v>
      </c>
      <c r="S53" s="214">
        <v>0</v>
      </c>
      <c r="T53" s="90">
        <v>0</v>
      </c>
      <c r="U53" s="214">
        <v>0</v>
      </c>
      <c r="V53" s="90">
        <v>0</v>
      </c>
      <c r="W53" s="90">
        <v>155.68261378</v>
      </c>
      <c r="X53" s="90">
        <v>0</v>
      </c>
      <c r="Y53" s="90">
        <v>0</v>
      </c>
      <c r="Z53" s="90">
        <v>0</v>
      </c>
      <c r="AA53" s="90">
        <v>0</v>
      </c>
      <c r="AB53" s="90">
        <v>246.78230635400001</v>
      </c>
      <c r="AC53" s="214">
        <v>2573.64</v>
      </c>
      <c r="AD53" s="90">
        <v>0</v>
      </c>
      <c r="AE53" s="90">
        <v>0</v>
      </c>
      <c r="AF53" s="90">
        <v>0</v>
      </c>
      <c r="AG53" s="90">
        <v>0</v>
      </c>
      <c r="AH53" s="90">
        <v>0</v>
      </c>
      <c r="AI53" s="90">
        <v>104.01751882000001</v>
      </c>
      <c r="AJ53" s="90">
        <v>1.7994530000000002E-2</v>
      </c>
      <c r="AK53" s="90">
        <v>0</v>
      </c>
      <c r="AL53" s="214">
        <v>3.2738791100000002</v>
      </c>
      <c r="AM53" s="90">
        <v>0</v>
      </c>
      <c r="AN53" s="90">
        <v>0</v>
      </c>
      <c r="AO53" s="90">
        <v>0</v>
      </c>
      <c r="AP53" s="214">
        <v>0</v>
      </c>
      <c r="AQ53" s="214">
        <v>3432.432944314</v>
      </c>
      <c r="AR53" s="40"/>
    </row>
    <row r="54" spans="1:44" s="91" customFormat="1" ht="13" x14ac:dyDescent="0.3">
      <c r="A54" s="132" t="s">
        <v>436</v>
      </c>
      <c r="B54" s="9">
        <v>0</v>
      </c>
      <c r="C54" s="91">
        <v>0</v>
      </c>
      <c r="D54" s="9">
        <v>3.1184145700000001</v>
      </c>
      <c r="E54" s="9">
        <v>2469.5734375299999</v>
      </c>
      <c r="F54" s="9">
        <v>0</v>
      </c>
      <c r="G54" s="9">
        <v>0</v>
      </c>
      <c r="H54" s="9">
        <v>9354.1511320000009</v>
      </c>
      <c r="I54" s="9">
        <v>1662.7</v>
      </c>
      <c r="J54" s="9">
        <v>0</v>
      </c>
      <c r="K54" s="91">
        <v>6494.5540170000004</v>
      </c>
      <c r="L54" s="91">
        <v>2796.6071420005001</v>
      </c>
      <c r="M54" s="213">
        <v>0</v>
      </c>
      <c r="N54" s="91">
        <v>21695.40476007</v>
      </c>
      <c r="O54" s="91">
        <v>0</v>
      </c>
      <c r="P54" s="91">
        <v>5451.5187435999997</v>
      </c>
      <c r="Q54" s="91">
        <v>14998.33995602</v>
      </c>
      <c r="R54" s="91">
        <v>0</v>
      </c>
      <c r="S54" s="213">
        <v>445.01330715</v>
      </c>
      <c r="T54" s="91">
        <v>868.23987824999995</v>
      </c>
      <c r="U54" s="213">
        <v>0</v>
      </c>
      <c r="V54" s="91">
        <v>128332.3477730906</v>
      </c>
      <c r="W54" s="91">
        <v>4681.7971884999997</v>
      </c>
      <c r="X54" s="91">
        <v>0</v>
      </c>
      <c r="Y54" s="91">
        <v>0</v>
      </c>
      <c r="Z54" s="91">
        <v>0</v>
      </c>
      <c r="AA54" s="91">
        <v>0</v>
      </c>
      <c r="AB54" s="91">
        <v>0</v>
      </c>
      <c r="AC54" s="213">
        <v>0</v>
      </c>
      <c r="AD54" s="91">
        <v>400</v>
      </c>
      <c r="AE54" s="91">
        <v>26.12938415</v>
      </c>
      <c r="AF54" s="91">
        <v>0</v>
      </c>
      <c r="AG54" s="91">
        <v>0</v>
      </c>
      <c r="AH54" s="91">
        <v>9.8065731100000004</v>
      </c>
      <c r="AI54" s="91">
        <v>0</v>
      </c>
      <c r="AJ54" s="91">
        <v>5600</v>
      </c>
      <c r="AK54" s="91">
        <v>0</v>
      </c>
      <c r="AL54" s="213">
        <v>35579.032615609998</v>
      </c>
      <c r="AM54" s="91">
        <v>0</v>
      </c>
      <c r="AN54" s="91">
        <v>10047.71711998</v>
      </c>
      <c r="AO54" s="91">
        <v>97.601479999999995</v>
      </c>
      <c r="AP54" s="213">
        <v>283.77912402999999</v>
      </c>
      <c r="AQ54" s="213">
        <v>251297.4320466611</v>
      </c>
      <c r="AR54" s="44"/>
    </row>
    <row r="55" spans="1:44" s="90" customFormat="1" x14ac:dyDescent="0.25">
      <c r="A55" s="4" t="s">
        <v>416</v>
      </c>
      <c r="B55" s="5">
        <v>0</v>
      </c>
      <c r="C55" s="90">
        <v>0</v>
      </c>
      <c r="D55" s="5">
        <v>0</v>
      </c>
      <c r="E55" s="5">
        <v>1.5182994400000001</v>
      </c>
      <c r="F55" s="5">
        <v>0</v>
      </c>
      <c r="G55" s="5">
        <v>0</v>
      </c>
      <c r="H55" s="5">
        <v>9354.1511320000009</v>
      </c>
      <c r="I55" s="5">
        <v>1662.7</v>
      </c>
      <c r="J55" s="5">
        <v>0</v>
      </c>
      <c r="K55" s="90">
        <v>6323.0993369999997</v>
      </c>
      <c r="L55" s="90">
        <v>1134</v>
      </c>
      <c r="M55" s="214">
        <v>0</v>
      </c>
      <c r="N55" s="90">
        <v>5495.8928549000002</v>
      </c>
      <c r="O55" s="90">
        <v>0</v>
      </c>
      <c r="P55" s="90">
        <v>3800.36331294</v>
      </c>
      <c r="Q55" s="90">
        <v>14998.33995602</v>
      </c>
      <c r="R55" s="90">
        <v>0</v>
      </c>
      <c r="S55" s="214">
        <v>0</v>
      </c>
      <c r="T55" s="90">
        <v>868.23987824999995</v>
      </c>
      <c r="U55" s="214">
        <v>0</v>
      </c>
      <c r="V55" s="90">
        <v>0</v>
      </c>
      <c r="W55" s="90">
        <v>2458.5038766299999</v>
      </c>
      <c r="X55" s="90">
        <v>0</v>
      </c>
      <c r="Y55" s="90">
        <v>0</v>
      </c>
      <c r="Z55" s="90">
        <v>0</v>
      </c>
      <c r="AA55" s="90">
        <v>0</v>
      </c>
      <c r="AB55" s="90">
        <v>0</v>
      </c>
      <c r="AC55" s="214">
        <v>0</v>
      </c>
      <c r="AD55" s="90">
        <v>0</v>
      </c>
      <c r="AE55" s="90">
        <v>0</v>
      </c>
      <c r="AF55" s="90">
        <v>0</v>
      </c>
      <c r="AG55" s="90">
        <v>0</v>
      </c>
      <c r="AH55" s="90">
        <v>0</v>
      </c>
      <c r="AI55" s="90">
        <v>0</v>
      </c>
      <c r="AJ55" s="90">
        <v>5600</v>
      </c>
      <c r="AK55" s="90">
        <v>0</v>
      </c>
      <c r="AL55" s="214">
        <v>23168.042545609998</v>
      </c>
      <c r="AM55" s="90">
        <v>0</v>
      </c>
      <c r="AN55" s="90">
        <v>0</v>
      </c>
      <c r="AO55" s="90">
        <v>0</v>
      </c>
      <c r="AP55" s="214">
        <v>283.77912402999999</v>
      </c>
      <c r="AQ55" s="214">
        <v>75148.630316819996</v>
      </c>
      <c r="AR55" s="40"/>
    </row>
    <row r="56" spans="1:44" s="90" customFormat="1" x14ac:dyDescent="0.25">
      <c r="A56" s="4" t="s">
        <v>447</v>
      </c>
      <c r="B56" s="5">
        <v>0</v>
      </c>
      <c r="C56" s="90">
        <v>0</v>
      </c>
      <c r="D56" s="5">
        <v>0</v>
      </c>
      <c r="E56" s="5">
        <v>0</v>
      </c>
      <c r="F56" s="5">
        <v>0</v>
      </c>
      <c r="G56" s="5">
        <v>0</v>
      </c>
      <c r="H56" s="5">
        <v>9354.1511320000009</v>
      </c>
      <c r="I56" s="5">
        <v>0</v>
      </c>
      <c r="J56" s="5">
        <v>0</v>
      </c>
      <c r="K56" s="90">
        <v>0</v>
      </c>
      <c r="L56" s="90">
        <v>0</v>
      </c>
      <c r="M56" s="214">
        <v>0</v>
      </c>
      <c r="N56" s="90">
        <v>0</v>
      </c>
      <c r="O56" s="90">
        <v>0</v>
      </c>
      <c r="P56" s="90">
        <v>0</v>
      </c>
      <c r="Q56" s="90">
        <v>0</v>
      </c>
      <c r="R56" s="90">
        <v>0</v>
      </c>
      <c r="S56" s="214">
        <v>0</v>
      </c>
      <c r="T56" s="90">
        <v>0</v>
      </c>
      <c r="U56" s="214">
        <v>0</v>
      </c>
      <c r="V56" s="90">
        <v>0</v>
      </c>
      <c r="W56" s="90">
        <v>0</v>
      </c>
      <c r="X56" s="90">
        <v>0</v>
      </c>
      <c r="Y56" s="90">
        <v>0</v>
      </c>
      <c r="Z56" s="90">
        <v>0</v>
      </c>
      <c r="AA56" s="90">
        <v>0</v>
      </c>
      <c r="AB56" s="90">
        <v>0</v>
      </c>
      <c r="AC56" s="214">
        <v>0</v>
      </c>
      <c r="AD56" s="90">
        <v>0</v>
      </c>
      <c r="AE56" s="90">
        <v>0</v>
      </c>
      <c r="AF56" s="90">
        <v>0</v>
      </c>
      <c r="AG56" s="90">
        <v>0</v>
      </c>
      <c r="AH56" s="90">
        <v>0</v>
      </c>
      <c r="AI56" s="90">
        <v>0</v>
      </c>
      <c r="AJ56" s="90">
        <v>0</v>
      </c>
      <c r="AK56" s="90">
        <v>0</v>
      </c>
      <c r="AL56" s="214">
        <v>0</v>
      </c>
      <c r="AM56" s="90">
        <v>0</v>
      </c>
      <c r="AN56" s="90">
        <v>0</v>
      </c>
      <c r="AO56" s="90">
        <v>0</v>
      </c>
      <c r="AP56" s="214">
        <v>0</v>
      </c>
      <c r="AQ56" s="214">
        <v>9354.1511320000009</v>
      </c>
      <c r="AR56" s="40"/>
    </row>
    <row r="57" spans="1:44" s="90" customFormat="1" x14ac:dyDescent="0.25">
      <c r="A57" s="4" t="s">
        <v>448</v>
      </c>
      <c r="B57" s="5">
        <v>0</v>
      </c>
      <c r="C57" s="90">
        <v>0</v>
      </c>
      <c r="D57" s="5">
        <v>0</v>
      </c>
      <c r="E57" s="5">
        <v>0</v>
      </c>
      <c r="F57" s="5">
        <v>0</v>
      </c>
      <c r="G57" s="5">
        <v>0</v>
      </c>
      <c r="H57" s="5">
        <v>0</v>
      </c>
      <c r="I57" s="5">
        <v>1662.7</v>
      </c>
      <c r="J57" s="5">
        <v>0</v>
      </c>
      <c r="K57" s="90">
        <v>0</v>
      </c>
      <c r="L57" s="90">
        <v>0</v>
      </c>
      <c r="M57" s="214">
        <v>0</v>
      </c>
      <c r="N57" s="90">
        <v>0</v>
      </c>
      <c r="O57" s="90">
        <v>0</v>
      </c>
      <c r="P57" s="90">
        <v>0</v>
      </c>
      <c r="Q57" s="90">
        <v>0</v>
      </c>
      <c r="R57" s="90">
        <v>0</v>
      </c>
      <c r="S57" s="214">
        <v>0</v>
      </c>
      <c r="T57" s="90">
        <v>0</v>
      </c>
      <c r="U57" s="214">
        <v>0</v>
      </c>
      <c r="V57" s="90">
        <v>0</v>
      </c>
      <c r="W57" s="90">
        <v>0</v>
      </c>
      <c r="X57" s="90">
        <v>0</v>
      </c>
      <c r="Y57" s="90">
        <v>0</v>
      </c>
      <c r="Z57" s="90">
        <v>0</v>
      </c>
      <c r="AA57" s="90">
        <v>0</v>
      </c>
      <c r="AB57" s="90">
        <v>0</v>
      </c>
      <c r="AC57" s="214">
        <v>0</v>
      </c>
      <c r="AD57" s="90">
        <v>0</v>
      </c>
      <c r="AE57" s="90">
        <v>0</v>
      </c>
      <c r="AF57" s="90">
        <v>0</v>
      </c>
      <c r="AG57" s="90">
        <v>0</v>
      </c>
      <c r="AH57" s="90">
        <v>0</v>
      </c>
      <c r="AI57" s="90">
        <v>0</v>
      </c>
      <c r="AJ57" s="90">
        <v>0</v>
      </c>
      <c r="AK57" s="90">
        <v>0</v>
      </c>
      <c r="AL57" s="214">
        <v>0</v>
      </c>
      <c r="AM57" s="90">
        <v>0</v>
      </c>
      <c r="AN57" s="90">
        <v>0</v>
      </c>
      <c r="AO57" s="90">
        <v>0</v>
      </c>
      <c r="AP57" s="214">
        <v>0</v>
      </c>
      <c r="AQ57" s="214">
        <v>1662.7</v>
      </c>
      <c r="AR57" s="40"/>
    </row>
    <row r="58" spans="1:44" s="90" customFormat="1" x14ac:dyDescent="0.25">
      <c r="A58" s="4" t="s">
        <v>420</v>
      </c>
      <c r="B58" s="5">
        <v>0</v>
      </c>
      <c r="C58" s="90">
        <v>0</v>
      </c>
      <c r="D58" s="5">
        <v>0</v>
      </c>
      <c r="E58" s="5">
        <v>0</v>
      </c>
      <c r="F58" s="5">
        <v>0</v>
      </c>
      <c r="G58" s="5">
        <v>0</v>
      </c>
      <c r="H58" s="5">
        <v>0</v>
      </c>
      <c r="I58" s="5">
        <v>0</v>
      </c>
      <c r="J58" s="5">
        <v>0</v>
      </c>
      <c r="K58" s="90">
        <v>0</v>
      </c>
      <c r="L58" s="90">
        <v>0</v>
      </c>
      <c r="M58" s="214">
        <v>0</v>
      </c>
      <c r="N58" s="90">
        <v>0</v>
      </c>
      <c r="O58" s="90">
        <v>0</v>
      </c>
      <c r="P58" s="90">
        <v>0</v>
      </c>
      <c r="Q58" s="90">
        <v>0</v>
      </c>
      <c r="R58" s="90">
        <v>0</v>
      </c>
      <c r="S58" s="214">
        <v>0</v>
      </c>
      <c r="T58" s="90">
        <v>0</v>
      </c>
      <c r="U58" s="214">
        <v>0</v>
      </c>
      <c r="V58" s="90">
        <v>0</v>
      </c>
      <c r="W58" s="90">
        <v>0</v>
      </c>
      <c r="X58" s="90">
        <v>0</v>
      </c>
      <c r="Y58" s="90">
        <v>0</v>
      </c>
      <c r="Z58" s="90">
        <v>0</v>
      </c>
      <c r="AA58" s="90">
        <v>0</v>
      </c>
      <c r="AB58" s="90">
        <v>0</v>
      </c>
      <c r="AC58" s="214">
        <v>0</v>
      </c>
      <c r="AD58" s="90">
        <v>0</v>
      </c>
      <c r="AE58" s="90">
        <v>0</v>
      </c>
      <c r="AF58" s="90">
        <v>0</v>
      </c>
      <c r="AG58" s="90">
        <v>0</v>
      </c>
      <c r="AH58" s="90">
        <v>0</v>
      </c>
      <c r="AI58" s="90">
        <v>0</v>
      </c>
      <c r="AJ58" s="90">
        <v>0</v>
      </c>
      <c r="AK58" s="90">
        <v>0</v>
      </c>
      <c r="AL58" s="214">
        <v>0</v>
      </c>
      <c r="AM58" s="90">
        <v>0</v>
      </c>
      <c r="AN58" s="90">
        <v>0</v>
      </c>
      <c r="AO58" s="90">
        <v>0</v>
      </c>
      <c r="AP58" s="214">
        <v>283.77912402999999</v>
      </c>
      <c r="AQ58" s="214">
        <v>283.77912402999999</v>
      </c>
      <c r="AR58" s="40"/>
    </row>
    <row r="59" spans="1:44" s="90" customFormat="1" x14ac:dyDescent="0.25">
      <c r="A59" s="4" t="s">
        <v>460</v>
      </c>
      <c r="B59" s="5">
        <v>0</v>
      </c>
      <c r="C59" s="90">
        <v>0</v>
      </c>
      <c r="D59" s="5">
        <v>0</v>
      </c>
      <c r="E59" s="5">
        <v>0</v>
      </c>
      <c r="F59" s="5">
        <v>0</v>
      </c>
      <c r="G59" s="5">
        <v>0</v>
      </c>
      <c r="H59" s="5">
        <v>0</v>
      </c>
      <c r="I59" s="5">
        <v>0</v>
      </c>
      <c r="J59" s="5">
        <v>0</v>
      </c>
      <c r="K59" s="90">
        <v>0</v>
      </c>
      <c r="L59" s="90">
        <v>0</v>
      </c>
      <c r="M59" s="214">
        <v>0</v>
      </c>
      <c r="N59" s="90">
        <v>4342.7428548999997</v>
      </c>
      <c r="O59" s="90">
        <v>0</v>
      </c>
      <c r="P59" s="90">
        <v>0</v>
      </c>
      <c r="Q59" s="90">
        <v>0</v>
      </c>
      <c r="R59" s="90">
        <v>0</v>
      </c>
      <c r="S59" s="214">
        <v>0</v>
      </c>
      <c r="T59" s="90">
        <v>4342.7428548999997</v>
      </c>
      <c r="U59" s="214">
        <v>0</v>
      </c>
      <c r="V59" s="90">
        <v>0</v>
      </c>
      <c r="W59" s="90">
        <v>0</v>
      </c>
      <c r="X59" s="90">
        <v>0</v>
      </c>
      <c r="Y59" s="90">
        <v>0</v>
      </c>
      <c r="Z59" s="90">
        <v>0</v>
      </c>
      <c r="AA59" s="90">
        <v>0</v>
      </c>
      <c r="AB59" s="90">
        <v>0</v>
      </c>
      <c r="AC59" s="214">
        <v>0</v>
      </c>
      <c r="AD59" s="90">
        <v>0</v>
      </c>
      <c r="AE59" s="90">
        <v>0</v>
      </c>
      <c r="AF59" s="90">
        <v>0</v>
      </c>
      <c r="AG59" s="90">
        <v>0</v>
      </c>
      <c r="AH59" s="90">
        <v>0</v>
      </c>
      <c r="AI59" s="90">
        <v>0</v>
      </c>
      <c r="AJ59" s="90">
        <v>0</v>
      </c>
      <c r="AK59" s="90">
        <v>0</v>
      </c>
      <c r="AL59" s="214">
        <v>0</v>
      </c>
      <c r="AM59" s="90">
        <v>0</v>
      </c>
      <c r="AN59" s="90">
        <v>0</v>
      </c>
      <c r="AO59" s="90">
        <v>0</v>
      </c>
      <c r="AP59" s="214">
        <v>0</v>
      </c>
      <c r="AQ59" s="214">
        <v>4342.7428548999997</v>
      </c>
      <c r="AR59" s="40"/>
    </row>
    <row r="60" spans="1:44" s="90" customFormat="1" x14ac:dyDescent="0.25">
      <c r="A60" s="4" t="s">
        <v>467</v>
      </c>
      <c r="B60" s="5">
        <v>0</v>
      </c>
      <c r="C60" s="90">
        <v>0</v>
      </c>
      <c r="D60" s="5">
        <v>0</v>
      </c>
      <c r="E60" s="5">
        <v>0</v>
      </c>
      <c r="F60" s="5">
        <v>0</v>
      </c>
      <c r="G60" s="5">
        <v>0</v>
      </c>
      <c r="H60" s="5">
        <v>0</v>
      </c>
      <c r="I60" s="5">
        <v>0</v>
      </c>
      <c r="J60" s="5">
        <v>0</v>
      </c>
      <c r="K60" s="90">
        <v>0</v>
      </c>
      <c r="L60" s="90">
        <v>0</v>
      </c>
      <c r="M60" s="214">
        <v>0</v>
      </c>
      <c r="N60" s="90">
        <v>0</v>
      </c>
      <c r="O60" s="90">
        <v>0</v>
      </c>
      <c r="P60" s="90">
        <v>3659.4601174300001</v>
      </c>
      <c r="Q60" s="90">
        <v>0</v>
      </c>
      <c r="R60" s="90">
        <v>0</v>
      </c>
      <c r="S60" s="214">
        <v>0</v>
      </c>
      <c r="T60" s="90">
        <v>0</v>
      </c>
      <c r="U60" s="214">
        <v>0</v>
      </c>
      <c r="V60" s="90">
        <v>0</v>
      </c>
      <c r="W60" s="90">
        <v>0</v>
      </c>
      <c r="X60" s="90">
        <v>0</v>
      </c>
      <c r="Y60" s="90">
        <v>0</v>
      </c>
      <c r="Z60" s="90">
        <v>0</v>
      </c>
      <c r="AA60" s="90">
        <v>0</v>
      </c>
      <c r="AB60" s="90">
        <v>0</v>
      </c>
      <c r="AC60" s="214">
        <v>0</v>
      </c>
      <c r="AD60" s="90">
        <v>0</v>
      </c>
      <c r="AE60" s="90">
        <v>0</v>
      </c>
      <c r="AF60" s="90">
        <v>0</v>
      </c>
      <c r="AG60" s="90">
        <v>0</v>
      </c>
      <c r="AH60" s="90">
        <v>0</v>
      </c>
      <c r="AI60" s="90">
        <v>0</v>
      </c>
      <c r="AJ60" s="90">
        <v>0</v>
      </c>
      <c r="AK60" s="90">
        <v>0</v>
      </c>
      <c r="AL60" s="214">
        <v>0</v>
      </c>
      <c r="AM60" s="90">
        <v>0</v>
      </c>
      <c r="AN60" s="90">
        <v>0</v>
      </c>
      <c r="AO60" s="90">
        <v>0</v>
      </c>
      <c r="AP60" s="214">
        <v>0</v>
      </c>
      <c r="AQ60" s="214">
        <v>3659.4601174300001</v>
      </c>
      <c r="AR60" s="40"/>
    </row>
    <row r="61" spans="1:44" s="90" customFormat="1" x14ac:dyDescent="0.25">
      <c r="A61" s="4" t="s">
        <v>468</v>
      </c>
      <c r="B61" s="5">
        <v>0</v>
      </c>
      <c r="C61" s="90">
        <v>0</v>
      </c>
      <c r="D61" s="5">
        <v>0</v>
      </c>
      <c r="E61" s="5">
        <v>0</v>
      </c>
      <c r="F61" s="5">
        <v>0</v>
      </c>
      <c r="G61" s="5">
        <v>0</v>
      </c>
      <c r="H61" s="5">
        <v>0</v>
      </c>
      <c r="I61" s="5">
        <v>0</v>
      </c>
      <c r="J61" s="5">
        <v>0</v>
      </c>
      <c r="K61" s="90">
        <v>0</v>
      </c>
      <c r="L61" s="90">
        <v>0</v>
      </c>
      <c r="M61" s="214">
        <v>0</v>
      </c>
      <c r="N61" s="90">
        <v>0</v>
      </c>
      <c r="O61" s="90">
        <v>0</v>
      </c>
      <c r="P61" s="90">
        <v>0</v>
      </c>
      <c r="Q61" s="90">
        <v>14998.33995602</v>
      </c>
      <c r="R61" s="90">
        <v>0</v>
      </c>
      <c r="S61" s="214">
        <v>0</v>
      </c>
      <c r="T61" s="90">
        <v>0</v>
      </c>
      <c r="U61" s="214">
        <v>0</v>
      </c>
      <c r="V61" s="90">
        <v>0</v>
      </c>
      <c r="W61" s="90">
        <v>0</v>
      </c>
      <c r="X61" s="90">
        <v>0</v>
      </c>
      <c r="Y61" s="90">
        <v>0</v>
      </c>
      <c r="Z61" s="90">
        <v>0</v>
      </c>
      <c r="AA61" s="90">
        <v>0</v>
      </c>
      <c r="AB61" s="90">
        <v>0</v>
      </c>
      <c r="AC61" s="214">
        <v>0</v>
      </c>
      <c r="AD61" s="90">
        <v>0</v>
      </c>
      <c r="AE61" s="90">
        <v>0</v>
      </c>
      <c r="AF61" s="90">
        <v>0</v>
      </c>
      <c r="AG61" s="90">
        <v>0</v>
      </c>
      <c r="AH61" s="90">
        <v>0</v>
      </c>
      <c r="AI61" s="90">
        <v>0</v>
      </c>
      <c r="AJ61" s="90">
        <v>0</v>
      </c>
      <c r="AK61" s="90">
        <v>0</v>
      </c>
      <c r="AL61" s="214">
        <v>0</v>
      </c>
      <c r="AM61" s="90">
        <v>0</v>
      </c>
      <c r="AN61" s="90">
        <v>0</v>
      </c>
      <c r="AO61" s="90">
        <v>0</v>
      </c>
      <c r="AP61" s="214">
        <v>0</v>
      </c>
      <c r="AQ61" s="214">
        <v>14998.33995602</v>
      </c>
      <c r="AR61" s="40"/>
    </row>
    <row r="62" spans="1:44" s="90" customFormat="1" x14ac:dyDescent="0.25">
      <c r="A62" s="4" t="s">
        <v>463</v>
      </c>
      <c r="B62" s="5">
        <v>0</v>
      </c>
      <c r="C62" s="90">
        <v>0</v>
      </c>
      <c r="D62" s="5">
        <v>0</v>
      </c>
      <c r="E62" s="5">
        <v>0</v>
      </c>
      <c r="F62" s="5">
        <v>0</v>
      </c>
      <c r="G62" s="5">
        <v>0</v>
      </c>
      <c r="H62" s="5">
        <v>0</v>
      </c>
      <c r="I62" s="5">
        <v>0</v>
      </c>
      <c r="J62" s="5">
        <v>0</v>
      </c>
      <c r="K62" s="90">
        <v>0</v>
      </c>
      <c r="L62" s="90">
        <v>0</v>
      </c>
      <c r="M62" s="214">
        <v>0</v>
      </c>
      <c r="N62" s="90">
        <v>0</v>
      </c>
      <c r="O62" s="90">
        <v>0</v>
      </c>
      <c r="P62" s="90">
        <v>0</v>
      </c>
      <c r="Q62" s="90">
        <v>0</v>
      </c>
      <c r="R62" s="90">
        <v>0</v>
      </c>
      <c r="S62" s="214">
        <v>0</v>
      </c>
      <c r="T62" s="90">
        <v>0</v>
      </c>
      <c r="U62" s="214">
        <v>0</v>
      </c>
      <c r="V62" s="90">
        <v>0</v>
      </c>
      <c r="W62" s="90">
        <v>756.62835038000003</v>
      </c>
      <c r="X62" s="90">
        <v>0</v>
      </c>
      <c r="Y62" s="90">
        <v>0</v>
      </c>
      <c r="Z62" s="90">
        <v>0</v>
      </c>
      <c r="AA62" s="90">
        <v>0</v>
      </c>
      <c r="AB62" s="90">
        <v>0</v>
      </c>
      <c r="AC62" s="214">
        <v>0</v>
      </c>
      <c r="AD62" s="90">
        <v>0</v>
      </c>
      <c r="AE62" s="90">
        <v>0</v>
      </c>
      <c r="AF62" s="90">
        <v>0</v>
      </c>
      <c r="AG62" s="90">
        <v>0</v>
      </c>
      <c r="AH62" s="90">
        <v>0</v>
      </c>
      <c r="AI62" s="90">
        <v>0</v>
      </c>
      <c r="AJ62" s="90">
        <v>0</v>
      </c>
      <c r="AK62" s="90">
        <v>0</v>
      </c>
      <c r="AL62" s="214">
        <v>23168.042545609998</v>
      </c>
      <c r="AM62" s="90">
        <v>0</v>
      </c>
      <c r="AN62" s="90">
        <v>0</v>
      </c>
      <c r="AO62" s="90">
        <v>0</v>
      </c>
      <c r="AP62" s="214">
        <v>0</v>
      </c>
      <c r="AQ62" s="214">
        <v>23924.670895989999</v>
      </c>
      <c r="AR62" s="40"/>
    </row>
    <row r="63" spans="1:44" s="90" customFormat="1" x14ac:dyDescent="0.25">
      <c r="A63" s="4" t="s">
        <v>464</v>
      </c>
      <c r="B63" s="5">
        <v>0</v>
      </c>
      <c r="C63" s="90">
        <v>0</v>
      </c>
      <c r="D63" s="5">
        <v>0</v>
      </c>
      <c r="E63" s="5">
        <v>0</v>
      </c>
      <c r="F63" s="5">
        <v>0</v>
      </c>
      <c r="G63" s="5">
        <v>0</v>
      </c>
      <c r="H63" s="5">
        <v>0</v>
      </c>
      <c r="I63" s="5">
        <v>0</v>
      </c>
      <c r="J63" s="5">
        <v>0</v>
      </c>
      <c r="K63" s="90">
        <v>0</v>
      </c>
      <c r="L63" s="90">
        <v>0</v>
      </c>
      <c r="M63" s="214">
        <v>0</v>
      </c>
      <c r="N63" s="90">
        <v>868.23987824999995</v>
      </c>
      <c r="O63" s="90">
        <v>0</v>
      </c>
      <c r="P63" s="90">
        <v>0</v>
      </c>
      <c r="Q63" s="90">
        <v>0</v>
      </c>
      <c r="R63" s="90">
        <v>0</v>
      </c>
      <c r="S63" s="214">
        <v>0</v>
      </c>
      <c r="T63" s="90">
        <v>868.23987824999995</v>
      </c>
      <c r="U63" s="214">
        <v>0</v>
      </c>
      <c r="V63" s="90">
        <v>0</v>
      </c>
      <c r="W63" s="90">
        <v>0</v>
      </c>
      <c r="X63" s="90">
        <v>0</v>
      </c>
      <c r="Y63" s="90">
        <v>0</v>
      </c>
      <c r="Z63" s="90">
        <v>0</v>
      </c>
      <c r="AA63" s="90">
        <v>0</v>
      </c>
      <c r="AB63" s="90">
        <v>0</v>
      </c>
      <c r="AC63" s="214">
        <v>0</v>
      </c>
      <c r="AD63" s="90">
        <v>0</v>
      </c>
      <c r="AE63" s="90">
        <v>0</v>
      </c>
      <c r="AF63" s="90">
        <v>0</v>
      </c>
      <c r="AG63" s="90">
        <v>0</v>
      </c>
      <c r="AH63" s="90">
        <v>0</v>
      </c>
      <c r="AI63" s="90">
        <v>0</v>
      </c>
      <c r="AJ63" s="90">
        <v>0</v>
      </c>
      <c r="AK63" s="90">
        <v>0</v>
      </c>
      <c r="AL63" s="214">
        <v>0</v>
      </c>
      <c r="AM63" s="90">
        <v>0</v>
      </c>
      <c r="AN63" s="90">
        <v>0</v>
      </c>
      <c r="AO63" s="90">
        <v>0</v>
      </c>
      <c r="AP63" s="214">
        <v>0</v>
      </c>
      <c r="AQ63" s="214">
        <v>868.23987824999995</v>
      </c>
      <c r="AR63" s="40"/>
    </row>
    <row r="64" spans="1:44" s="90" customFormat="1" x14ac:dyDescent="0.25">
      <c r="A64" s="4" t="s">
        <v>424</v>
      </c>
      <c r="B64" s="5">
        <v>0</v>
      </c>
      <c r="C64" s="90">
        <v>0</v>
      </c>
      <c r="D64" s="5">
        <v>0</v>
      </c>
      <c r="E64" s="5">
        <v>0</v>
      </c>
      <c r="F64" s="5">
        <v>0</v>
      </c>
      <c r="G64" s="5">
        <v>0</v>
      </c>
      <c r="H64" s="5">
        <v>0</v>
      </c>
      <c r="I64" s="5">
        <v>0</v>
      </c>
      <c r="J64" s="5">
        <v>0</v>
      </c>
      <c r="K64" s="90">
        <v>0</v>
      </c>
      <c r="L64" s="90">
        <v>1134</v>
      </c>
      <c r="M64" s="214">
        <v>0</v>
      </c>
      <c r="N64" s="90">
        <v>600</v>
      </c>
      <c r="O64" s="90">
        <v>0</v>
      </c>
      <c r="P64" s="90">
        <v>0</v>
      </c>
      <c r="Q64" s="90">
        <v>0</v>
      </c>
      <c r="R64" s="90">
        <v>0</v>
      </c>
      <c r="S64" s="214">
        <v>0</v>
      </c>
      <c r="T64" s="90">
        <v>0</v>
      </c>
      <c r="U64" s="214">
        <v>0</v>
      </c>
      <c r="V64" s="90">
        <v>0</v>
      </c>
      <c r="W64" s="90">
        <v>1014.39644896</v>
      </c>
      <c r="X64" s="90">
        <v>0</v>
      </c>
      <c r="Y64" s="90">
        <v>0</v>
      </c>
      <c r="Z64" s="90">
        <v>0</v>
      </c>
      <c r="AA64" s="90">
        <v>0</v>
      </c>
      <c r="AB64" s="90">
        <v>0</v>
      </c>
      <c r="AC64" s="214">
        <v>1134</v>
      </c>
      <c r="AD64" s="90">
        <v>0</v>
      </c>
      <c r="AE64" s="90">
        <v>0</v>
      </c>
      <c r="AF64" s="90">
        <v>0</v>
      </c>
      <c r="AG64" s="90">
        <v>0</v>
      </c>
      <c r="AH64" s="90">
        <v>0</v>
      </c>
      <c r="AI64" s="90">
        <v>0</v>
      </c>
      <c r="AJ64" s="90">
        <v>5600</v>
      </c>
      <c r="AK64" s="90">
        <v>0</v>
      </c>
      <c r="AL64" s="214">
        <v>5600</v>
      </c>
      <c r="AM64" s="90">
        <v>0</v>
      </c>
      <c r="AN64" s="90">
        <v>0</v>
      </c>
      <c r="AO64" s="90">
        <v>0</v>
      </c>
      <c r="AP64" s="214">
        <v>0</v>
      </c>
      <c r="AQ64" s="214">
        <v>8348.3964489600003</v>
      </c>
      <c r="AR64" s="40"/>
    </row>
    <row r="65" spans="1:44" s="90" customFormat="1" x14ac:dyDescent="0.25">
      <c r="A65" s="4" t="s">
        <v>425</v>
      </c>
      <c r="B65" s="5">
        <v>0</v>
      </c>
      <c r="C65" s="90">
        <v>0</v>
      </c>
      <c r="D65" s="5">
        <v>0</v>
      </c>
      <c r="E65" s="5">
        <v>1.5182994400000001</v>
      </c>
      <c r="F65" s="5">
        <v>0</v>
      </c>
      <c r="G65" s="5">
        <v>0</v>
      </c>
      <c r="H65" s="5">
        <v>0</v>
      </c>
      <c r="I65" s="5">
        <v>0</v>
      </c>
      <c r="J65" s="5">
        <v>0</v>
      </c>
      <c r="K65" s="90">
        <v>0</v>
      </c>
      <c r="L65" s="90">
        <v>0</v>
      </c>
      <c r="M65" s="214">
        <v>0</v>
      </c>
      <c r="N65" s="90">
        <v>553.15</v>
      </c>
      <c r="O65" s="90">
        <v>0</v>
      </c>
      <c r="P65" s="90">
        <v>140.90319550999999</v>
      </c>
      <c r="Q65" s="90">
        <v>0</v>
      </c>
      <c r="R65" s="90">
        <v>0</v>
      </c>
      <c r="S65" s="214">
        <v>0</v>
      </c>
      <c r="T65" s="90">
        <v>0</v>
      </c>
      <c r="U65" s="214">
        <v>0</v>
      </c>
      <c r="V65" s="90">
        <v>0</v>
      </c>
      <c r="W65" s="90">
        <v>0</v>
      </c>
      <c r="X65" s="90">
        <v>0</v>
      </c>
      <c r="Y65" s="90">
        <v>0</v>
      </c>
      <c r="Z65" s="90">
        <v>0</v>
      </c>
      <c r="AA65" s="90">
        <v>0</v>
      </c>
      <c r="AB65" s="90">
        <v>0</v>
      </c>
      <c r="AC65" s="214">
        <v>0</v>
      </c>
      <c r="AD65" s="90">
        <v>0</v>
      </c>
      <c r="AE65" s="90">
        <v>0</v>
      </c>
      <c r="AF65" s="90">
        <v>0</v>
      </c>
      <c r="AG65" s="90">
        <v>0</v>
      </c>
      <c r="AH65" s="90">
        <v>0</v>
      </c>
      <c r="AI65" s="90">
        <v>0</v>
      </c>
      <c r="AJ65" s="90">
        <v>0</v>
      </c>
      <c r="AK65" s="90">
        <v>0</v>
      </c>
      <c r="AL65" s="214">
        <v>0</v>
      </c>
      <c r="AM65" s="90">
        <v>0</v>
      </c>
      <c r="AN65" s="90">
        <v>0</v>
      </c>
      <c r="AO65" s="90">
        <v>0</v>
      </c>
      <c r="AP65" s="214">
        <v>0</v>
      </c>
      <c r="AQ65" s="214">
        <v>695.57149494999999</v>
      </c>
      <c r="AR65" s="40"/>
    </row>
    <row r="66" spans="1:44" s="90" customFormat="1" x14ac:dyDescent="0.25">
      <c r="A66" s="4" t="s">
        <v>450</v>
      </c>
      <c r="B66" s="5">
        <v>0</v>
      </c>
      <c r="C66" s="90">
        <v>0</v>
      </c>
      <c r="D66" s="5">
        <v>0</v>
      </c>
      <c r="E66" s="5">
        <v>0</v>
      </c>
      <c r="F66" s="5">
        <v>0</v>
      </c>
      <c r="G66" s="5">
        <v>0</v>
      </c>
      <c r="H66" s="5">
        <v>0</v>
      </c>
      <c r="I66" s="5">
        <v>0</v>
      </c>
      <c r="J66" s="5">
        <v>0</v>
      </c>
      <c r="K66" s="90">
        <v>0</v>
      </c>
      <c r="L66" s="90">
        <v>0</v>
      </c>
      <c r="M66" s="214">
        <v>0</v>
      </c>
      <c r="N66" s="90">
        <v>0</v>
      </c>
      <c r="O66" s="90">
        <v>0</v>
      </c>
      <c r="P66" s="90">
        <v>0</v>
      </c>
      <c r="Q66" s="90">
        <v>0</v>
      </c>
      <c r="R66" s="90">
        <v>0</v>
      </c>
      <c r="S66" s="214">
        <v>0</v>
      </c>
      <c r="T66" s="90">
        <v>0</v>
      </c>
      <c r="U66" s="214">
        <v>0</v>
      </c>
      <c r="V66" s="90">
        <v>0</v>
      </c>
      <c r="W66" s="90">
        <v>687.47907728999996</v>
      </c>
      <c r="X66" s="90">
        <v>0</v>
      </c>
      <c r="Y66" s="90">
        <v>0</v>
      </c>
      <c r="Z66" s="90">
        <v>0</v>
      </c>
      <c r="AA66" s="90">
        <v>0</v>
      </c>
      <c r="AB66" s="90">
        <v>0</v>
      </c>
      <c r="AC66" s="214">
        <v>0</v>
      </c>
      <c r="AD66" s="90">
        <v>0</v>
      </c>
      <c r="AE66" s="90">
        <v>0</v>
      </c>
      <c r="AF66" s="90">
        <v>0</v>
      </c>
      <c r="AG66" s="90">
        <v>0</v>
      </c>
      <c r="AH66" s="90">
        <v>0</v>
      </c>
      <c r="AI66" s="90">
        <v>0</v>
      </c>
      <c r="AJ66" s="90">
        <v>0</v>
      </c>
      <c r="AK66" s="90">
        <v>0</v>
      </c>
      <c r="AL66" s="214">
        <v>0</v>
      </c>
      <c r="AM66" s="90">
        <v>0</v>
      </c>
      <c r="AN66" s="90">
        <v>0</v>
      </c>
      <c r="AO66" s="90">
        <v>0</v>
      </c>
      <c r="AP66" s="214">
        <v>0</v>
      </c>
      <c r="AQ66" s="214">
        <v>687.47907728999996</v>
      </c>
      <c r="AR66" s="40"/>
    </row>
    <row r="67" spans="1:44" s="90" customFormat="1" x14ac:dyDescent="0.25">
      <c r="A67" s="4" t="s">
        <v>451</v>
      </c>
      <c r="B67" s="5">
        <v>0</v>
      </c>
      <c r="C67" s="90">
        <v>0</v>
      </c>
      <c r="D67" s="5">
        <v>0</v>
      </c>
      <c r="E67" s="5">
        <v>0</v>
      </c>
      <c r="F67" s="5">
        <v>0</v>
      </c>
      <c r="G67" s="5">
        <v>0</v>
      </c>
      <c r="H67" s="5">
        <v>0</v>
      </c>
      <c r="I67" s="5">
        <v>0</v>
      </c>
      <c r="J67" s="5">
        <v>0</v>
      </c>
      <c r="K67" s="90">
        <v>6323.0993369999997</v>
      </c>
      <c r="L67" s="90">
        <v>0</v>
      </c>
      <c r="M67" s="214">
        <v>0</v>
      </c>
      <c r="N67" s="90">
        <v>0</v>
      </c>
      <c r="O67" s="90">
        <v>0</v>
      </c>
      <c r="P67" s="90">
        <v>0</v>
      </c>
      <c r="Q67" s="90">
        <v>0</v>
      </c>
      <c r="R67" s="90">
        <v>0</v>
      </c>
      <c r="S67" s="214">
        <v>0</v>
      </c>
      <c r="T67" s="90">
        <v>0</v>
      </c>
      <c r="U67" s="214">
        <v>0</v>
      </c>
      <c r="V67" s="90">
        <v>0</v>
      </c>
      <c r="W67" s="90">
        <v>0</v>
      </c>
      <c r="X67" s="90">
        <v>0</v>
      </c>
      <c r="Y67" s="90">
        <v>0</v>
      </c>
      <c r="Z67" s="90">
        <v>0</v>
      </c>
      <c r="AA67" s="90">
        <v>0</v>
      </c>
      <c r="AB67" s="90">
        <v>0</v>
      </c>
      <c r="AC67" s="214">
        <v>0</v>
      </c>
      <c r="AD67" s="90">
        <v>0</v>
      </c>
      <c r="AE67" s="90">
        <v>0</v>
      </c>
      <c r="AF67" s="90">
        <v>0</v>
      </c>
      <c r="AG67" s="90">
        <v>0</v>
      </c>
      <c r="AH67" s="90">
        <v>0</v>
      </c>
      <c r="AI67" s="90">
        <v>0</v>
      </c>
      <c r="AJ67" s="90">
        <v>0</v>
      </c>
      <c r="AK67" s="90">
        <v>0</v>
      </c>
      <c r="AL67" s="214">
        <v>0</v>
      </c>
      <c r="AM67" s="90">
        <v>0</v>
      </c>
      <c r="AN67" s="90">
        <v>0</v>
      </c>
      <c r="AO67" s="90">
        <v>0</v>
      </c>
      <c r="AP67" s="214">
        <v>0</v>
      </c>
      <c r="AQ67" s="214">
        <v>6323.0993369999997</v>
      </c>
      <c r="AR67" s="40"/>
    </row>
    <row r="68" spans="1:44" s="90" customFormat="1" x14ac:dyDescent="0.25">
      <c r="A68" s="4" t="s">
        <v>426</v>
      </c>
      <c r="B68" s="5">
        <v>0</v>
      </c>
      <c r="C68" s="90">
        <v>0</v>
      </c>
      <c r="D68" s="5">
        <v>0</v>
      </c>
      <c r="E68" s="5">
        <v>2468.0551380900001</v>
      </c>
      <c r="F68" s="5">
        <v>0</v>
      </c>
      <c r="G68" s="5">
        <v>0</v>
      </c>
      <c r="H68" s="5">
        <v>0</v>
      </c>
      <c r="I68" s="5">
        <v>0</v>
      </c>
      <c r="J68" s="5">
        <v>0</v>
      </c>
      <c r="K68" s="90">
        <v>171.45468</v>
      </c>
      <c r="L68" s="90">
        <v>1662.6071420005001</v>
      </c>
      <c r="M68" s="214">
        <v>0</v>
      </c>
      <c r="N68" s="90">
        <v>15871.210680169999</v>
      </c>
      <c r="O68" s="90">
        <v>0</v>
      </c>
      <c r="P68" s="90">
        <v>1651.1554306600001</v>
      </c>
      <c r="Q68" s="90">
        <v>0</v>
      </c>
      <c r="R68" s="90">
        <v>0</v>
      </c>
      <c r="S68" s="214">
        <v>445.01330715</v>
      </c>
      <c r="T68" s="90">
        <v>0</v>
      </c>
      <c r="U68" s="214">
        <v>0</v>
      </c>
      <c r="V68" s="90">
        <v>128332.3477730906</v>
      </c>
      <c r="W68" s="90">
        <v>2081.5593918700001</v>
      </c>
      <c r="X68" s="90">
        <v>0</v>
      </c>
      <c r="Y68" s="90">
        <v>0</v>
      </c>
      <c r="Z68" s="90">
        <v>0</v>
      </c>
      <c r="AA68" s="90">
        <v>0</v>
      </c>
      <c r="AB68" s="90">
        <v>0</v>
      </c>
      <c r="AC68" s="214">
        <v>0</v>
      </c>
      <c r="AD68" s="90">
        <v>400</v>
      </c>
      <c r="AE68" s="90">
        <v>26.12938415</v>
      </c>
      <c r="AF68" s="90">
        <v>0</v>
      </c>
      <c r="AG68" s="90">
        <v>0</v>
      </c>
      <c r="AH68" s="90">
        <v>9.8065731100000004</v>
      </c>
      <c r="AI68" s="90">
        <v>0</v>
      </c>
      <c r="AJ68" s="90">
        <v>0</v>
      </c>
      <c r="AK68" s="90">
        <v>0</v>
      </c>
      <c r="AL68" s="214">
        <v>12410.99007</v>
      </c>
      <c r="AM68" s="90">
        <v>0</v>
      </c>
      <c r="AN68" s="90">
        <v>10047.71711998</v>
      </c>
      <c r="AO68" s="90">
        <v>97.601479999999995</v>
      </c>
      <c r="AP68" s="214">
        <v>0</v>
      </c>
      <c r="AQ68" s="214">
        <v>175675.6481702711</v>
      </c>
      <c r="AR68" s="40"/>
    </row>
    <row r="69" spans="1:44" s="90" customFormat="1" ht="13" x14ac:dyDescent="0.3">
      <c r="A69" s="4" t="s">
        <v>427</v>
      </c>
      <c r="B69" s="5">
        <v>0</v>
      </c>
      <c r="C69" s="90">
        <v>0</v>
      </c>
      <c r="D69" s="5">
        <v>3.1184145700000001</v>
      </c>
      <c r="E69" s="5">
        <v>0</v>
      </c>
      <c r="F69" s="5">
        <v>0</v>
      </c>
      <c r="G69" s="5">
        <v>0</v>
      </c>
      <c r="H69" s="5">
        <v>0</v>
      </c>
      <c r="I69" s="5">
        <v>0</v>
      </c>
      <c r="J69" s="5">
        <v>0</v>
      </c>
      <c r="K69" s="90">
        <v>0</v>
      </c>
      <c r="L69" s="90">
        <v>0</v>
      </c>
      <c r="M69" s="214">
        <v>0</v>
      </c>
      <c r="N69" s="90">
        <v>328.30122499999999</v>
      </c>
      <c r="O69" s="90">
        <v>0</v>
      </c>
      <c r="P69" s="90">
        <v>0</v>
      </c>
      <c r="Q69" s="90">
        <v>0</v>
      </c>
      <c r="R69" s="90">
        <v>0</v>
      </c>
      <c r="S69" s="214">
        <v>0</v>
      </c>
      <c r="T69" s="90">
        <v>0</v>
      </c>
      <c r="U69" s="214">
        <v>0</v>
      </c>
      <c r="V69" s="90">
        <v>0</v>
      </c>
      <c r="W69" s="90">
        <v>141.73392000000001</v>
      </c>
      <c r="X69" s="90">
        <v>0</v>
      </c>
      <c r="Y69" s="90">
        <v>0</v>
      </c>
      <c r="Z69" s="90">
        <v>0</v>
      </c>
      <c r="AA69" s="90">
        <v>0</v>
      </c>
      <c r="AB69" s="90">
        <v>0</v>
      </c>
      <c r="AC69" s="214">
        <v>0</v>
      </c>
      <c r="AD69" s="90">
        <v>0</v>
      </c>
      <c r="AE69" s="90">
        <v>0</v>
      </c>
      <c r="AF69" s="90">
        <v>0</v>
      </c>
      <c r="AG69" s="90">
        <v>0</v>
      </c>
      <c r="AH69" s="90">
        <v>0</v>
      </c>
      <c r="AI69" s="90">
        <v>0</v>
      </c>
      <c r="AJ69" s="90">
        <v>0</v>
      </c>
      <c r="AK69" s="90">
        <v>0</v>
      </c>
      <c r="AL69" s="214">
        <v>0</v>
      </c>
      <c r="AM69" s="90">
        <v>0</v>
      </c>
      <c r="AN69" s="90">
        <v>0</v>
      </c>
      <c r="AO69" s="90">
        <v>0</v>
      </c>
      <c r="AP69" s="214">
        <v>0</v>
      </c>
      <c r="AQ69" s="214">
        <v>473.15355957000003</v>
      </c>
      <c r="AR69" s="44"/>
    </row>
    <row r="70" spans="1:44" s="91" customFormat="1" ht="13" x14ac:dyDescent="0.3">
      <c r="A70" s="132" t="s">
        <v>438</v>
      </c>
      <c r="B70" s="9">
        <v>862.17125576000001</v>
      </c>
      <c r="C70" s="91">
        <v>0</v>
      </c>
      <c r="D70" s="9">
        <v>0</v>
      </c>
      <c r="E70" s="9">
        <v>0</v>
      </c>
      <c r="F70" s="9">
        <v>0</v>
      </c>
      <c r="G70" s="9">
        <v>0</v>
      </c>
      <c r="H70" s="9">
        <v>0</v>
      </c>
      <c r="I70" s="9">
        <v>0</v>
      </c>
      <c r="J70" s="9">
        <v>0</v>
      </c>
      <c r="K70" s="91">
        <v>-76.234159880000007</v>
      </c>
      <c r="L70" s="91">
        <v>0</v>
      </c>
      <c r="M70" s="213">
        <v>-47374.590082030001</v>
      </c>
      <c r="N70" s="91">
        <v>686.04295505000005</v>
      </c>
      <c r="O70" s="91">
        <v>-69787.522845180007</v>
      </c>
      <c r="P70" s="91">
        <v>6500</v>
      </c>
      <c r="Q70" s="91">
        <v>-352.92899999999997</v>
      </c>
      <c r="R70" s="91">
        <v>0</v>
      </c>
      <c r="S70" s="213">
        <v>13397.29210182</v>
      </c>
      <c r="T70" s="91">
        <v>0</v>
      </c>
      <c r="U70" s="213">
        <v>0</v>
      </c>
      <c r="V70" s="91">
        <v>1885.18822172</v>
      </c>
      <c r="W70" s="91">
        <v>6801.5350216999996</v>
      </c>
      <c r="X70" s="91">
        <v>-67.989999999999995</v>
      </c>
      <c r="Y70" s="91">
        <v>0</v>
      </c>
      <c r="Z70" s="91">
        <v>0</v>
      </c>
      <c r="AA70" s="91">
        <v>0</v>
      </c>
      <c r="AB70" s="91">
        <v>0</v>
      </c>
      <c r="AC70" s="213">
        <v>-19.656106099999999</v>
      </c>
      <c r="AD70" s="91">
        <v>0</v>
      </c>
      <c r="AE70" s="91">
        <v>0</v>
      </c>
      <c r="AF70" s="91">
        <v>0</v>
      </c>
      <c r="AG70" s="91">
        <v>0</v>
      </c>
      <c r="AH70" s="91">
        <v>0</v>
      </c>
      <c r="AI70" s="91">
        <v>0</v>
      </c>
      <c r="AJ70" s="91">
        <v>18.576015890000001</v>
      </c>
      <c r="AK70" s="91">
        <v>0</v>
      </c>
      <c r="AL70" s="213">
        <v>6121.3666387399999</v>
      </c>
      <c r="AM70" s="91">
        <v>-973.26764383</v>
      </c>
      <c r="AN70" s="91">
        <v>-2.7428749209999999</v>
      </c>
      <c r="AO70" s="91">
        <v>0</v>
      </c>
      <c r="AP70" s="213">
        <v>3075.1794242300002</v>
      </c>
      <c r="AQ70" s="213">
        <v>-79307.581077031005</v>
      </c>
      <c r="AR70" s="40"/>
    </row>
    <row r="71" spans="1:44" s="90" customFormat="1" x14ac:dyDescent="0.25">
      <c r="A71" s="4" t="s">
        <v>439</v>
      </c>
      <c r="B71" s="5">
        <v>862.17125576000001</v>
      </c>
      <c r="C71" s="90">
        <v>0</v>
      </c>
      <c r="D71" s="5">
        <v>0</v>
      </c>
      <c r="E71" s="5">
        <v>0</v>
      </c>
      <c r="F71" s="5">
        <v>0</v>
      </c>
      <c r="G71" s="5">
        <v>0</v>
      </c>
      <c r="H71" s="5">
        <v>0</v>
      </c>
      <c r="I71" s="5">
        <v>0</v>
      </c>
      <c r="J71" s="5">
        <v>0</v>
      </c>
      <c r="K71" s="90">
        <v>942.58112400000005</v>
      </c>
      <c r="L71" s="90">
        <v>0</v>
      </c>
      <c r="M71" s="214">
        <v>39412.861389400001</v>
      </c>
      <c r="N71" s="90">
        <v>1485.721254</v>
      </c>
      <c r="O71" s="90">
        <v>0</v>
      </c>
      <c r="P71" s="90">
        <v>6500</v>
      </c>
      <c r="Q71" s="90">
        <v>0</v>
      </c>
      <c r="R71" s="90">
        <v>0</v>
      </c>
      <c r="S71" s="214">
        <v>26906.57621834</v>
      </c>
      <c r="T71" s="90">
        <v>0</v>
      </c>
      <c r="U71" s="214">
        <v>0</v>
      </c>
      <c r="V71" s="90">
        <v>16374.48750981</v>
      </c>
      <c r="W71" s="90">
        <v>8557.6438894999992</v>
      </c>
      <c r="X71" s="90">
        <v>0</v>
      </c>
      <c r="Y71" s="90">
        <v>0</v>
      </c>
      <c r="Z71" s="90">
        <v>0</v>
      </c>
      <c r="AA71" s="90">
        <v>0</v>
      </c>
      <c r="AB71" s="90">
        <v>0</v>
      </c>
      <c r="AC71" s="214">
        <v>0</v>
      </c>
      <c r="AD71" s="90">
        <v>0</v>
      </c>
      <c r="AE71" s="90">
        <v>0</v>
      </c>
      <c r="AF71" s="90">
        <v>0</v>
      </c>
      <c r="AG71" s="90">
        <v>0</v>
      </c>
      <c r="AH71" s="90">
        <v>0</v>
      </c>
      <c r="AI71" s="90">
        <v>0</v>
      </c>
      <c r="AJ71" s="90">
        <v>557.87405179999996</v>
      </c>
      <c r="AK71" s="90">
        <v>0</v>
      </c>
      <c r="AL71" s="214">
        <v>20849.405111200002</v>
      </c>
      <c r="AM71" s="90">
        <v>3576.9756999900001</v>
      </c>
      <c r="AN71" s="90">
        <v>0</v>
      </c>
      <c r="AO71" s="90">
        <v>0</v>
      </c>
      <c r="AP71" s="214">
        <v>3075.1794242300002</v>
      </c>
      <c r="AQ71" s="214">
        <v>129101.47692803</v>
      </c>
      <c r="AR71" s="40"/>
    </row>
    <row r="72" spans="1:44" x14ac:dyDescent="0.25">
      <c r="A72" s="4" t="s">
        <v>440</v>
      </c>
      <c r="B72" s="5">
        <v>0</v>
      </c>
      <c r="C72" s="90">
        <v>0</v>
      </c>
      <c r="D72" s="5">
        <v>0</v>
      </c>
      <c r="E72" s="5">
        <v>0</v>
      </c>
      <c r="F72" s="5">
        <v>0</v>
      </c>
      <c r="G72" s="5">
        <v>0</v>
      </c>
      <c r="H72" s="5">
        <v>0</v>
      </c>
      <c r="I72" s="5">
        <v>0</v>
      </c>
      <c r="J72" s="5">
        <v>0</v>
      </c>
      <c r="K72" s="90">
        <v>1018.81528388</v>
      </c>
      <c r="L72" s="90">
        <v>0</v>
      </c>
      <c r="M72" s="214">
        <v>86787.451471430002</v>
      </c>
      <c r="N72" s="90">
        <v>799.67829895</v>
      </c>
      <c r="O72" s="90">
        <v>69787.522845180007</v>
      </c>
      <c r="P72" s="90">
        <v>0</v>
      </c>
      <c r="Q72" s="90">
        <v>352.92899999999997</v>
      </c>
      <c r="R72" s="90">
        <v>0</v>
      </c>
      <c r="S72" s="214">
        <v>13509.284116520001</v>
      </c>
      <c r="T72" s="90">
        <v>0</v>
      </c>
      <c r="U72" s="214">
        <v>0</v>
      </c>
      <c r="V72" s="90">
        <v>14489.29928809</v>
      </c>
      <c r="W72" s="90">
        <v>1756.1088678000001</v>
      </c>
      <c r="X72" s="90">
        <v>67.989999999999995</v>
      </c>
      <c r="Y72" s="90">
        <v>0</v>
      </c>
      <c r="Z72" s="90">
        <v>0</v>
      </c>
      <c r="AA72" s="90">
        <v>0</v>
      </c>
      <c r="AB72" s="90">
        <v>0</v>
      </c>
      <c r="AC72" s="214">
        <v>19.656106099999999</v>
      </c>
      <c r="AD72" s="90">
        <v>0</v>
      </c>
      <c r="AE72" s="90">
        <v>0</v>
      </c>
      <c r="AF72" s="90">
        <v>0</v>
      </c>
      <c r="AG72" s="90">
        <v>0</v>
      </c>
      <c r="AH72" s="90">
        <v>0</v>
      </c>
      <c r="AI72" s="90">
        <v>0</v>
      </c>
      <c r="AJ72" s="90">
        <v>539.29803590999995</v>
      </c>
      <c r="AK72" s="90">
        <v>0</v>
      </c>
      <c r="AL72" s="214">
        <v>14728.038472460001</v>
      </c>
      <c r="AM72" s="90">
        <v>4550.2433438199996</v>
      </c>
      <c r="AN72" s="90">
        <v>2.7428749209999999</v>
      </c>
      <c r="AO72" s="90">
        <v>0</v>
      </c>
      <c r="AP72" s="214">
        <v>0</v>
      </c>
      <c r="AQ72" s="214">
        <v>208409.058005061</v>
      </c>
    </row>
    <row r="73" spans="1:44" x14ac:dyDescent="0.25">
      <c r="A73" s="4" t="s">
        <v>607</v>
      </c>
      <c r="B73" s="5">
        <v>4397403.426832906</v>
      </c>
      <c r="C73" s="90">
        <v>-63073.140133239998</v>
      </c>
      <c r="D73" s="5">
        <v>-30842.5750057603</v>
      </c>
      <c r="E73" s="5">
        <v>-6243.6071036123003</v>
      </c>
      <c r="F73" s="5">
        <v>-1688951.9995035101</v>
      </c>
      <c r="G73" s="5">
        <v>-43927.373893219999</v>
      </c>
      <c r="H73" s="5">
        <v>-8256.7518526099993</v>
      </c>
      <c r="I73" s="5">
        <v>-551741.749615276</v>
      </c>
      <c r="J73" s="5">
        <v>420.03568550900002</v>
      </c>
      <c r="K73" s="90">
        <v>-9736.4428991665991</v>
      </c>
      <c r="L73" s="90">
        <v>-266231.6282584226</v>
      </c>
      <c r="M73" s="90">
        <v>49377.047057099</v>
      </c>
      <c r="N73" s="90">
        <v>-28098.864888398799</v>
      </c>
      <c r="O73" s="90">
        <v>296400.83650846092</v>
      </c>
      <c r="P73" s="90">
        <v>-67939.097286703603</v>
      </c>
      <c r="Q73" s="90">
        <v>195259.0542084224</v>
      </c>
      <c r="R73" s="90">
        <v>-6433.41527314</v>
      </c>
      <c r="S73" s="90">
        <v>2212.9338869329999</v>
      </c>
      <c r="T73" s="90">
        <v>-19736.388410239899</v>
      </c>
      <c r="U73" s="90">
        <v>-12284.4189619601</v>
      </c>
      <c r="V73" s="90">
        <v>21746.365138919398</v>
      </c>
      <c r="W73" s="90">
        <v>19654.130864897401</v>
      </c>
      <c r="X73" s="90">
        <v>38763.01</v>
      </c>
      <c r="Y73" s="90">
        <v>-2884.4735800200001</v>
      </c>
      <c r="Z73" s="90">
        <v>3760.3862006700001</v>
      </c>
      <c r="AA73" s="90">
        <v>-165067.765355457</v>
      </c>
      <c r="AB73" s="90">
        <v>-4910.6309445739998</v>
      </c>
      <c r="AC73" s="90">
        <v>-121658.15274838021</v>
      </c>
      <c r="AD73" s="90">
        <v>-7875.0733716100003</v>
      </c>
      <c r="AE73" s="90">
        <v>-33938.308164351402</v>
      </c>
      <c r="AF73" s="90">
        <v>-19190.250000420001</v>
      </c>
      <c r="AG73" s="90">
        <v>-1097.3637095900001</v>
      </c>
      <c r="AH73" s="90">
        <v>-78.288510509999995</v>
      </c>
      <c r="AI73" s="90">
        <v>-5271.2078479900001</v>
      </c>
      <c r="AJ73" s="90">
        <v>-511491.3086380405</v>
      </c>
      <c r="AK73" s="90">
        <v>4017.5685349179998</v>
      </c>
      <c r="AL73" s="90">
        <v>-1754629.4326359229</v>
      </c>
      <c r="AM73" s="90">
        <v>-995786.30969836004</v>
      </c>
      <c r="AN73" s="90">
        <v>-33329.122759623198</v>
      </c>
      <c r="AO73" s="90">
        <v>-10494.7009862705</v>
      </c>
      <c r="AP73" s="90">
        <v>-9856.0999058159996</v>
      </c>
      <c r="AQ73" s="90">
        <v>-1452041.1470234608</v>
      </c>
    </row>
    <row r="74" spans="1:44" x14ac:dyDescent="0.25">
      <c r="A74" s="4" t="s">
        <v>608</v>
      </c>
      <c r="B74" s="5">
        <v>4400536.8662523059</v>
      </c>
      <c r="C74" s="90">
        <v>-64393.523600890003</v>
      </c>
      <c r="D74" s="5">
        <v>-34721.961509420304</v>
      </c>
      <c r="E74" s="5">
        <v>-8818.2649950622999</v>
      </c>
      <c r="F74" s="5">
        <v>-1688951.9995035101</v>
      </c>
      <c r="G74" s="5">
        <v>-47807.15471622</v>
      </c>
      <c r="H74" s="5">
        <v>-18705.181807190002</v>
      </c>
      <c r="I74" s="5">
        <v>-571274.77699140599</v>
      </c>
      <c r="J74" s="5">
        <v>-19770.592880898999</v>
      </c>
      <c r="K74" s="90">
        <v>-25100.005067286598</v>
      </c>
      <c r="L74" s="90">
        <v>-277778.12558919907</v>
      </c>
      <c r="M74" s="90">
        <v>17191.778711516999</v>
      </c>
      <c r="N74" s="90">
        <v>-71106.777938338797</v>
      </c>
      <c r="O74" s="90">
        <v>253975.84286912091</v>
      </c>
      <c r="P74" s="90">
        <v>-354166.18975248362</v>
      </c>
      <c r="Q74" s="90">
        <v>104367.2208437824</v>
      </c>
      <c r="R74" s="90">
        <v>-7025.3322697399999</v>
      </c>
      <c r="S74" s="90">
        <v>-11798.433765211001</v>
      </c>
      <c r="T74" s="90">
        <v>-28819.640924069899</v>
      </c>
      <c r="U74" s="90">
        <v>-12882.8847610801</v>
      </c>
      <c r="V74" s="90">
        <v>-109918.83762701121</v>
      </c>
      <c r="W74" s="90">
        <v>-102335.7282686267</v>
      </c>
      <c r="X74" s="90">
        <v>-13766</v>
      </c>
      <c r="Y74" s="90">
        <v>-2916.2250690300002</v>
      </c>
      <c r="Z74" s="90">
        <v>3760.3862006700001</v>
      </c>
      <c r="AA74" s="90">
        <v>-173069.350731907</v>
      </c>
      <c r="AB74" s="90">
        <v>-6244.7871499729999</v>
      </c>
      <c r="AC74" s="90">
        <v>-257283.92514028421</v>
      </c>
      <c r="AD74" s="90">
        <v>-9559.6294357400002</v>
      </c>
      <c r="AE74" s="90">
        <v>-36081.857773502597</v>
      </c>
      <c r="AF74" s="90">
        <v>-19396.7176244</v>
      </c>
      <c r="AG74" s="90">
        <v>-1102.89036259</v>
      </c>
      <c r="AH74" s="90">
        <v>-88.095083619999997</v>
      </c>
      <c r="AI74" s="90">
        <v>-5991.4652988300004</v>
      </c>
      <c r="AJ74" s="90">
        <v>-558296.78034532734</v>
      </c>
      <c r="AK74" s="90">
        <v>-18972.444104081998</v>
      </c>
      <c r="AL74" s="90">
        <v>-1800010.9842932229</v>
      </c>
      <c r="AM74" s="90">
        <v>-994933.87241958</v>
      </c>
      <c r="AN74" s="90">
        <v>-45438.828171383197</v>
      </c>
      <c r="AO74" s="90">
        <v>-11266.9222576005</v>
      </c>
      <c r="AP74" s="90">
        <v>-26396.031267086</v>
      </c>
      <c r="AQ74" s="90">
        <v>-2656360.1236184067</v>
      </c>
    </row>
    <row r="75" spans="1:44" x14ac:dyDescent="0.25">
      <c r="A75" s="4" t="s">
        <v>609</v>
      </c>
      <c r="B75" s="5">
        <v>-7272487.1345767062</v>
      </c>
      <c r="C75" s="90">
        <v>64393.523600890003</v>
      </c>
      <c r="D75" s="5">
        <v>15073.6595232203</v>
      </c>
      <c r="E75" s="5">
        <v>8708.9948455622998</v>
      </c>
      <c r="F75" s="5">
        <v>1688951.9995035101</v>
      </c>
      <c r="G75" s="5">
        <v>47807.15471622</v>
      </c>
      <c r="H75" s="5">
        <v>8784.1737647600003</v>
      </c>
      <c r="I75" s="5">
        <v>571259.01756290602</v>
      </c>
      <c r="J75" s="5">
        <v>267.86904453900001</v>
      </c>
      <c r="K75" s="90">
        <v>20403.3717342866</v>
      </c>
      <c r="L75" s="90">
        <v>275345.5111512891</v>
      </c>
      <c r="M75" s="90">
        <v>-1648.3396248571</v>
      </c>
      <c r="N75" s="90">
        <v>45398.596943518802</v>
      </c>
      <c r="O75" s="90">
        <v>-161413.03666117089</v>
      </c>
      <c r="P75" s="90">
        <v>255719.98145589579</v>
      </c>
      <c r="Q75" s="90">
        <v>-91961.867974482404</v>
      </c>
      <c r="R75" s="90">
        <v>-54.706659559999999</v>
      </c>
      <c r="S75" s="90">
        <v>-4395.6557637389997</v>
      </c>
      <c r="T75" s="90">
        <v>17748.612915575901</v>
      </c>
      <c r="U75" s="90">
        <v>12887.6428642751</v>
      </c>
      <c r="V75" s="90">
        <v>121834.36769842121</v>
      </c>
      <c r="W75" s="90">
        <v>96382.847020276706</v>
      </c>
      <c r="X75" s="90">
        <v>2244.7431473500001</v>
      </c>
      <c r="Y75" s="90">
        <v>2916.2250690300002</v>
      </c>
      <c r="Z75" s="90">
        <v>-1306.67070367</v>
      </c>
      <c r="AA75" s="90">
        <v>171527.11316394701</v>
      </c>
      <c r="AB75" s="90">
        <v>5413.7294774029997</v>
      </c>
      <c r="AC75" s="90">
        <v>308390.40869413421</v>
      </c>
      <c r="AD75" s="90">
        <v>6686.6474518300001</v>
      </c>
      <c r="AE75" s="90">
        <v>33335.2797350236</v>
      </c>
      <c r="AF75" s="90">
        <v>1231.2282266300001</v>
      </c>
      <c r="AG75" s="90">
        <v>650.51204806999999</v>
      </c>
      <c r="AH75" s="90">
        <v>88.095083619999997</v>
      </c>
      <c r="AI75" s="90">
        <v>6112.9497951900003</v>
      </c>
      <c r="AJ75" s="90">
        <v>558758.32276862732</v>
      </c>
      <c r="AK75" s="90">
        <v>21342.785720032</v>
      </c>
      <c r="AL75" s="90">
        <v>1813882.6618185027</v>
      </c>
      <c r="AM75" s="90">
        <v>913802.87610470003</v>
      </c>
      <c r="AN75" s="90">
        <v>17263.4984650732</v>
      </c>
      <c r="AO75" s="90">
        <v>12758.2257492605</v>
      </c>
      <c r="AP75" s="90">
        <v>-56735.783358414003</v>
      </c>
      <c r="AQ75" s="90">
        <v>-462630.56845902902</v>
      </c>
    </row>
    <row r="76" spans="1:44" s="90" customFormat="1" ht="13" x14ac:dyDescent="0.3">
      <c r="A76" s="132" t="s">
        <v>610</v>
      </c>
      <c r="B76" s="9">
        <v>2871950.2683243998</v>
      </c>
      <c r="C76" s="91">
        <v>0</v>
      </c>
      <c r="D76" s="9">
        <v>19648.3019862</v>
      </c>
      <c r="E76" s="9">
        <v>109.2701495</v>
      </c>
      <c r="F76" s="9">
        <v>0</v>
      </c>
      <c r="G76" s="9">
        <v>0</v>
      </c>
      <c r="H76" s="9">
        <v>9921.0080424299995</v>
      </c>
      <c r="I76" s="9">
        <v>15.7594285</v>
      </c>
      <c r="J76" s="9">
        <v>19502.723836360001</v>
      </c>
      <c r="K76" s="91">
        <v>4696.6333329999998</v>
      </c>
      <c r="L76" s="91">
        <v>2432.6144379100001</v>
      </c>
      <c r="M76" s="91">
        <v>-15543.439086659901</v>
      </c>
      <c r="N76" s="91">
        <v>25708.180994819999</v>
      </c>
      <c r="O76" s="91">
        <v>-92562.806207949994</v>
      </c>
      <c r="P76" s="91">
        <v>98446.208296587807</v>
      </c>
      <c r="Q76" s="91">
        <v>-12405.352869300001</v>
      </c>
      <c r="R76" s="91">
        <v>7080.0389292999998</v>
      </c>
      <c r="S76" s="91">
        <v>16194.08952895</v>
      </c>
      <c r="T76" s="91">
        <v>11071.028008494</v>
      </c>
      <c r="U76" s="91">
        <v>-4.7581031950000003</v>
      </c>
      <c r="V76" s="91">
        <v>-11915.530071409999</v>
      </c>
      <c r="W76" s="91">
        <v>5952.8812483499996</v>
      </c>
      <c r="X76" s="91">
        <v>11521.25685265</v>
      </c>
      <c r="Y76" s="91">
        <v>0</v>
      </c>
      <c r="Z76" s="91">
        <v>-2453.7154970000001</v>
      </c>
      <c r="AA76" s="91">
        <v>1542.23756796</v>
      </c>
      <c r="AB76" s="91">
        <v>831.05767257000002</v>
      </c>
      <c r="AC76" s="91">
        <v>-51106.483553849997</v>
      </c>
      <c r="AD76" s="91">
        <v>2872.9819839100001</v>
      </c>
      <c r="AE76" s="91">
        <v>2746.578038479</v>
      </c>
      <c r="AF76" s="91">
        <v>18165.489397770001</v>
      </c>
      <c r="AG76" s="91">
        <v>452.37831452</v>
      </c>
      <c r="AH76" s="91">
        <v>0</v>
      </c>
      <c r="AI76" s="91">
        <v>-121.48449635999999</v>
      </c>
      <c r="AJ76" s="91">
        <v>-461.5424233</v>
      </c>
      <c r="AK76" s="91">
        <v>-2370.3416159499998</v>
      </c>
      <c r="AL76" s="91">
        <v>-13871.67752528</v>
      </c>
      <c r="AM76" s="91">
        <v>81130.996314880002</v>
      </c>
      <c r="AN76" s="91">
        <v>28175.32970631</v>
      </c>
      <c r="AO76" s="91">
        <v>-1491.30349166</v>
      </c>
      <c r="AP76" s="91">
        <v>83131.814625500003</v>
      </c>
      <c r="AQ76" s="91">
        <v>3118990.692077436</v>
      </c>
    </row>
    <row r="77" spans="1:44" s="92" customFormat="1" ht="13" x14ac:dyDescent="0.3">
      <c r="A77" s="132" t="s">
        <v>611</v>
      </c>
      <c r="B77" s="9">
        <v>2148143.8466184</v>
      </c>
      <c r="C77" s="91">
        <v>0</v>
      </c>
      <c r="D77" s="9">
        <v>19648.3019862</v>
      </c>
      <c r="E77" s="9">
        <v>109.2701495</v>
      </c>
      <c r="F77" s="9">
        <v>0</v>
      </c>
      <c r="G77" s="9">
        <v>0</v>
      </c>
      <c r="H77" s="9">
        <v>9921.0080424299995</v>
      </c>
      <c r="I77" s="9">
        <v>15.7594285</v>
      </c>
      <c r="J77" s="9">
        <v>19502.723836360001</v>
      </c>
      <c r="K77" s="91">
        <v>4696.6333329999998</v>
      </c>
      <c r="L77" s="91">
        <v>2432.6144379100001</v>
      </c>
      <c r="M77" s="91">
        <v>-15543.439086659901</v>
      </c>
      <c r="N77" s="91">
        <v>25708.180994819999</v>
      </c>
      <c r="O77" s="91">
        <v>-50268.740383659999</v>
      </c>
      <c r="P77" s="91">
        <v>102854.78540380779</v>
      </c>
      <c r="Q77" s="91">
        <v>-739.39086929999996</v>
      </c>
      <c r="R77" s="91">
        <v>7080.0389292999998</v>
      </c>
      <c r="S77" s="91">
        <v>16194.08952895</v>
      </c>
      <c r="T77" s="91">
        <v>11071.028008494</v>
      </c>
      <c r="U77" s="91">
        <v>-4.7581031950000003</v>
      </c>
      <c r="V77" s="91">
        <v>-11915.530071409999</v>
      </c>
      <c r="W77" s="91">
        <v>5952.8812483499996</v>
      </c>
      <c r="X77" s="91">
        <v>9800.8868526499991</v>
      </c>
      <c r="Y77" s="91">
        <v>0</v>
      </c>
      <c r="Z77" s="91">
        <v>-2453.7154970000001</v>
      </c>
      <c r="AA77" s="91">
        <v>1542.23756796</v>
      </c>
      <c r="AB77" s="91">
        <v>831.05767257000002</v>
      </c>
      <c r="AC77" s="91">
        <v>-79161.656109849995</v>
      </c>
      <c r="AD77" s="91">
        <v>2872.9819839100001</v>
      </c>
      <c r="AE77" s="91">
        <v>2746.578038479</v>
      </c>
      <c r="AF77" s="91">
        <v>18165.489397770001</v>
      </c>
      <c r="AG77" s="91">
        <v>452.37831452</v>
      </c>
      <c r="AH77" s="91">
        <v>0</v>
      </c>
      <c r="AI77" s="91">
        <v>-121.48449635999999</v>
      </c>
      <c r="AJ77" s="91">
        <v>-461.5424233</v>
      </c>
      <c r="AK77" s="91">
        <v>-2370.3416159499998</v>
      </c>
      <c r="AL77" s="91">
        <v>-13871.67752528</v>
      </c>
      <c r="AM77" s="91">
        <v>81130.996314880002</v>
      </c>
      <c r="AN77" s="91">
        <v>28175.32970631</v>
      </c>
      <c r="AO77" s="91">
        <v>-1491.30349166</v>
      </c>
      <c r="AP77" s="91">
        <v>83131.814625500003</v>
      </c>
      <c r="AQ77" s="91">
        <v>2423777.3327469458</v>
      </c>
    </row>
    <row r="78" spans="1:44" ht="13" x14ac:dyDescent="0.3">
      <c r="A78" s="132" t="s">
        <v>612</v>
      </c>
      <c r="B78" s="9">
        <v>495597.64020540001</v>
      </c>
      <c r="C78" s="91">
        <v>0</v>
      </c>
      <c r="D78" s="9">
        <v>0</v>
      </c>
      <c r="E78" s="9">
        <v>0</v>
      </c>
      <c r="F78" s="9">
        <v>0</v>
      </c>
      <c r="G78" s="9">
        <v>0</v>
      </c>
      <c r="H78" s="9">
        <v>0</v>
      </c>
      <c r="I78" s="9">
        <v>0</v>
      </c>
      <c r="J78" s="9">
        <v>0</v>
      </c>
      <c r="K78" s="91">
        <v>0</v>
      </c>
      <c r="L78" s="91">
        <v>0</v>
      </c>
      <c r="M78" s="91">
        <v>83.894878000000006</v>
      </c>
      <c r="N78" s="91">
        <v>0</v>
      </c>
      <c r="O78" s="91">
        <v>2000</v>
      </c>
      <c r="P78" s="91">
        <v>0</v>
      </c>
      <c r="Q78" s="91">
        <v>0</v>
      </c>
      <c r="R78" s="91">
        <v>0</v>
      </c>
      <c r="S78" s="91">
        <v>0</v>
      </c>
      <c r="T78" s="91">
        <v>0</v>
      </c>
      <c r="U78" s="91">
        <v>0</v>
      </c>
      <c r="V78" s="91">
        <v>0</v>
      </c>
      <c r="W78" s="91">
        <v>0</v>
      </c>
      <c r="X78" s="91">
        <v>0</v>
      </c>
      <c r="Y78" s="91">
        <v>0</v>
      </c>
      <c r="Z78" s="91">
        <v>0</v>
      </c>
      <c r="AA78" s="91">
        <v>0</v>
      </c>
      <c r="AB78" s="91">
        <v>0</v>
      </c>
      <c r="AC78" s="91">
        <v>0</v>
      </c>
      <c r="AD78" s="91">
        <v>0</v>
      </c>
      <c r="AE78" s="91">
        <v>0</v>
      </c>
      <c r="AF78" s="91">
        <v>0</v>
      </c>
      <c r="AG78" s="91">
        <v>0</v>
      </c>
      <c r="AH78" s="91">
        <v>0</v>
      </c>
      <c r="AI78" s="91">
        <v>0</v>
      </c>
      <c r="AJ78" s="91">
        <v>0</v>
      </c>
      <c r="AK78" s="91">
        <v>0</v>
      </c>
      <c r="AL78" s="91">
        <v>-8.0000000000000007E-5</v>
      </c>
      <c r="AM78" s="91">
        <v>44005.972515000001</v>
      </c>
      <c r="AN78" s="91">
        <v>0</v>
      </c>
      <c r="AO78" s="91">
        <v>0</v>
      </c>
      <c r="AP78" s="91">
        <v>0</v>
      </c>
      <c r="AQ78" s="91">
        <v>541687.50751839997</v>
      </c>
    </row>
    <row r="79" spans="1:44" x14ac:dyDescent="0.25">
      <c r="A79" s="4" t="s">
        <v>613</v>
      </c>
      <c r="B79" s="5">
        <v>0</v>
      </c>
      <c r="C79" s="90">
        <v>0</v>
      </c>
      <c r="D79" s="5">
        <v>0</v>
      </c>
      <c r="E79" s="5">
        <v>0</v>
      </c>
      <c r="F79" s="5">
        <v>0</v>
      </c>
      <c r="G79" s="5">
        <v>0</v>
      </c>
      <c r="H79" s="5">
        <v>0</v>
      </c>
      <c r="I79" s="5">
        <v>0</v>
      </c>
      <c r="J79" s="5">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0">
        <v>0</v>
      </c>
      <c r="AI79" s="90">
        <v>0</v>
      </c>
      <c r="AJ79" s="90">
        <v>0</v>
      </c>
      <c r="AK79" s="90">
        <v>0</v>
      </c>
      <c r="AL79" s="90">
        <v>0</v>
      </c>
      <c r="AM79" s="90">
        <v>0</v>
      </c>
      <c r="AN79" s="90">
        <v>0</v>
      </c>
      <c r="AO79" s="90">
        <v>0</v>
      </c>
      <c r="AP79" s="90">
        <v>0</v>
      </c>
      <c r="AQ79" s="90">
        <v>0</v>
      </c>
    </row>
    <row r="80" spans="1:44" ht="13" x14ac:dyDescent="0.3">
      <c r="A80" s="132" t="s">
        <v>614</v>
      </c>
      <c r="B80" s="9">
        <v>495597.64020540001</v>
      </c>
      <c r="C80" s="91">
        <v>0</v>
      </c>
      <c r="D80" s="9">
        <v>0</v>
      </c>
      <c r="E80" s="9">
        <v>0</v>
      </c>
      <c r="F80" s="9">
        <v>0</v>
      </c>
      <c r="G80" s="9">
        <v>0</v>
      </c>
      <c r="H80" s="9">
        <v>0</v>
      </c>
      <c r="I80" s="9">
        <v>0</v>
      </c>
      <c r="J80" s="9">
        <v>0</v>
      </c>
      <c r="K80" s="91">
        <v>0</v>
      </c>
      <c r="L80" s="91">
        <v>0</v>
      </c>
      <c r="M80" s="91">
        <v>83.894878000000006</v>
      </c>
      <c r="N80" s="91">
        <v>0</v>
      </c>
      <c r="O80" s="91">
        <v>2000</v>
      </c>
      <c r="P80" s="91">
        <v>0</v>
      </c>
      <c r="Q80" s="91">
        <v>0</v>
      </c>
      <c r="R80" s="91">
        <v>0</v>
      </c>
      <c r="S80" s="91">
        <v>0</v>
      </c>
      <c r="T80" s="91">
        <v>0</v>
      </c>
      <c r="U80" s="91">
        <v>0</v>
      </c>
      <c r="V80" s="91">
        <v>0</v>
      </c>
      <c r="W80" s="91">
        <v>0</v>
      </c>
      <c r="X80" s="91">
        <v>0</v>
      </c>
      <c r="Y80" s="91">
        <v>0</v>
      </c>
      <c r="Z80" s="91">
        <v>0</v>
      </c>
      <c r="AA80" s="91">
        <v>0</v>
      </c>
      <c r="AB80" s="91">
        <v>0</v>
      </c>
      <c r="AC80" s="91">
        <v>0</v>
      </c>
      <c r="AD80" s="91">
        <v>0</v>
      </c>
      <c r="AE80" s="91">
        <v>0</v>
      </c>
      <c r="AF80" s="91">
        <v>0</v>
      </c>
      <c r="AG80" s="91">
        <v>0</v>
      </c>
      <c r="AH80" s="91">
        <v>0</v>
      </c>
      <c r="AI80" s="91">
        <v>0</v>
      </c>
      <c r="AJ80" s="91">
        <v>0</v>
      </c>
      <c r="AK80" s="91">
        <v>0</v>
      </c>
      <c r="AL80" s="91">
        <v>-8.0000000000000007E-5</v>
      </c>
      <c r="AM80" s="91">
        <v>44005.972515000001</v>
      </c>
      <c r="AN80" s="91">
        <v>0</v>
      </c>
      <c r="AO80" s="91">
        <v>0</v>
      </c>
      <c r="AP80" s="91">
        <v>0</v>
      </c>
      <c r="AQ80" s="91">
        <v>541687.50751839997</v>
      </c>
    </row>
    <row r="81" spans="1:43" x14ac:dyDescent="0.25">
      <c r="A81" s="4" t="s">
        <v>615</v>
      </c>
      <c r="B81" s="5">
        <v>526472.59803240001</v>
      </c>
      <c r="C81" s="90">
        <v>0</v>
      </c>
      <c r="D81" s="5">
        <v>0</v>
      </c>
      <c r="E81" s="5">
        <v>0</v>
      </c>
      <c r="F81" s="5">
        <v>0</v>
      </c>
      <c r="G81" s="5">
        <v>0</v>
      </c>
      <c r="H81" s="5">
        <v>0</v>
      </c>
      <c r="I81" s="5">
        <v>0</v>
      </c>
      <c r="J81" s="5">
        <v>0</v>
      </c>
      <c r="K81" s="90">
        <v>0</v>
      </c>
      <c r="L81" s="90">
        <v>0</v>
      </c>
      <c r="M81" s="90">
        <v>6880.9345329999996</v>
      </c>
      <c r="N81" s="90">
        <v>0</v>
      </c>
      <c r="O81" s="90">
        <v>8000</v>
      </c>
      <c r="P81" s="90">
        <v>0</v>
      </c>
      <c r="Q81" s="90">
        <v>0</v>
      </c>
      <c r="R81" s="90">
        <v>0</v>
      </c>
      <c r="S81" s="90">
        <v>0</v>
      </c>
      <c r="T81" s="90">
        <v>0</v>
      </c>
      <c r="U81" s="90">
        <v>0</v>
      </c>
      <c r="V81" s="90">
        <v>0</v>
      </c>
      <c r="W81" s="90">
        <v>0</v>
      </c>
      <c r="X81" s="90">
        <v>0</v>
      </c>
      <c r="Y81" s="90">
        <v>0</v>
      </c>
      <c r="Z81" s="90">
        <v>0</v>
      </c>
      <c r="AA81" s="90">
        <v>0</v>
      </c>
      <c r="AB81" s="90">
        <v>0</v>
      </c>
      <c r="AC81" s="90">
        <v>4794.7</v>
      </c>
      <c r="AD81" s="90">
        <v>0</v>
      </c>
      <c r="AE81" s="90">
        <v>0</v>
      </c>
      <c r="AF81" s="90">
        <v>0</v>
      </c>
      <c r="AG81" s="90">
        <v>0</v>
      </c>
      <c r="AH81" s="90">
        <v>0</v>
      </c>
      <c r="AI81" s="90">
        <v>0</v>
      </c>
      <c r="AJ81" s="90">
        <v>0</v>
      </c>
      <c r="AK81" s="90">
        <v>0</v>
      </c>
      <c r="AL81" s="90">
        <v>4.0000000000000001E-3</v>
      </c>
      <c r="AM81" s="90">
        <v>232236.10951499999</v>
      </c>
      <c r="AN81" s="90">
        <v>0</v>
      </c>
      <c r="AO81" s="90">
        <v>0</v>
      </c>
      <c r="AP81" s="90">
        <v>0</v>
      </c>
      <c r="AQ81" s="90">
        <v>778384.34608040005</v>
      </c>
    </row>
    <row r="82" spans="1:43" x14ac:dyDescent="0.25">
      <c r="A82" s="4" t="s">
        <v>616</v>
      </c>
      <c r="B82" s="5">
        <v>30874.957826999998</v>
      </c>
      <c r="C82" s="90">
        <v>0</v>
      </c>
      <c r="D82" s="5">
        <v>0</v>
      </c>
      <c r="E82" s="5">
        <v>0</v>
      </c>
      <c r="F82" s="5">
        <v>0</v>
      </c>
      <c r="G82" s="5">
        <v>0</v>
      </c>
      <c r="H82" s="5">
        <v>0</v>
      </c>
      <c r="I82" s="5">
        <v>0</v>
      </c>
      <c r="J82" s="5">
        <v>0</v>
      </c>
      <c r="K82" s="90">
        <v>0</v>
      </c>
      <c r="L82" s="90">
        <v>0</v>
      </c>
      <c r="M82" s="90">
        <v>6797.0396549999996</v>
      </c>
      <c r="N82" s="90">
        <v>0</v>
      </c>
      <c r="O82" s="90">
        <v>6000</v>
      </c>
      <c r="P82" s="90">
        <v>0</v>
      </c>
      <c r="Q82" s="90">
        <v>0</v>
      </c>
      <c r="R82" s="90">
        <v>0</v>
      </c>
      <c r="S82" s="90">
        <v>0</v>
      </c>
      <c r="T82" s="90">
        <v>0</v>
      </c>
      <c r="U82" s="90">
        <v>0</v>
      </c>
      <c r="V82" s="90">
        <v>0</v>
      </c>
      <c r="W82" s="90">
        <v>0</v>
      </c>
      <c r="X82" s="90">
        <v>0</v>
      </c>
      <c r="Y82" s="90">
        <v>0</v>
      </c>
      <c r="Z82" s="90">
        <v>0</v>
      </c>
      <c r="AA82" s="90">
        <v>0</v>
      </c>
      <c r="AB82" s="90">
        <v>0</v>
      </c>
      <c r="AC82" s="90">
        <v>4794.7</v>
      </c>
      <c r="AD82" s="90">
        <v>0</v>
      </c>
      <c r="AE82" s="90">
        <v>0</v>
      </c>
      <c r="AF82" s="90">
        <v>0</v>
      </c>
      <c r="AG82" s="90">
        <v>0</v>
      </c>
      <c r="AH82" s="90">
        <v>0</v>
      </c>
      <c r="AI82" s="90">
        <v>0</v>
      </c>
      <c r="AJ82" s="90">
        <v>0</v>
      </c>
      <c r="AK82" s="90">
        <v>0</v>
      </c>
      <c r="AL82" s="90">
        <v>4.0800000000000003E-3</v>
      </c>
      <c r="AM82" s="90">
        <v>188230.13699999999</v>
      </c>
      <c r="AN82" s="90">
        <v>0</v>
      </c>
      <c r="AO82" s="90">
        <v>0</v>
      </c>
      <c r="AP82" s="90">
        <v>0</v>
      </c>
      <c r="AQ82" s="90">
        <v>236696.83856199999</v>
      </c>
    </row>
    <row r="83" spans="1:43" x14ac:dyDescent="0.25">
      <c r="A83" s="4" t="s">
        <v>617</v>
      </c>
      <c r="B83" s="5">
        <v>0</v>
      </c>
      <c r="C83" s="90">
        <v>0</v>
      </c>
      <c r="D83" s="5">
        <v>0</v>
      </c>
      <c r="E83" s="5">
        <v>0</v>
      </c>
      <c r="F83" s="5">
        <v>0</v>
      </c>
      <c r="G83" s="5">
        <v>0</v>
      </c>
      <c r="H83" s="5">
        <v>0</v>
      </c>
      <c r="I83" s="5">
        <v>0</v>
      </c>
      <c r="J83" s="5">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0">
        <v>0</v>
      </c>
      <c r="AI83" s="90">
        <v>0</v>
      </c>
      <c r="AJ83" s="90">
        <v>0</v>
      </c>
      <c r="AK83" s="90">
        <v>0</v>
      </c>
      <c r="AL83" s="90">
        <v>0</v>
      </c>
      <c r="AM83" s="90">
        <v>0</v>
      </c>
      <c r="AN83" s="90">
        <v>0</v>
      </c>
      <c r="AO83" s="90">
        <v>0</v>
      </c>
      <c r="AP83" s="90">
        <v>0</v>
      </c>
      <c r="AQ83" s="90">
        <v>0</v>
      </c>
    </row>
    <row r="84" spans="1:43" ht="13" x14ac:dyDescent="0.3">
      <c r="A84" s="132" t="s">
        <v>618</v>
      </c>
      <c r="B84" s="9">
        <v>0</v>
      </c>
      <c r="C84" s="91">
        <v>0</v>
      </c>
      <c r="D84" s="9">
        <v>19648.3019862</v>
      </c>
      <c r="E84" s="9">
        <v>109.2701495</v>
      </c>
      <c r="F84" s="9">
        <v>0</v>
      </c>
      <c r="G84" s="9">
        <v>0</v>
      </c>
      <c r="H84" s="9">
        <v>9921.0080424299995</v>
      </c>
      <c r="I84" s="9">
        <v>15.7594285</v>
      </c>
      <c r="J84" s="9">
        <v>19502.723836360001</v>
      </c>
      <c r="K84" s="91">
        <v>-10336.718804</v>
      </c>
      <c r="L84" s="91">
        <v>2423.5682082500002</v>
      </c>
      <c r="M84" s="91">
        <v>21203.197073380001</v>
      </c>
      <c r="N84" s="91">
        <v>-27758.131424179999</v>
      </c>
      <c r="O84" s="91">
        <v>-97435.551305059998</v>
      </c>
      <c r="P84" s="91">
        <v>95158.041583717801</v>
      </c>
      <c r="Q84" s="91">
        <v>-5348.5948693</v>
      </c>
      <c r="R84" s="91">
        <v>-14320.130966000001</v>
      </c>
      <c r="S84" s="91">
        <v>5406.3361004500002</v>
      </c>
      <c r="T84" s="91">
        <v>11218.40197456</v>
      </c>
      <c r="U84" s="91">
        <v>-4.7581031950000003</v>
      </c>
      <c r="V84" s="91">
        <v>-14765.58048932</v>
      </c>
      <c r="W84" s="91">
        <v>5952.8812483499996</v>
      </c>
      <c r="X84" s="91">
        <v>22451.86724304</v>
      </c>
      <c r="Y84" s="91">
        <v>0</v>
      </c>
      <c r="Z84" s="91">
        <v>-1790.6530702</v>
      </c>
      <c r="AA84" s="91">
        <v>1542.23756796</v>
      </c>
      <c r="AB84" s="91">
        <v>831.05767257000002</v>
      </c>
      <c r="AC84" s="91">
        <v>-24637.80862485</v>
      </c>
      <c r="AD84" s="91">
        <v>2872.9819839100001</v>
      </c>
      <c r="AE84" s="91">
        <v>2746.578038479</v>
      </c>
      <c r="AF84" s="91">
        <v>18165.489397770001</v>
      </c>
      <c r="AG84" s="91">
        <v>452.37831452</v>
      </c>
      <c r="AH84" s="91">
        <v>0</v>
      </c>
      <c r="AI84" s="91">
        <v>-121.48449635999999</v>
      </c>
      <c r="AJ84" s="91">
        <v>218.76656729999999</v>
      </c>
      <c r="AK84" s="91">
        <v>-6453.1569364999996</v>
      </c>
      <c r="AL84" s="91">
        <v>962.17578335999997</v>
      </c>
      <c r="AM84" s="91">
        <v>174562.77248988001</v>
      </c>
      <c r="AN84" s="91">
        <v>28175.32970631</v>
      </c>
      <c r="AO84" s="91">
        <v>-1491.30349166</v>
      </c>
      <c r="AP84" s="91">
        <v>-16361.3253745</v>
      </c>
      <c r="AQ84" s="91">
        <v>222715.92644167179</v>
      </c>
    </row>
    <row r="85" spans="1:43" x14ac:dyDescent="0.25">
      <c r="A85" s="4" t="s">
        <v>619</v>
      </c>
      <c r="B85" s="5">
        <v>0</v>
      </c>
      <c r="C85" s="90">
        <v>0</v>
      </c>
      <c r="D85" s="5">
        <v>0</v>
      </c>
      <c r="E85" s="5">
        <v>0</v>
      </c>
      <c r="F85" s="5">
        <v>0</v>
      </c>
      <c r="G85" s="5">
        <v>0</v>
      </c>
      <c r="H85" s="5">
        <v>0</v>
      </c>
      <c r="I85" s="5">
        <v>0</v>
      </c>
      <c r="J85" s="5">
        <v>0</v>
      </c>
      <c r="K85" s="90">
        <v>0</v>
      </c>
      <c r="L85" s="90">
        <v>0</v>
      </c>
      <c r="M85" s="90">
        <v>0</v>
      </c>
      <c r="N85" s="90">
        <v>0</v>
      </c>
      <c r="O85" s="90">
        <v>14948.835632439999</v>
      </c>
      <c r="P85" s="90">
        <v>0</v>
      </c>
      <c r="Q85" s="90">
        <v>0</v>
      </c>
      <c r="R85" s="90">
        <v>0</v>
      </c>
      <c r="S85" s="90">
        <v>0</v>
      </c>
      <c r="T85" s="90">
        <v>0</v>
      </c>
      <c r="U85" s="90">
        <v>0</v>
      </c>
      <c r="V85" s="90">
        <v>0</v>
      </c>
      <c r="W85" s="90">
        <v>0</v>
      </c>
      <c r="X85" s="90">
        <v>4137.3599999999997</v>
      </c>
      <c r="Y85" s="90">
        <v>0</v>
      </c>
      <c r="Z85" s="90">
        <v>0</v>
      </c>
      <c r="AA85" s="90">
        <v>0</v>
      </c>
      <c r="AB85" s="90">
        <v>0</v>
      </c>
      <c r="AC85" s="90">
        <v>0</v>
      </c>
      <c r="AD85" s="90">
        <v>0</v>
      </c>
      <c r="AE85" s="90">
        <v>0</v>
      </c>
      <c r="AF85" s="90">
        <v>0</v>
      </c>
      <c r="AG85" s="90">
        <v>0</v>
      </c>
      <c r="AH85" s="90">
        <v>0</v>
      </c>
      <c r="AI85" s="90">
        <v>0</v>
      </c>
      <c r="AJ85" s="90">
        <v>476.96456799999999</v>
      </c>
      <c r="AK85" s="90">
        <v>0</v>
      </c>
      <c r="AL85" s="90">
        <v>0</v>
      </c>
      <c r="AM85" s="90">
        <v>0</v>
      </c>
      <c r="AN85" s="90">
        <v>0</v>
      </c>
      <c r="AO85" s="90">
        <v>0</v>
      </c>
      <c r="AP85" s="90">
        <v>0</v>
      </c>
      <c r="AQ85" s="90">
        <v>19563.160200440001</v>
      </c>
    </row>
    <row r="86" spans="1:43" x14ac:dyDescent="0.25">
      <c r="A86" s="4" t="s">
        <v>620</v>
      </c>
      <c r="B86" s="5">
        <v>0</v>
      </c>
      <c r="C86" s="90">
        <v>0</v>
      </c>
      <c r="D86" s="5">
        <v>0</v>
      </c>
      <c r="E86" s="5">
        <v>0</v>
      </c>
      <c r="F86" s="5">
        <v>0</v>
      </c>
      <c r="G86" s="5">
        <v>0</v>
      </c>
      <c r="H86" s="5">
        <v>0</v>
      </c>
      <c r="I86" s="5">
        <v>0</v>
      </c>
      <c r="J86" s="5">
        <v>0</v>
      </c>
      <c r="K86" s="90">
        <v>0</v>
      </c>
      <c r="L86" s="90">
        <v>0</v>
      </c>
      <c r="M86" s="90">
        <v>455.35520323999998</v>
      </c>
      <c r="N86" s="90">
        <v>0</v>
      </c>
      <c r="O86" s="90">
        <v>101153.92602487</v>
      </c>
      <c r="P86" s="90">
        <v>156.2509096</v>
      </c>
      <c r="Q86" s="90">
        <v>4100.1809999999996</v>
      </c>
      <c r="R86" s="90">
        <v>0</v>
      </c>
      <c r="S86" s="90">
        <v>0</v>
      </c>
      <c r="T86" s="90">
        <v>0</v>
      </c>
      <c r="U86" s="90">
        <v>4.7581031950000003</v>
      </c>
      <c r="V86" s="90">
        <v>0</v>
      </c>
      <c r="W86" s="90">
        <v>2.99255666</v>
      </c>
      <c r="X86" s="90">
        <v>746.25</v>
      </c>
      <c r="Y86" s="90">
        <v>0</v>
      </c>
      <c r="Z86" s="90">
        <v>0</v>
      </c>
      <c r="AA86" s="90">
        <v>0</v>
      </c>
      <c r="AB86" s="90">
        <v>0</v>
      </c>
      <c r="AC86" s="90">
        <v>15.47000875</v>
      </c>
      <c r="AD86" s="90">
        <v>0</v>
      </c>
      <c r="AE86" s="90">
        <v>0</v>
      </c>
      <c r="AF86" s="90">
        <v>0</v>
      </c>
      <c r="AG86" s="90">
        <v>0</v>
      </c>
      <c r="AH86" s="90">
        <v>0</v>
      </c>
      <c r="AI86" s="90">
        <v>0</v>
      </c>
      <c r="AJ86" s="90">
        <v>258.19800070000002</v>
      </c>
      <c r="AK86" s="90">
        <v>0</v>
      </c>
      <c r="AL86" s="90">
        <v>0</v>
      </c>
      <c r="AM86" s="90">
        <v>0</v>
      </c>
      <c r="AN86" s="90">
        <v>0</v>
      </c>
      <c r="AO86" s="90">
        <v>0</v>
      </c>
      <c r="AP86" s="90">
        <v>0</v>
      </c>
      <c r="AQ86" s="90">
        <v>106893.381807015</v>
      </c>
    </row>
    <row r="87" spans="1:43" ht="13" x14ac:dyDescent="0.3">
      <c r="A87" s="132" t="s">
        <v>621</v>
      </c>
      <c r="B87" s="9">
        <v>0</v>
      </c>
      <c r="C87" s="91">
        <v>0</v>
      </c>
      <c r="D87" s="9">
        <v>19648.3019862</v>
      </c>
      <c r="E87" s="9">
        <v>109.2701495</v>
      </c>
      <c r="F87" s="9">
        <v>0</v>
      </c>
      <c r="G87" s="9">
        <v>0</v>
      </c>
      <c r="H87" s="9">
        <v>9921.0080424299995</v>
      </c>
      <c r="I87" s="9">
        <v>15.7594285</v>
      </c>
      <c r="J87" s="9">
        <v>19502.723836360001</v>
      </c>
      <c r="K87" s="91">
        <v>-10336.718804</v>
      </c>
      <c r="L87" s="91">
        <v>2423.5682082500002</v>
      </c>
      <c r="M87" s="91">
        <v>21658.552276620001</v>
      </c>
      <c r="N87" s="91">
        <v>-27758.131424179999</v>
      </c>
      <c r="O87" s="91">
        <v>-13971.65691263</v>
      </c>
      <c r="P87" s="91">
        <v>95314.2924933178</v>
      </c>
      <c r="Q87" s="91">
        <v>-1248.4138693</v>
      </c>
      <c r="R87" s="91">
        <v>-14320.130966000001</v>
      </c>
      <c r="S87" s="91">
        <v>5406.3361004500002</v>
      </c>
      <c r="T87" s="91">
        <v>11218.40197456</v>
      </c>
      <c r="U87" s="91">
        <v>0</v>
      </c>
      <c r="V87" s="91">
        <v>-14765.58048932</v>
      </c>
      <c r="W87" s="91">
        <v>5955.8738050100001</v>
      </c>
      <c r="X87" s="91">
        <v>19060.75724304</v>
      </c>
      <c r="Y87" s="91">
        <v>0</v>
      </c>
      <c r="Z87" s="91">
        <v>-1790.6530702</v>
      </c>
      <c r="AA87" s="91">
        <v>1542.23756796</v>
      </c>
      <c r="AB87" s="91">
        <v>831.05767257000002</v>
      </c>
      <c r="AC87" s="91">
        <v>-24622.338616100002</v>
      </c>
      <c r="AD87" s="91">
        <v>2872.9819839100001</v>
      </c>
      <c r="AE87" s="91">
        <v>2746.578038479</v>
      </c>
      <c r="AF87" s="91">
        <v>18165.489397770001</v>
      </c>
      <c r="AG87" s="91">
        <v>452.37831452</v>
      </c>
      <c r="AH87" s="91">
        <v>0</v>
      </c>
      <c r="AI87" s="91">
        <v>-121.48449635999999</v>
      </c>
      <c r="AJ87" s="91">
        <v>0</v>
      </c>
      <c r="AK87" s="91">
        <v>-6453.1569364999996</v>
      </c>
      <c r="AL87" s="91">
        <v>962.17578335999997</v>
      </c>
      <c r="AM87" s="91">
        <v>174562.77248988001</v>
      </c>
      <c r="AN87" s="91">
        <v>28175.32970631</v>
      </c>
      <c r="AO87" s="91">
        <v>-1491.30349166</v>
      </c>
      <c r="AP87" s="91">
        <v>-16361.3253745</v>
      </c>
      <c r="AQ87" s="91">
        <v>307304.95204824681</v>
      </c>
    </row>
    <row r="88" spans="1:43" ht="13" x14ac:dyDescent="0.3">
      <c r="A88" s="132" t="s">
        <v>622</v>
      </c>
      <c r="B88" s="9">
        <v>0</v>
      </c>
      <c r="C88" s="91">
        <v>0</v>
      </c>
      <c r="D88" s="9">
        <v>0</v>
      </c>
      <c r="E88" s="9">
        <v>0</v>
      </c>
      <c r="F88" s="9">
        <v>0</v>
      </c>
      <c r="G88" s="9">
        <v>0</v>
      </c>
      <c r="H88" s="9">
        <v>0</v>
      </c>
      <c r="I88" s="9">
        <v>4103.5539077000003</v>
      </c>
      <c r="J88" s="9">
        <v>0</v>
      </c>
      <c r="K88" s="91">
        <v>0</v>
      </c>
      <c r="L88" s="91">
        <v>0</v>
      </c>
      <c r="M88" s="91">
        <v>-14239.3345811</v>
      </c>
      <c r="N88" s="91">
        <v>46.158460380000001</v>
      </c>
      <c r="O88" s="91">
        <v>1907.0340000000001</v>
      </c>
      <c r="P88" s="91">
        <v>-1.3575752999999999</v>
      </c>
      <c r="Q88" s="91">
        <v>958.322</v>
      </c>
      <c r="R88" s="91">
        <v>0</v>
      </c>
      <c r="S88" s="91">
        <v>841.76646603999995</v>
      </c>
      <c r="T88" s="91">
        <v>0</v>
      </c>
      <c r="U88" s="91">
        <v>0</v>
      </c>
      <c r="V88" s="91">
        <v>-14846.922399999999</v>
      </c>
      <c r="W88" s="91">
        <v>13251.69614996</v>
      </c>
      <c r="X88" s="91">
        <v>662.01614473999996</v>
      </c>
      <c r="Y88" s="91">
        <v>0</v>
      </c>
      <c r="Z88" s="91">
        <v>-1700</v>
      </c>
      <c r="AA88" s="91">
        <v>0</v>
      </c>
      <c r="AB88" s="91">
        <v>0</v>
      </c>
      <c r="AC88" s="91">
        <v>155356.20458329999</v>
      </c>
      <c r="AD88" s="91">
        <v>0</v>
      </c>
      <c r="AE88" s="91">
        <v>0</v>
      </c>
      <c r="AF88" s="91">
        <v>431.22072194999998</v>
      </c>
      <c r="AG88" s="91">
        <v>0</v>
      </c>
      <c r="AH88" s="91">
        <v>0</v>
      </c>
      <c r="AI88" s="91">
        <v>0</v>
      </c>
      <c r="AJ88" s="91">
        <v>0</v>
      </c>
      <c r="AK88" s="91">
        <v>0</v>
      </c>
      <c r="AL88" s="91">
        <v>0</v>
      </c>
      <c r="AM88" s="91">
        <v>130534.65779626</v>
      </c>
      <c r="AN88" s="91">
        <v>0</v>
      </c>
      <c r="AO88" s="91">
        <v>0</v>
      </c>
      <c r="AP88" s="91">
        <v>0</v>
      </c>
      <c r="AQ88" s="91">
        <v>277305.01567393</v>
      </c>
    </row>
    <row r="89" spans="1:43" x14ac:dyDescent="0.25">
      <c r="A89" s="4" t="s">
        <v>623</v>
      </c>
      <c r="B89" s="5">
        <v>0</v>
      </c>
      <c r="C89" s="90">
        <v>0</v>
      </c>
      <c r="D89" s="5">
        <v>0</v>
      </c>
      <c r="E89" s="5">
        <v>0</v>
      </c>
      <c r="F89" s="5">
        <v>0</v>
      </c>
      <c r="G89" s="5">
        <v>0</v>
      </c>
      <c r="H89" s="5">
        <v>0</v>
      </c>
      <c r="I89" s="5">
        <v>4103.5539077000003</v>
      </c>
      <c r="J89" s="5">
        <v>0</v>
      </c>
      <c r="K89" s="90">
        <v>0</v>
      </c>
      <c r="L89" s="90">
        <v>0</v>
      </c>
      <c r="M89" s="90">
        <v>86359.746630900001</v>
      </c>
      <c r="N89" s="90">
        <v>266.42017098000002</v>
      </c>
      <c r="O89" s="90">
        <v>36587.434000000001</v>
      </c>
      <c r="P89" s="90">
        <v>19.6118655</v>
      </c>
      <c r="Q89" s="90">
        <v>15677.022999999999</v>
      </c>
      <c r="R89" s="90">
        <v>0</v>
      </c>
      <c r="S89" s="90">
        <v>4939.7764494900002</v>
      </c>
      <c r="T89" s="90">
        <v>0</v>
      </c>
      <c r="U89" s="90">
        <v>0</v>
      </c>
      <c r="V89" s="90">
        <v>81031.511895029995</v>
      </c>
      <c r="W89" s="90">
        <v>13251.69614996</v>
      </c>
      <c r="X89" s="90">
        <v>5560.3876299399999</v>
      </c>
      <c r="Y89" s="90">
        <v>0</v>
      </c>
      <c r="Z89" s="90">
        <v>0</v>
      </c>
      <c r="AA89" s="90">
        <v>0</v>
      </c>
      <c r="AB89" s="90">
        <v>0</v>
      </c>
      <c r="AC89" s="90">
        <v>478521.4315833</v>
      </c>
      <c r="AD89" s="90">
        <v>0</v>
      </c>
      <c r="AE89" s="90">
        <v>0</v>
      </c>
      <c r="AF89" s="90">
        <v>1276.7484534600001</v>
      </c>
      <c r="AG89" s="90">
        <v>0</v>
      </c>
      <c r="AH89" s="90">
        <v>0</v>
      </c>
      <c r="AI89" s="90">
        <v>0</v>
      </c>
      <c r="AJ89" s="90">
        <v>0</v>
      </c>
      <c r="AK89" s="90">
        <v>0</v>
      </c>
      <c r="AL89" s="90">
        <v>0</v>
      </c>
      <c r="AM89" s="90">
        <v>138254.27359967001</v>
      </c>
      <c r="AN89" s="90">
        <v>0</v>
      </c>
      <c r="AO89" s="90">
        <v>0</v>
      </c>
      <c r="AP89" s="90">
        <v>0</v>
      </c>
      <c r="AQ89" s="90">
        <v>865849.61533593002</v>
      </c>
    </row>
    <row r="90" spans="1:43" x14ac:dyDescent="0.25">
      <c r="A90" s="4" t="s">
        <v>624</v>
      </c>
      <c r="B90" s="5">
        <v>0</v>
      </c>
      <c r="C90" s="90">
        <v>0</v>
      </c>
      <c r="D90" s="5">
        <v>0</v>
      </c>
      <c r="E90" s="5">
        <v>0</v>
      </c>
      <c r="F90" s="5">
        <v>0</v>
      </c>
      <c r="G90" s="5">
        <v>0</v>
      </c>
      <c r="H90" s="5">
        <v>0</v>
      </c>
      <c r="I90" s="5">
        <v>0</v>
      </c>
      <c r="J90" s="5">
        <v>0</v>
      </c>
      <c r="K90" s="90">
        <v>0</v>
      </c>
      <c r="L90" s="90">
        <v>0</v>
      </c>
      <c r="M90" s="90">
        <v>100599.081212</v>
      </c>
      <c r="N90" s="90">
        <v>220.26171059999999</v>
      </c>
      <c r="O90" s="90">
        <v>34680.400000000001</v>
      </c>
      <c r="P90" s="90">
        <v>20.969440800000001</v>
      </c>
      <c r="Q90" s="90">
        <v>14718.700999999999</v>
      </c>
      <c r="R90" s="90">
        <v>0</v>
      </c>
      <c r="S90" s="90">
        <v>4098.0099834499997</v>
      </c>
      <c r="T90" s="90">
        <v>0</v>
      </c>
      <c r="U90" s="90">
        <v>0</v>
      </c>
      <c r="V90" s="90">
        <v>95878.434295030005</v>
      </c>
      <c r="W90" s="90">
        <v>0</v>
      </c>
      <c r="X90" s="90">
        <v>4898.3714852000003</v>
      </c>
      <c r="Y90" s="90">
        <v>0</v>
      </c>
      <c r="Z90" s="90">
        <v>1700</v>
      </c>
      <c r="AA90" s="90">
        <v>0</v>
      </c>
      <c r="AB90" s="90">
        <v>0</v>
      </c>
      <c r="AC90" s="90">
        <v>323165.22700000001</v>
      </c>
      <c r="AD90" s="90">
        <v>0</v>
      </c>
      <c r="AE90" s="90">
        <v>0</v>
      </c>
      <c r="AF90" s="90">
        <v>845.52773150999997</v>
      </c>
      <c r="AG90" s="90">
        <v>0</v>
      </c>
      <c r="AH90" s="90">
        <v>0</v>
      </c>
      <c r="AI90" s="90">
        <v>0</v>
      </c>
      <c r="AJ90" s="90">
        <v>0</v>
      </c>
      <c r="AK90" s="90">
        <v>0</v>
      </c>
      <c r="AL90" s="90">
        <v>0</v>
      </c>
      <c r="AM90" s="90">
        <v>7719.6158034099999</v>
      </c>
      <c r="AN90" s="90">
        <v>0</v>
      </c>
      <c r="AO90" s="90">
        <v>0</v>
      </c>
      <c r="AP90" s="90">
        <v>0</v>
      </c>
      <c r="AQ90" s="90">
        <v>588544.59966199996</v>
      </c>
    </row>
    <row r="91" spans="1:43" ht="13" x14ac:dyDescent="0.3">
      <c r="A91" s="132" t="s">
        <v>625</v>
      </c>
      <c r="B91" s="9">
        <v>0</v>
      </c>
      <c r="C91" s="91">
        <v>0</v>
      </c>
      <c r="D91" s="9">
        <v>19648.3019862</v>
      </c>
      <c r="E91" s="9">
        <v>109.2701495</v>
      </c>
      <c r="F91" s="9">
        <v>0</v>
      </c>
      <c r="G91" s="9">
        <v>0</v>
      </c>
      <c r="H91" s="9">
        <v>9921.0080424299995</v>
      </c>
      <c r="I91" s="9">
        <v>-4087.7944791999998</v>
      </c>
      <c r="J91" s="9">
        <v>19502.723836360001</v>
      </c>
      <c r="K91" s="91">
        <v>-10336.718804</v>
      </c>
      <c r="L91" s="91">
        <v>2423.5682082500002</v>
      </c>
      <c r="M91" s="91">
        <v>35897.886857719997</v>
      </c>
      <c r="N91" s="91">
        <v>-27804.289884559999</v>
      </c>
      <c r="O91" s="91">
        <v>-15878.69091263</v>
      </c>
      <c r="P91" s="91">
        <v>95315.650068617804</v>
      </c>
      <c r="Q91" s="91">
        <v>-2206.7358693000001</v>
      </c>
      <c r="R91" s="91">
        <v>-14320.130966000001</v>
      </c>
      <c r="S91" s="91">
        <v>4564.5696344099997</v>
      </c>
      <c r="T91" s="91">
        <v>11218.40197456</v>
      </c>
      <c r="U91" s="91">
        <v>0</v>
      </c>
      <c r="V91" s="91">
        <v>81.341910679999998</v>
      </c>
      <c r="W91" s="91">
        <v>-7295.8223449500001</v>
      </c>
      <c r="X91" s="91">
        <v>18398.741098300001</v>
      </c>
      <c r="Y91" s="91">
        <v>0</v>
      </c>
      <c r="Z91" s="91">
        <v>-90.653070200000002</v>
      </c>
      <c r="AA91" s="91">
        <v>1542.23756796</v>
      </c>
      <c r="AB91" s="91">
        <v>831.05767257000002</v>
      </c>
      <c r="AC91" s="91">
        <v>-179978.54319940001</v>
      </c>
      <c r="AD91" s="91">
        <v>2872.9819839100001</v>
      </c>
      <c r="AE91" s="91">
        <v>2746.578038479</v>
      </c>
      <c r="AF91" s="91">
        <v>17734.26867582</v>
      </c>
      <c r="AG91" s="91">
        <v>452.37831452</v>
      </c>
      <c r="AH91" s="91">
        <v>0</v>
      </c>
      <c r="AI91" s="91">
        <v>-121.48449635999999</v>
      </c>
      <c r="AJ91" s="91">
        <v>0</v>
      </c>
      <c r="AK91" s="91">
        <v>-6453.1569364999996</v>
      </c>
      <c r="AL91" s="91">
        <v>962.17578335999997</v>
      </c>
      <c r="AM91" s="91">
        <v>44028.114693620002</v>
      </c>
      <c r="AN91" s="91">
        <v>28175.32970631</v>
      </c>
      <c r="AO91" s="91">
        <v>-1491.30349166</v>
      </c>
      <c r="AP91" s="91">
        <v>-16361.3253745</v>
      </c>
      <c r="AQ91" s="91">
        <v>29999.9363743168</v>
      </c>
    </row>
    <row r="92" spans="1:43" x14ac:dyDescent="0.25">
      <c r="A92" s="4" t="s">
        <v>623</v>
      </c>
      <c r="B92" s="5">
        <v>0</v>
      </c>
      <c r="C92" s="90">
        <v>0</v>
      </c>
      <c r="D92" s="5">
        <v>96359.760639839995</v>
      </c>
      <c r="E92" s="5">
        <v>1019.854212</v>
      </c>
      <c r="F92" s="5">
        <v>0</v>
      </c>
      <c r="G92" s="5">
        <v>0</v>
      </c>
      <c r="H92" s="5">
        <v>14339.29400308</v>
      </c>
      <c r="I92" s="5">
        <v>518.46440299999995</v>
      </c>
      <c r="J92" s="5">
        <v>25124.683282810001</v>
      </c>
      <c r="K92" s="90">
        <v>1119.499225</v>
      </c>
      <c r="L92" s="90">
        <v>3739.3049633199998</v>
      </c>
      <c r="M92" s="90">
        <v>109903.46944534</v>
      </c>
      <c r="N92" s="90">
        <v>59054.87238855</v>
      </c>
      <c r="O92" s="90">
        <v>51542.382301650003</v>
      </c>
      <c r="P92" s="90">
        <v>230677.73780790999</v>
      </c>
      <c r="Q92" s="90">
        <v>2452.8401306999999</v>
      </c>
      <c r="R92" s="90">
        <v>2063.4236500000002</v>
      </c>
      <c r="S92" s="90">
        <v>16510.406317149998</v>
      </c>
      <c r="T92" s="90">
        <v>18040.21709622</v>
      </c>
      <c r="U92" s="90">
        <v>0</v>
      </c>
      <c r="V92" s="90">
        <v>10851.98007021</v>
      </c>
      <c r="W92" s="90">
        <v>944.39562121999995</v>
      </c>
      <c r="X92" s="90">
        <v>34451.380482</v>
      </c>
      <c r="Y92" s="90">
        <v>0</v>
      </c>
      <c r="Z92" s="90">
        <v>554.95173580000005</v>
      </c>
      <c r="AA92" s="90">
        <v>26594.851422759999</v>
      </c>
      <c r="AB92" s="90">
        <v>1410.8774565900001</v>
      </c>
      <c r="AC92" s="90">
        <v>32970.676634700001</v>
      </c>
      <c r="AD92" s="90">
        <v>15249.67053091</v>
      </c>
      <c r="AE92" s="90">
        <v>7867.0524763499998</v>
      </c>
      <c r="AF92" s="90">
        <v>21562.68934588</v>
      </c>
      <c r="AG92" s="90">
        <v>1594.6381529800001</v>
      </c>
      <c r="AH92" s="90">
        <v>0</v>
      </c>
      <c r="AI92" s="90">
        <v>1656.5804874</v>
      </c>
      <c r="AJ92" s="90">
        <v>0</v>
      </c>
      <c r="AK92" s="90">
        <v>8729.7535700000008</v>
      </c>
      <c r="AL92" s="90">
        <v>4877.9082538100001</v>
      </c>
      <c r="AM92" s="90">
        <v>83156.018057099995</v>
      </c>
      <c r="AN92" s="90">
        <v>61169.432762750002</v>
      </c>
      <c r="AO92" s="90">
        <v>10443.13634501</v>
      </c>
      <c r="AP92" s="90">
        <v>5316.5523521900004</v>
      </c>
      <c r="AQ92" s="90">
        <v>961868.75562423002</v>
      </c>
    </row>
    <row r="93" spans="1:43" x14ac:dyDescent="0.25">
      <c r="A93" s="4" t="s">
        <v>624</v>
      </c>
      <c r="B93" s="5">
        <v>0</v>
      </c>
      <c r="C93" s="90">
        <v>0</v>
      </c>
      <c r="D93" s="5">
        <v>76711.458653640002</v>
      </c>
      <c r="E93" s="5">
        <v>910.58406249999996</v>
      </c>
      <c r="F93" s="5">
        <v>0</v>
      </c>
      <c r="G93" s="5">
        <v>0</v>
      </c>
      <c r="H93" s="5">
        <v>4418.2859606499997</v>
      </c>
      <c r="I93" s="5">
        <v>4606.2588821999998</v>
      </c>
      <c r="J93" s="5">
        <v>5621.9594464499996</v>
      </c>
      <c r="K93" s="90">
        <v>11456.218029</v>
      </c>
      <c r="L93" s="90">
        <v>1315.7367550700001</v>
      </c>
      <c r="M93" s="90">
        <v>74005.582587619996</v>
      </c>
      <c r="N93" s="90">
        <v>86859.162273110007</v>
      </c>
      <c r="O93" s="90">
        <v>67421.073214279997</v>
      </c>
      <c r="P93" s="90">
        <v>135362.08773929221</v>
      </c>
      <c r="Q93" s="90">
        <v>4659.576</v>
      </c>
      <c r="R93" s="90">
        <v>16383.554615999999</v>
      </c>
      <c r="S93" s="90">
        <v>11945.83668274</v>
      </c>
      <c r="T93" s="90">
        <v>6821.8151216599999</v>
      </c>
      <c r="U93" s="90">
        <v>0</v>
      </c>
      <c r="V93" s="90">
        <v>10770.638159530001</v>
      </c>
      <c r="W93" s="90">
        <v>8240.2179661699993</v>
      </c>
      <c r="X93" s="90">
        <v>16052.6393837</v>
      </c>
      <c r="Y93" s="90">
        <v>0</v>
      </c>
      <c r="Z93" s="90">
        <v>645.60480600000005</v>
      </c>
      <c r="AA93" s="90">
        <v>25052.613854800002</v>
      </c>
      <c r="AB93" s="90">
        <v>579.81978402000004</v>
      </c>
      <c r="AC93" s="90">
        <v>212949.21983409999</v>
      </c>
      <c r="AD93" s="90">
        <v>12376.688547</v>
      </c>
      <c r="AE93" s="90">
        <v>5120.4744378710002</v>
      </c>
      <c r="AF93" s="90">
        <v>3828.4206700599998</v>
      </c>
      <c r="AG93" s="90">
        <v>1142.2598384600001</v>
      </c>
      <c r="AH93" s="90">
        <v>0</v>
      </c>
      <c r="AI93" s="90">
        <v>1778.0649837599999</v>
      </c>
      <c r="AJ93" s="90">
        <v>0</v>
      </c>
      <c r="AK93" s="90">
        <v>15182.9105065</v>
      </c>
      <c r="AL93" s="90">
        <v>3915.7324704500002</v>
      </c>
      <c r="AM93" s="90">
        <v>39127.90336348</v>
      </c>
      <c r="AN93" s="90">
        <v>32994.103056439999</v>
      </c>
      <c r="AO93" s="90">
        <v>11934.439836670001</v>
      </c>
      <c r="AP93" s="90">
        <v>21677.87772669</v>
      </c>
      <c r="AQ93" s="90">
        <v>931868.81924991321</v>
      </c>
    </row>
    <row r="94" spans="1:43" x14ac:dyDescent="0.25">
      <c r="A94" s="4" t="s">
        <v>626</v>
      </c>
      <c r="B94" s="5">
        <v>0</v>
      </c>
      <c r="C94" s="90">
        <v>0</v>
      </c>
      <c r="D94" s="5">
        <v>0</v>
      </c>
      <c r="E94" s="5">
        <v>0</v>
      </c>
      <c r="F94" s="5">
        <v>0</v>
      </c>
      <c r="G94" s="5">
        <v>0</v>
      </c>
      <c r="H94" s="5">
        <v>0</v>
      </c>
      <c r="I94" s="5">
        <v>0</v>
      </c>
      <c r="J94" s="5">
        <v>0</v>
      </c>
      <c r="K94" s="90">
        <v>0</v>
      </c>
      <c r="L94" s="90">
        <v>0</v>
      </c>
      <c r="M94" s="90">
        <v>0</v>
      </c>
      <c r="N94" s="90">
        <v>0</v>
      </c>
      <c r="O94" s="90">
        <v>2741.1959999999999</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0">
        <v>0</v>
      </c>
      <c r="AI94" s="90">
        <v>0</v>
      </c>
      <c r="AJ94" s="90">
        <v>0</v>
      </c>
      <c r="AK94" s="90">
        <v>0</v>
      </c>
      <c r="AL94" s="90">
        <v>0</v>
      </c>
      <c r="AM94" s="90">
        <v>0</v>
      </c>
      <c r="AN94" s="90">
        <v>0</v>
      </c>
      <c r="AO94" s="90">
        <v>0</v>
      </c>
      <c r="AP94" s="90">
        <v>0</v>
      </c>
      <c r="AQ94" s="90">
        <v>2741.1959999999999</v>
      </c>
    </row>
    <row r="95" spans="1:43" ht="13" x14ac:dyDescent="0.3">
      <c r="A95" s="132" t="s">
        <v>627</v>
      </c>
      <c r="B95" s="9">
        <v>0</v>
      </c>
      <c r="C95" s="91">
        <v>0</v>
      </c>
      <c r="D95" s="9">
        <v>0</v>
      </c>
      <c r="E95" s="9">
        <v>0</v>
      </c>
      <c r="F95" s="9">
        <v>0</v>
      </c>
      <c r="G95" s="9">
        <v>0</v>
      </c>
      <c r="H95" s="9">
        <v>0</v>
      </c>
      <c r="I95" s="9">
        <v>0</v>
      </c>
      <c r="J95" s="9">
        <v>0</v>
      </c>
      <c r="K95" s="91">
        <v>15033.352137</v>
      </c>
      <c r="L95" s="91">
        <v>0</v>
      </c>
      <c r="M95" s="91">
        <v>-38924.485558239903</v>
      </c>
      <c r="N95" s="91">
        <v>51457.066147060003</v>
      </c>
      <c r="O95" s="91">
        <v>718.16275275999999</v>
      </c>
      <c r="P95" s="91">
        <v>1273.8171097300001</v>
      </c>
      <c r="Q95" s="91">
        <v>4331.4589999999998</v>
      </c>
      <c r="R95" s="91">
        <v>21400.169895300001</v>
      </c>
      <c r="S95" s="91">
        <v>10787.7534285</v>
      </c>
      <c r="T95" s="91">
        <v>0</v>
      </c>
      <c r="U95" s="91">
        <v>0</v>
      </c>
      <c r="V95" s="91">
        <v>116.77223658</v>
      </c>
      <c r="W95" s="91">
        <v>0</v>
      </c>
      <c r="X95" s="91">
        <v>-12651</v>
      </c>
      <c r="Y95" s="91">
        <v>0</v>
      </c>
      <c r="Z95" s="91">
        <v>0</v>
      </c>
      <c r="AA95" s="91">
        <v>0</v>
      </c>
      <c r="AB95" s="91">
        <v>0</v>
      </c>
      <c r="AC95" s="91">
        <v>-79758.278999999995</v>
      </c>
      <c r="AD95" s="91">
        <v>0</v>
      </c>
      <c r="AE95" s="91">
        <v>0</v>
      </c>
      <c r="AF95" s="91">
        <v>0</v>
      </c>
      <c r="AG95" s="91">
        <v>0</v>
      </c>
      <c r="AH95" s="91">
        <v>0</v>
      </c>
      <c r="AI95" s="91">
        <v>0</v>
      </c>
      <c r="AJ95" s="91">
        <v>0</v>
      </c>
      <c r="AK95" s="91">
        <v>4082.8153205499998</v>
      </c>
      <c r="AL95" s="91">
        <v>-14833.85322864</v>
      </c>
      <c r="AM95" s="91">
        <v>-176749.878815</v>
      </c>
      <c r="AN95" s="91">
        <v>0</v>
      </c>
      <c r="AO95" s="91">
        <v>0</v>
      </c>
      <c r="AP95" s="91">
        <v>99493.14</v>
      </c>
      <c r="AQ95" s="91">
        <v>-114222.9885743999</v>
      </c>
    </row>
    <row r="96" spans="1:43" x14ac:dyDescent="0.25">
      <c r="A96" s="4" t="s">
        <v>628</v>
      </c>
      <c r="B96" s="5">
        <v>0</v>
      </c>
      <c r="C96" s="90">
        <v>0</v>
      </c>
      <c r="D96" s="5">
        <v>0</v>
      </c>
      <c r="E96" s="5">
        <v>0</v>
      </c>
      <c r="F96" s="5">
        <v>0</v>
      </c>
      <c r="G96" s="5">
        <v>0</v>
      </c>
      <c r="H96" s="5">
        <v>0</v>
      </c>
      <c r="I96" s="5">
        <v>0</v>
      </c>
      <c r="J96" s="5">
        <v>0</v>
      </c>
      <c r="K96" s="90">
        <v>0</v>
      </c>
      <c r="L96" s="90">
        <v>0</v>
      </c>
      <c r="M96" s="90">
        <v>0</v>
      </c>
      <c r="N96" s="90">
        <v>0</v>
      </c>
      <c r="O96" s="90">
        <v>0</v>
      </c>
      <c r="P96" s="90">
        <v>158.55789027</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0">
        <v>0</v>
      </c>
      <c r="AI96" s="90">
        <v>0</v>
      </c>
      <c r="AJ96" s="90">
        <v>0</v>
      </c>
      <c r="AK96" s="90">
        <v>0</v>
      </c>
      <c r="AL96" s="90">
        <v>0</v>
      </c>
      <c r="AM96" s="90">
        <v>0</v>
      </c>
      <c r="AN96" s="90">
        <v>0</v>
      </c>
      <c r="AO96" s="90">
        <v>0</v>
      </c>
      <c r="AP96" s="90">
        <v>0</v>
      </c>
      <c r="AQ96" s="90">
        <v>158.55789027</v>
      </c>
    </row>
    <row r="97" spans="1:43" ht="13" x14ac:dyDescent="0.3">
      <c r="A97" s="132" t="s">
        <v>629</v>
      </c>
      <c r="B97" s="9">
        <v>0</v>
      </c>
      <c r="C97" s="91">
        <v>0</v>
      </c>
      <c r="D97" s="9">
        <v>0</v>
      </c>
      <c r="E97" s="9">
        <v>0</v>
      </c>
      <c r="F97" s="9">
        <v>0</v>
      </c>
      <c r="G97" s="9">
        <v>0</v>
      </c>
      <c r="H97" s="9">
        <v>0</v>
      </c>
      <c r="I97" s="9">
        <v>0</v>
      </c>
      <c r="J97" s="9">
        <v>0</v>
      </c>
      <c r="K97" s="91">
        <v>15033.352137</v>
      </c>
      <c r="L97" s="91">
        <v>0</v>
      </c>
      <c r="M97" s="91">
        <v>-38924.485558239903</v>
      </c>
      <c r="N97" s="91">
        <v>51457.066147060003</v>
      </c>
      <c r="O97" s="91">
        <v>718.16275275999999</v>
      </c>
      <c r="P97" s="91">
        <v>1432.375</v>
      </c>
      <c r="Q97" s="91">
        <v>4331.4589999999998</v>
      </c>
      <c r="R97" s="91">
        <v>21400.169895300001</v>
      </c>
      <c r="S97" s="91">
        <v>10787.7534285</v>
      </c>
      <c r="T97" s="91">
        <v>0</v>
      </c>
      <c r="U97" s="91">
        <v>0</v>
      </c>
      <c r="V97" s="91">
        <v>116.77223658</v>
      </c>
      <c r="W97" s="91">
        <v>0</v>
      </c>
      <c r="X97" s="91">
        <v>-12651</v>
      </c>
      <c r="Y97" s="91">
        <v>0</v>
      </c>
      <c r="Z97" s="91">
        <v>0</v>
      </c>
      <c r="AA97" s="91">
        <v>0</v>
      </c>
      <c r="AB97" s="91">
        <v>0</v>
      </c>
      <c r="AC97" s="91">
        <v>-79758.278999999995</v>
      </c>
      <c r="AD97" s="91">
        <v>0</v>
      </c>
      <c r="AE97" s="91">
        <v>0</v>
      </c>
      <c r="AF97" s="91">
        <v>0</v>
      </c>
      <c r="AG97" s="91">
        <v>0</v>
      </c>
      <c r="AH97" s="91">
        <v>0</v>
      </c>
      <c r="AI97" s="91">
        <v>0</v>
      </c>
      <c r="AJ97" s="91">
        <v>0</v>
      </c>
      <c r="AK97" s="91">
        <v>4082.8153205499998</v>
      </c>
      <c r="AL97" s="91">
        <v>-14833.85322864</v>
      </c>
      <c r="AM97" s="91">
        <v>-176749.878815</v>
      </c>
      <c r="AN97" s="91">
        <v>0</v>
      </c>
      <c r="AO97" s="91">
        <v>0</v>
      </c>
      <c r="AP97" s="91">
        <v>99493.14</v>
      </c>
      <c r="AQ97" s="91">
        <v>-114064.4306841299</v>
      </c>
    </row>
    <row r="98" spans="1:43" x14ac:dyDescent="0.25">
      <c r="A98" s="4" t="s">
        <v>615</v>
      </c>
      <c r="B98" s="5">
        <v>0</v>
      </c>
      <c r="C98" s="90">
        <v>0</v>
      </c>
      <c r="D98" s="5">
        <v>0</v>
      </c>
      <c r="E98" s="5">
        <v>0</v>
      </c>
      <c r="F98" s="5">
        <v>0</v>
      </c>
      <c r="G98" s="5">
        <v>0</v>
      </c>
      <c r="H98" s="5">
        <v>0</v>
      </c>
      <c r="I98" s="5">
        <v>0</v>
      </c>
      <c r="J98" s="5">
        <v>0</v>
      </c>
      <c r="K98" s="90">
        <v>15061.764766</v>
      </c>
      <c r="L98" s="90">
        <v>0</v>
      </c>
      <c r="M98" s="90">
        <v>1119819.3327305</v>
      </c>
      <c r="N98" s="90">
        <v>51457.066147060003</v>
      </c>
      <c r="O98" s="90">
        <v>118048.6595791</v>
      </c>
      <c r="P98" s="90">
        <v>1432.375</v>
      </c>
      <c r="Q98" s="90">
        <v>4331.4589999999998</v>
      </c>
      <c r="R98" s="90">
        <v>26741.366776300001</v>
      </c>
      <c r="S98" s="90">
        <v>10787.7534285</v>
      </c>
      <c r="T98" s="90">
        <v>0</v>
      </c>
      <c r="U98" s="90">
        <v>0</v>
      </c>
      <c r="V98" s="90">
        <v>51898.700844910003</v>
      </c>
      <c r="W98" s="90">
        <v>0</v>
      </c>
      <c r="X98" s="90">
        <v>9323.0514403300003</v>
      </c>
      <c r="Y98" s="90">
        <v>0</v>
      </c>
      <c r="Z98" s="90">
        <v>0</v>
      </c>
      <c r="AA98" s="90">
        <v>0</v>
      </c>
      <c r="AB98" s="90">
        <v>0</v>
      </c>
      <c r="AC98" s="90">
        <v>662186.1</v>
      </c>
      <c r="AD98" s="90">
        <v>0</v>
      </c>
      <c r="AE98" s="90">
        <v>0</v>
      </c>
      <c r="AF98" s="90">
        <v>0</v>
      </c>
      <c r="AG98" s="90">
        <v>0</v>
      </c>
      <c r="AH98" s="90">
        <v>0</v>
      </c>
      <c r="AI98" s="90">
        <v>0</v>
      </c>
      <c r="AJ98" s="90">
        <v>0</v>
      </c>
      <c r="AK98" s="90">
        <v>65160.013805499999</v>
      </c>
      <c r="AL98" s="90">
        <v>8696.4920347000007</v>
      </c>
      <c r="AM98" s="90">
        <v>1676220.3461849999</v>
      </c>
      <c r="AN98" s="90">
        <v>0</v>
      </c>
      <c r="AO98" s="90">
        <v>0</v>
      </c>
      <c r="AP98" s="90">
        <v>99493.14</v>
      </c>
      <c r="AQ98" s="90">
        <v>3920657.6217379002</v>
      </c>
    </row>
    <row r="99" spans="1:43" x14ac:dyDescent="0.25">
      <c r="A99" s="4" t="s">
        <v>616</v>
      </c>
      <c r="B99" s="5">
        <v>0</v>
      </c>
      <c r="C99" s="90">
        <v>0</v>
      </c>
      <c r="D99" s="5">
        <v>0</v>
      </c>
      <c r="E99" s="5">
        <v>0</v>
      </c>
      <c r="F99" s="5">
        <v>0</v>
      </c>
      <c r="G99" s="5">
        <v>0</v>
      </c>
      <c r="H99" s="5">
        <v>0</v>
      </c>
      <c r="I99" s="5">
        <v>0</v>
      </c>
      <c r="J99" s="5">
        <v>0</v>
      </c>
      <c r="K99" s="90">
        <v>28.412628999999999</v>
      </c>
      <c r="L99" s="90">
        <v>0</v>
      </c>
      <c r="M99" s="90">
        <v>1158743.81828874</v>
      </c>
      <c r="N99" s="90">
        <v>0</v>
      </c>
      <c r="O99" s="90">
        <v>117330.49682633999</v>
      </c>
      <c r="P99" s="90">
        <v>0</v>
      </c>
      <c r="Q99" s="90">
        <v>0</v>
      </c>
      <c r="R99" s="90">
        <v>5341.1968809999998</v>
      </c>
      <c r="S99" s="90">
        <v>0</v>
      </c>
      <c r="T99" s="90">
        <v>0</v>
      </c>
      <c r="U99" s="90">
        <v>0</v>
      </c>
      <c r="V99" s="90">
        <v>51781.928608330003</v>
      </c>
      <c r="W99" s="90">
        <v>0</v>
      </c>
      <c r="X99" s="90">
        <v>21974.05144033</v>
      </c>
      <c r="Y99" s="90">
        <v>0</v>
      </c>
      <c r="Z99" s="90">
        <v>0</v>
      </c>
      <c r="AA99" s="90">
        <v>0</v>
      </c>
      <c r="AB99" s="90">
        <v>0</v>
      </c>
      <c r="AC99" s="90">
        <v>741944.37899999996</v>
      </c>
      <c r="AD99" s="90">
        <v>0</v>
      </c>
      <c r="AE99" s="90">
        <v>0</v>
      </c>
      <c r="AF99" s="90">
        <v>0</v>
      </c>
      <c r="AG99" s="90">
        <v>0</v>
      </c>
      <c r="AH99" s="90">
        <v>0</v>
      </c>
      <c r="AI99" s="90">
        <v>0</v>
      </c>
      <c r="AJ99" s="90">
        <v>0</v>
      </c>
      <c r="AK99" s="90">
        <v>61077.19848495</v>
      </c>
      <c r="AL99" s="90">
        <v>23530.345263340001</v>
      </c>
      <c r="AM99" s="90">
        <v>1852970.2250000001</v>
      </c>
      <c r="AN99" s="90">
        <v>0</v>
      </c>
      <c r="AO99" s="90">
        <v>0</v>
      </c>
      <c r="AP99" s="90">
        <v>0</v>
      </c>
      <c r="AQ99" s="90">
        <v>4034722.0524220294</v>
      </c>
    </row>
    <row r="100" spans="1:43" ht="13" x14ac:dyDescent="0.3">
      <c r="A100" s="132" t="s">
        <v>630</v>
      </c>
      <c r="B100" s="9">
        <v>1652546.2064129999</v>
      </c>
      <c r="C100" s="91">
        <v>0</v>
      </c>
      <c r="D100" s="9">
        <v>0</v>
      </c>
      <c r="E100" s="9">
        <v>0</v>
      </c>
      <c r="F100" s="9">
        <v>0</v>
      </c>
      <c r="G100" s="9">
        <v>0</v>
      </c>
      <c r="H100" s="9">
        <v>0</v>
      </c>
      <c r="I100" s="9">
        <v>0</v>
      </c>
      <c r="J100" s="9">
        <v>0</v>
      </c>
      <c r="K100" s="91">
        <v>0</v>
      </c>
      <c r="L100" s="91">
        <v>9.0462296599999998</v>
      </c>
      <c r="M100" s="91">
        <v>2093.9545201999999</v>
      </c>
      <c r="N100" s="91">
        <v>2009.24627194</v>
      </c>
      <c r="O100" s="91">
        <v>44448.64816864</v>
      </c>
      <c r="P100" s="91">
        <v>6422.9267103599996</v>
      </c>
      <c r="Q100" s="91">
        <v>277.745</v>
      </c>
      <c r="R100" s="91">
        <v>0</v>
      </c>
      <c r="S100" s="91">
        <v>0</v>
      </c>
      <c r="T100" s="91">
        <v>-147.37396606600001</v>
      </c>
      <c r="U100" s="91">
        <v>0</v>
      </c>
      <c r="V100" s="91">
        <v>2733.2781813299998</v>
      </c>
      <c r="W100" s="91">
        <v>0</v>
      </c>
      <c r="X100" s="91">
        <v>1.960961E-2</v>
      </c>
      <c r="Y100" s="91">
        <v>0</v>
      </c>
      <c r="Z100" s="91">
        <v>-663.06242680000003</v>
      </c>
      <c r="AA100" s="91">
        <v>0</v>
      </c>
      <c r="AB100" s="91">
        <v>0</v>
      </c>
      <c r="AC100" s="91">
        <v>25234.431515</v>
      </c>
      <c r="AD100" s="91">
        <v>0</v>
      </c>
      <c r="AE100" s="91">
        <v>0</v>
      </c>
      <c r="AF100" s="91">
        <v>0</v>
      </c>
      <c r="AG100" s="91">
        <v>0</v>
      </c>
      <c r="AH100" s="91">
        <v>0</v>
      </c>
      <c r="AI100" s="91">
        <v>0</v>
      </c>
      <c r="AJ100" s="91">
        <v>-680.30899060000002</v>
      </c>
      <c r="AK100" s="91">
        <v>0</v>
      </c>
      <c r="AL100" s="91">
        <v>0</v>
      </c>
      <c r="AM100" s="91">
        <v>39312.130125000003</v>
      </c>
      <c r="AN100" s="91">
        <v>0</v>
      </c>
      <c r="AO100" s="91">
        <v>0</v>
      </c>
      <c r="AP100" s="91">
        <v>0</v>
      </c>
      <c r="AQ100" s="91">
        <v>1773596.8873612741</v>
      </c>
    </row>
    <row r="101" spans="1:43" ht="13" x14ac:dyDescent="0.3">
      <c r="A101" s="132" t="s">
        <v>631</v>
      </c>
      <c r="B101" s="9">
        <v>118789.61674500001</v>
      </c>
      <c r="C101" s="91">
        <v>0</v>
      </c>
      <c r="D101" s="9">
        <v>0</v>
      </c>
      <c r="E101" s="9">
        <v>0</v>
      </c>
      <c r="F101" s="9">
        <v>0</v>
      </c>
      <c r="G101" s="9">
        <v>0</v>
      </c>
      <c r="H101" s="9">
        <v>0</v>
      </c>
      <c r="I101" s="9">
        <v>0</v>
      </c>
      <c r="J101" s="9">
        <v>0</v>
      </c>
      <c r="K101" s="91">
        <v>0</v>
      </c>
      <c r="L101" s="91">
        <v>0</v>
      </c>
      <c r="M101" s="91">
        <v>0</v>
      </c>
      <c r="N101" s="91">
        <v>2244.7642950600002</v>
      </c>
      <c r="O101" s="91">
        <v>-16700.35848336</v>
      </c>
      <c r="P101" s="91">
        <v>0</v>
      </c>
      <c r="Q101" s="91">
        <v>0</v>
      </c>
      <c r="R101" s="91">
        <v>0</v>
      </c>
      <c r="S101" s="91">
        <v>0</v>
      </c>
      <c r="T101" s="91">
        <v>-147.37396606600001</v>
      </c>
      <c r="U101" s="91">
        <v>0</v>
      </c>
      <c r="V101" s="91">
        <v>-8358.2805177299997</v>
      </c>
      <c r="W101" s="91">
        <v>0</v>
      </c>
      <c r="X101" s="91">
        <v>0</v>
      </c>
      <c r="Y101" s="91">
        <v>0</v>
      </c>
      <c r="Z101" s="91">
        <v>0</v>
      </c>
      <c r="AA101" s="91">
        <v>0</v>
      </c>
      <c r="AB101" s="91">
        <v>0</v>
      </c>
      <c r="AC101" s="91">
        <v>0</v>
      </c>
      <c r="AD101" s="91">
        <v>0</v>
      </c>
      <c r="AE101" s="91">
        <v>0</v>
      </c>
      <c r="AF101" s="91">
        <v>0</v>
      </c>
      <c r="AG101" s="91">
        <v>0</v>
      </c>
      <c r="AH101" s="91">
        <v>0</v>
      </c>
      <c r="AI101" s="91">
        <v>0</v>
      </c>
      <c r="AJ101" s="91">
        <v>-680.30899060000002</v>
      </c>
      <c r="AK101" s="91">
        <v>0</v>
      </c>
      <c r="AL101" s="91">
        <v>0</v>
      </c>
      <c r="AM101" s="91">
        <v>0</v>
      </c>
      <c r="AN101" s="91">
        <v>0</v>
      </c>
      <c r="AO101" s="91">
        <v>0</v>
      </c>
      <c r="AP101" s="91">
        <v>0</v>
      </c>
      <c r="AQ101" s="91">
        <v>95148.059082303997</v>
      </c>
    </row>
    <row r="102" spans="1:43" x14ac:dyDescent="0.25">
      <c r="A102" s="4" t="s">
        <v>632</v>
      </c>
      <c r="B102" s="5">
        <v>4555471.114271</v>
      </c>
      <c r="C102" s="90">
        <v>0</v>
      </c>
      <c r="D102" s="5">
        <v>0</v>
      </c>
      <c r="E102" s="5">
        <v>0</v>
      </c>
      <c r="F102" s="5">
        <v>0</v>
      </c>
      <c r="G102" s="5">
        <v>0</v>
      </c>
      <c r="H102" s="5">
        <v>0</v>
      </c>
      <c r="I102" s="5">
        <v>0</v>
      </c>
      <c r="J102" s="5">
        <v>0</v>
      </c>
      <c r="K102" s="90">
        <v>0</v>
      </c>
      <c r="L102" s="90">
        <v>0</v>
      </c>
      <c r="M102" s="90">
        <v>0</v>
      </c>
      <c r="N102" s="90">
        <v>83752.646495060006</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0">
        <v>0</v>
      </c>
      <c r="AI102" s="90">
        <v>0</v>
      </c>
      <c r="AJ102" s="90">
        <v>0</v>
      </c>
      <c r="AK102" s="90">
        <v>0</v>
      </c>
      <c r="AL102" s="90">
        <v>0</v>
      </c>
      <c r="AM102" s="90">
        <v>0</v>
      </c>
      <c r="AN102" s="90">
        <v>0</v>
      </c>
      <c r="AO102" s="90">
        <v>0</v>
      </c>
      <c r="AP102" s="90">
        <v>0</v>
      </c>
      <c r="AQ102" s="90">
        <v>4639223.7607660601</v>
      </c>
    </row>
    <row r="103" spans="1:43" x14ac:dyDescent="0.25">
      <c r="A103" s="4" t="s">
        <v>633</v>
      </c>
      <c r="B103" s="5">
        <v>4436681.4975260003</v>
      </c>
      <c r="C103" s="90">
        <v>0</v>
      </c>
      <c r="D103" s="5">
        <v>0</v>
      </c>
      <c r="E103" s="5">
        <v>0</v>
      </c>
      <c r="F103" s="5">
        <v>0</v>
      </c>
      <c r="G103" s="5">
        <v>0</v>
      </c>
      <c r="H103" s="5">
        <v>0</v>
      </c>
      <c r="I103" s="5">
        <v>0</v>
      </c>
      <c r="J103" s="5">
        <v>0</v>
      </c>
      <c r="K103" s="90">
        <v>0</v>
      </c>
      <c r="L103" s="90">
        <v>0</v>
      </c>
      <c r="M103" s="90">
        <v>0</v>
      </c>
      <c r="N103" s="90">
        <v>81507.882199999993</v>
      </c>
      <c r="O103" s="90">
        <v>16700.35848336</v>
      </c>
      <c r="P103" s="90">
        <v>0</v>
      </c>
      <c r="Q103" s="90">
        <v>0</v>
      </c>
      <c r="R103" s="90">
        <v>0</v>
      </c>
      <c r="S103" s="90">
        <v>0</v>
      </c>
      <c r="T103" s="90">
        <v>147.37396606600001</v>
      </c>
      <c r="U103" s="90">
        <v>0</v>
      </c>
      <c r="V103" s="90">
        <v>8358.2805177299997</v>
      </c>
      <c r="W103" s="90">
        <v>0</v>
      </c>
      <c r="X103" s="90">
        <v>0</v>
      </c>
      <c r="Y103" s="90">
        <v>0</v>
      </c>
      <c r="Z103" s="90">
        <v>0</v>
      </c>
      <c r="AA103" s="90">
        <v>0</v>
      </c>
      <c r="AB103" s="90">
        <v>0</v>
      </c>
      <c r="AC103" s="90">
        <v>0</v>
      </c>
      <c r="AD103" s="90">
        <v>0</v>
      </c>
      <c r="AE103" s="90">
        <v>0</v>
      </c>
      <c r="AF103" s="90">
        <v>0</v>
      </c>
      <c r="AG103" s="90">
        <v>0</v>
      </c>
      <c r="AH103" s="90">
        <v>0</v>
      </c>
      <c r="AI103" s="90">
        <v>0</v>
      </c>
      <c r="AJ103" s="90">
        <v>680.30899060000002</v>
      </c>
      <c r="AK103" s="90">
        <v>0</v>
      </c>
      <c r="AL103" s="90">
        <v>0</v>
      </c>
      <c r="AM103" s="90">
        <v>0</v>
      </c>
      <c r="AN103" s="90">
        <v>0</v>
      </c>
      <c r="AO103" s="90">
        <v>0</v>
      </c>
      <c r="AP103" s="90">
        <v>0</v>
      </c>
      <c r="AQ103" s="90">
        <v>4544075.701683756</v>
      </c>
    </row>
    <row r="104" spans="1:43" ht="13" x14ac:dyDescent="0.3">
      <c r="A104" s="132" t="s">
        <v>634</v>
      </c>
      <c r="B104" s="9">
        <v>0</v>
      </c>
      <c r="C104" s="91">
        <v>0</v>
      </c>
      <c r="D104" s="9">
        <v>0</v>
      </c>
      <c r="E104" s="9">
        <v>0</v>
      </c>
      <c r="F104" s="9">
        <v>0</v>
      </c>
      <c r="G104" s="9">
        <v>0</v>
      </c>
      <c r="H104" s="9">
        <v>0</v>
      </c>
      <c r="I104" s="9">
        <v>0</v>
      </c>
      <c r="J104" s="9">
        <v>0</v>
      </c>
      <c r="K104" s="91">
        <v>0</v>
      </c>
      <c r="L104" s="91">
        <v>0</v>
      </c>
      <c r="M104" s="91">
        <v>2093.9545201999999</v>
      </c>
      <c r="N104" s="91">
        <v>-235.5190508</v>
      </c>
      <c r="O104" s="91">
        <v>40866.006651999996</v>
      </c>
      <c r="P104" s="91">
        <v>-77.073289639999999</v>
      </c>
      <c r="Q104" s="91">
        <v>277.745</v>
      </c>
      <c r="R104" s="91">
        <v>0</v>
      </c>
      <c r="S104" s="91">
        <v>0</v>
      </c>
      <c r="T104" s="91">
        <v>0</v>
      </c>
      <c r="U104" s="91">
        <v>0</v>
      </c>
      <c r="V104" s="91">
        <v>0</v>
      </c>
      <c r="W104" s="91">
        <v>0</v>
      </c>
      <c r="X104" s="91">
        <v>0</v>
      </c>
      <c r="Y104" s="91">
        <v>0</v>
      </c>
      <c r="Z104" s="91">
        <v>-663.06242680000003</v>
      </c>
      <c r="AA104" s="91">
        <v>0</v>
      </c>
      <c r="AB104" s="91">
        <v>0</v>
      </c>
      <c r="AC104" s="91">
        <v>25234.431515</v>
      </c>
      <c r="AD104" s="91">
        <v>0</v>
      </c>
      <c r="AE104" s="91">
        <v>0</v>
      </c>
      <c r="AF104" s="91">
        <v>0</v>
      </c>
      <c r="AG104" s="91">
        <v>0</v>
      </c>
      <c r="AH104" s="91">
        <v>0</v>
      </c>
      <c r="AI104" s="91">
        <v>0</v>
      </c>
      <c r="AJ104" s="91">
        <v>0</v>
      </c>
      <c r="AK104" s="91">
        <v>0</v>
      </c>
      <c r="AL104" s="91">
        <v>0</v>
      </c>
      <c r="AM104" s="91">
        <v>39312.130125000003</v>
      </c>
      <c r="AN104" s="91">
        <v>0</v>
      </c>
      <c r="AO104" s="91">
        <v>0</v>
      </c>
      <c r="AP104" s="91">
        <v>0</v>
      </c>
      <c r="AQ104" s="91">
        <v>106808.61304496</v>
      </c>
    </row>
    <row r="105" spans="1:43" x14ac:dyDescent="0.25">
      <c r="A105" s="4" t="s">
        <v>615</v>
      </c>
      <c r="B105" s="5">
        <v>0</v>
      </c>
      <c r="C105" s="90">
        <v>0</v>
      </c>
      <c r="D105" s="5">
        <v>0</v>
      </c>
      <c r="E105" s="5">
        <v>0</v>
      </c>
      <c r="F105" s="5">
        <v>0</v>
      </c>
      <c r="G105" s="5">
        <v>0</v>
      </c>
      <c r="H105" s="5">
        <v>0</v>
      </c>
      <c r="I105" s="5">
        <v>0</v>
      </c>
      <c r="J105" s="5">
        <v>0</v>
      </c>
      <c r="K105" s="90">
        <v>100</v>
      </c>
      <c r="L105" s="90">
        <v>0</v>
      </c>
      <c r="M105" s="90">
        <v>244818.6624609</v>
      </c>
      <c r="N105" s="90">
        <v>0</v>
      </c>
      <c r="O105" s="90">
        <v>57827.357499999998</v>
      </c>
      <c r="P105" s="90">
        <v>1801.9001095900001</v>
      </c>
      <c r="Q105" s="90">
        <v>1600.425</v>
      </c>
      <c r="R105" s="90">
        <v>0</v>
      </c>
      <c r="S105" s="90">
        <v>0</v>
      </c>
      <c r="T105" s="90">
        <v>0</v>
      </c>
      <c r="U105" s="90">
        <v>0</v>
      </c>
      <c r="V105" s="90">
        <v>0</v>
      </c>
      <c r="W105" s="90">
        <v>0</v>
      </c>
      <c r="X105" s="90">
        <v>0</v>
      </c>
      <c r="Y105" s="90">
        <v>0</v>
      </c>
      <c r="Z105" s="90">
        <v>5103.7570218999999</v>
      </c>
      <c r="AA105" s="90">
        <v>0</v>
      </c>
      <c r="AB105" s="90">
        <v>0</v>
      </c>
      <c r="AC105" s="90">
        <v>83286.469515000004</v>
      </c>
      <c r="AD105" s="90">
        <v>0</v>
      </c>
      <c r="AE105" s="90">
        <v>0</v>
      </c>
      <c r="AF105" s="90">
        <v>0</v>
      </c>
      <c r="AG105" s="90">
        <v>0</v>
      </c>
      <c r="AH105" s="90">
        <v>0</v>
      </c>
      <c r="AI105" s="90">
        <v>0</v>
      </c>
      <c r="AJ105" s="90">
        <v>0</v>
      </c>
      <c r="AK105" s="90">
        <v>0</v>
      </c>
      <c r="AL105" s="90">
        <v>0</v>
      </c>
      <c r="AM105" s="90">
        <v>126103.230125</v>
      </c>
      <c r="AN105" s="90">
        <v>0</v>
      </c>
      <c r="AO105" s="90">
        <v>0</v>
      </c>
      <c r="AP105" s="90">
        <v>0</v>
      </c>
      <c r="AQ105" s="90">
        <v>520641.80173239001</v>
      </c>
    </row>
    <row r="106" spans="1:43" x14ac:dyDescent="0.25">
      <c r="A106" s="4" t="s">
        <v>616</v>
      </c>
      <c r="B106" s="5">
        <v>0</v>
      </c>
      <c r="C106" s="90">
        <v>0</v>
      </c>
      <c r="D106" s="5">
        <v>0</v>
      </c>
      <c r="E106" s="5">
        <v>0</v>
      </c>
      <c r="F106" s="5">
        <v>0</v>
      </c>
      <c r="G106" s="5">
        <v>0</v>
      </c>
      <c r="H106" s="5">
        <v>0</v>
      </c>
      <c r="I106" s="5">
        <v>0</v>
      </c>
      <c r="J106" s="5">
        <v>0</v>
      </c>
      <c r="K106" s="90">
        <v>100</v>
      </c>
      <c r="L106" s="90">
        <v>0</v>
      </c>
      <c r="M106" s="90">
        <v>242724.7079407</v>
      </c>
      <c r="N106" s="90">
        <v>235.5190508</v>
      </c>
      <c r="O106" s="90">
        <v>16961.350847999998</v>
      </c>
      <c r="P106" s="90">
        <v>1878.97339923</v>
      </c>
      <c r="Q106" s="90">
        <v>1322.68</v>
      </c>
      <c r="R106" s="90">
        <v>0</v>
      </c>
      <c r="S106" s="90">
        <v>0</v>
      </c>
      <c r="T106" s="90">
        <v>0</v>
      </c>
      <c r="U106" s="90">
        <v>0</v>
      </c>
      <c r="V106" s="90">
        <v>0</v>
      </c>
      <c r="W106" s="90">
        <v>0</v>
      </c>
      <c r="X106" s="90">
        <v>0</v>
      </c>
      <c r="Y106" s="90">
        <v>0</v>
      </c>
      <c r="Z106" s="90">
        <v>5766.8194487000001</v>
      </c>
      <c r="AA106" s="90">
        <v>0</v>
      </c>
      <c r="AB106" s="90">
        <v>0</v>
      </c>
      <c r="AC106" s="90">
        <v>58052.038</v>
      </c>
      <c r="AD106" s="90">
        <v>0</v>
      </c>
      <c r="AE106" s="90">
        <v>0</v>
      </c>
      <c r="AF106" s="90">
        <v>0</v>
      </c>
      <c r="AG106" s="90">
        <v>0</v>
      </c>
      <c r="AH106" s="90">
        <v>0</v>
      </c>
      <c r="AI106" s="90">
        <v>0</v>
      </c>
      <c r="AJ106" s="90">
        <v>0</v>
      </c>
      <c r="AK106" s="90">
        <v>0</v>
      </c>
      <c r="AL106" s="90">
        <v>0</v>
      </c>
      <c r="AM106" s="90">
        <v>86791.1</v>
      </c>
      <c r="AN106" s="90">
        <v>0</v>
      </c>
      <c r="AO106" s="90">
        <v>0</v>
      </c>
      <c r="AP106" s="90">
        <v>0</v>
      </c>
      <c r="AQ106" s="90">
        <v>413833.18868743</v>
      </c>
    </row>
    <row r="107" spans="1:43" x14ac:dyDescent="0.25">
      <c r="A107" s="4" t="s">
        <v>635</v>
      </c>
      <c r="B107" s="5">
        <v>-56657.493198999997</v>
      </c>
      <c r="C107" s="90">
        <v>0</v>
      </c>
      <c r="D107" s="5">
        <v>0</v>
      </c>
      <c r="E107" s="5">
        <v>0</v>
      </c>
      <c r="F107" s="5">
        <v>0</v>
      </c>
      <c r="G107" s="5">
        <v>0</v>
      </c>
      <c r="H107" s="5">
        <v>0</v>
      </c>
      <c r="I107" s="5">
        <v>0</v>
      </c>
      <c r="J107" s="5">
        <v>0</v>
      </c>
      <c r="K107" s="90">
        <v>0</v>
      </c>
      <c r="L107" s="90">
        <v>9.0462296599999998</v>
      </c>
      <c r="M107" s="90">
        <v>0</v>
      </c>
      <c r="N107" s="90">
        <v>0</v>
      </c>
      <c r="O107" s="90">
        <v>20283</v>
      </c>
      <c r="P107" s="90">
        <v>6500</v>
      </c>
      <c r="Q107" s="90">
        <v>0</v>
      </c>
      <c r="R107" s="90">
        <v>0</v>
      </c>
      <c r="S107" s="90">
        <v>0</v>
      </c>
      <c r="T107" s="90">
        <v>0</v>
      </c>
      <c r="U107" s="90">
        <v>0</v>
      </c>
      <c r="V107" s="90">
        <v>11091.55869906</v>
      </c>
      <c r="W107" s="90">
        <v>0</v>
      </c>
      <c r="X107" s="90">
        <v>0</v>
      </c>
      <c r="Y107" s="90">
        <v>0</v>
      </c>
      <c r="Z107" s="90">
        <v>0</v>
      </c>
      <c r="AA107" s="90">
        <v>0</v>
      </c>
      <c r="AB107" s="90">
        <v>0</v>
      </c>
      <c r="AC107" s="90">
        <v>0</v>
      </c>
      <c r="AD107" s="90">
        <v>0</v>
      </c>
      <c r="AE107" s="90">
        <v>0</v>
      </c>
      <c r="AF107" s="90">
        <v>0</v>
      </c>
      <c r="AG107" s="90">
        <v>0</v>
      </c>
      <c r="AH107" s="90">
        <v>0</v>
      </c>
      <c r="AI107" s="90">
        <v>0</v>
      </c>
      <c r="AJ107" s="90">
        <v>0</v>
      </c>
      <c r="AK107" s="90">
        <v>0</v>
      </c>
      <c r="AL107" s="90">
        <v>0</v>
      </c>
      <c r="AM107" s="90">
        <v>0</v>
      </c>
      <c r="AN107" s="90">
        <v>0</v>
      </c>
      <c r="AO107" s="90">
        <v>0</v>
      </c>
      <c r="AP107" s="90">
        <v>0</v>
      </c>
      <c r="AQ107" s="90">
        <v>-18773.88827028</v>
      </c>
    </row>
    <row r="108" spans="1:43" x14ac:dyDescent="0.25">
      <c r="A108" s="4" t="s">
        <v>636</v>
      </c>
      <c r="B108" s="5">
        <v>14168.308138</v>
      </c>
      <c r="C108" s="90">
        <v>0</v>
      </c>
      <c r="D108" s="5">
        <v>0</v>
      </c>
      <c r="E108" s="5">
        <v>0</v>
      </c>
      <c r="F108" s="5">
        <v>0</v>
      </c>
      <c r="G108" s="5">
        <v>0</v>
      </c>
      <c r="H108" s="5">
        <v>0</v>
      </c>
      <c r="I108" s="5">
        <v>0</v>
      </c>
      <c r="J108" s="5">
        <v>0</v>
      </c>
      <c r="K108" s="90">
        <v>0</v>
      </c>
      <c r="L108" s="90">
        <v>0</v>
      </c>
      <c r="M108" s="90">
        <v>0</v>
      </c>
      <c r="N108" s="90">
        <v>1.02768E-3</v>
      </c>
      <c r="O108" s="90">
        <v>0</v>
      </c>
      <c r="P108" s="90">
        <v>0</v>
      </c>
      <c r="Q108" s="90">
        <v>0</v>
      </c>
      <c r="R108" s="90">
        <v>0</v>
      </c>
      <c r="S108" s="90">
        <v>0</v>
      </c>
      <c r="T108" s="90">
        <v>0</v>
      </c>
      <c r="U108" s="90">
        <v>0</v>
      </c>
      <c r="V108" s="90">
        <v>0</v>
      </c>
      <c r="W108" s="90">
        <v>0</v>
      </c>
      <c r="X108" s="90">
        <v>1.960961E-2</v>
      </c>
      <c r="Y108" s="90">
        <v>0</v>
      </c>
      <c r="Z108" s="90">
        <v>0</v>
      </c>
      <c r="AA108" s="90">
        <v>0</v>
      </c>
      <c r="AB108" s="90">
        <v>0</v>
      </c>
      <c r="AC108" s="90">
        <v>0</v>
      </c>
      <c r="AD108" s="90">
        <v>0</v>
      </c>
      <c r="AE108" s="90">
        <v>0</v>
      </c>
      <c r="AF108" s="90">
        <v>0</v>
      </c>
      <c r="AG108" s="90">
        <v>0</v>
      </c>
      <c r="AH108" s="90">
        <v>0</v>
      </c>
      <c r="AI108" s="90">
        <v>0</v>
      </c>
      <c r="AJ108" s="90">
        <v>0</v>
      </c>
      <c r="AK108" s="90">
        <v>0</v>
      </c>
      <c r="AL108" s="90">
        <v>0</v>
      </c>
      <c r="AM108" s="90">
        <v>0</v>
      </c>
      <c r="AN108" s="90">
        <v>0</v>
      </c>
      <c r="AO108" s="90">
        <v>0</v>
      </c>
      <c r="AP108" s="90">
        <v>0</v>
      </c>
      <c r="AQ108" s="90">
        <v>14168.32877529</v>
      </c>
    </row>
    <row r="109" spans="1:43" x14ac:dyDescent="0.25">
      <c r="A109" s="4" t="s">
        <v>626</v>
      </c>
      <c r="B109" s="5">
        <v>1576245.7747289999</v>
      </c>
      <c r="C109" s="90">
        <v>0</v>
      </c>
      <c r="D109" s="5">
        <v>0</v>
      </c>
      <c r="E109" s="5">
        <v>0</v>
      </c>
      <c r="F109" s="5">
        <v>0</v>
      </c>
      <c r="G109" s="5">
        <v>0</v>
      </c>
      <c r="H109" s="5">
        <v>0</v>
      </c>
      <c r="I109" s="5">
        <v>0</v>
      </c>
      <c r="J109" s="5">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0">
        <v>0</v>
      </c>
      <c r="AI109" s="90">
        <v>0</v>
      </c>
      <c r="AJ109" s="90">
        <v>0</v>
      </c>
      <c r="AK109" s="90">
        <v>0</v>
      </c>
      <c r="AL109" s="90">
        <v>0</v>
      </c>
      <c r="AM109" s="90">
        <v>0</v>
      </c>
      <c r="AN109" s="90">
        <v>0</v>
      </c>
      <c r="AO109" s="90">
        <v>0</v>
      </c>
      <c r="AP109" s="90">
        <v>0</v>
      </c>
      <c r="AQ109" s="90">
        <v>1576245.7747289999</v>
      </c>
    </row>
    <row r="110" spans="1:43" ht="13" x14ac:dyDescent="0.3">
      <c r="A110" s="132" t="s">
        <v>637</v>
      </c>
      <c r="B110" s="9">
        <v>723806.42170599999</v>
      </c>
      <c r="C110" s="91">
        <v>0</v>
      </c>
      <c r="D110" s="9">
        <v>0</v>
      </c>
      <c r="E110" s="9">
        <v>0</v>
      </c>
      <c r="F110" s="9">
        <v>0</v>
      </c>
      <c r="G110" s="9">
        <v>0</v>
      </c>
      <c r="H110" s="9">
        <v>0</v>
      </c>
      <c r="I110" s="9">
        <v>0</v>
      </c>
      <c r="J110" s="9">
        <v>0</v>
      </c>
      <c r="K110" s="91">
        <v>0</v>
      </c>
      <c r="L110" s="91">
        <v>0</v>
      </c>
      <c r="M110" s="91">
        <v>0</v>
      </c>
      <c r="N110" s="91">
        <v>0</v>
      </c>
      <c r="O110" s="91">
        <v>-42294.065824290003</v>
      </c>
      <c r="P110" s="91">
        <v>-4408.5771072199996</v>
      </c>
      <c r="Q110" s="91">
        <v>-11665.962</v>
      </c>
      <c r="R110" s="91">
        <v>0</v>
      </c>
      <c r="S110" s="91">
        <v>0</v>
      </c>
      <c r="T110" s="91">
        <v>0</v>
      </c>
      <c r="U110" s="91">
        <v>0</v>
      </c>
      <c r="V110" s="91">
        <v>0</v>
      </c>
      <c r="W110" s="91">
        <v>0</v>
      </c>
      <c r="X110" s="91">
        <v>1720.37</v>
      </c>
      <c r="Y110" s="91">
        <v>0</v>
      </c>
      <c r="Z110" s="91">
        <v>0</v>
      </c>
      <c r="AA110" s="91">
        <v>0</v>
      </c>
      <c r="AB110" s="91">
        <v>0</v>
      </c>
      <c r="AC110" s="91">
        <v>28055.172556000001</v>
      </c>
      <c r="AD110" s="91">
        <v>0</v>
      </c>
      <c r="AE110" s="91">
        <v>0</v>
      </c>
      <c r="AF110" s="91">
        <v>0</v>
      </c>
      <c r="AG110" s="91">
        <v>0</v>
      </c>
      <c r="AH110" s="91">
        <v>0</v>
      </c>
      <c r="AI110" s="91">
        <v>0</v>
      </c>
      <c r="AJ110" s="91">
        <v>0</v>
      </c>
      <c r="AK110" s="91">
        <v>0</v>
      </c>
      <c r="AL110" s="91">
        <v>0</v>
      </c>
      <c r="AM110" s="91">
        <v>0</v>
      </c>
      <c r="AN110" s="91">
        <v>0</v>
      </c>
      <c r="AO110" s="91">
        <v>0</v>
      </c>
      <c r="AP110" s="91">
        <v>0</v>
      </c>
      <c r="AQ110" s="91">
        <v>695213.35933049</v>
      </c>
    </row>
    <row r="111" spans="1:43" x14ac:dyDescent="0.25">
      <c r="A111" s="4" t="s">
        <v>638</v>
      </c>
      <c r="B111" s="5">
        <v>924714.903666</v>
      </c>
      <c r="C111" s="90">
        <v>0</v>
      </c>
      <c r="D111" s="5">
        <v>0</v>
      </c>
      <c r="E111" s="5">
        <v>0</v>
      </c>
      <c r="F111" s="5">
        <v>0</v>
      </c>
      <c r="G111" s="5">
        <v>0</v>
      </c>
      <c r="H111" s="5">
        <v>0</v>
      </c>
      <c r="I111" s="5">
        <v>0</v>
      </c>
      <c r="J111" s="5">
        <v>0</v>
      </c>
      <c r="K111" s="90">
        <v>0</v>
      </c>
      <c r="L111" s="90">
        <v>0</v>
      </c>
      <c r="M111" s="90">
        <v>0</v>
      </c>
      <c r="N111" s="90">
        <v>0</v>
      </c>
      <c r="O111" s="90">
        <v>19974.712</v>
      </c>
      <c r="P111" s="90">
        <v>12110.8797712</v>
      </c>
      <c r="Q111" s="90">
        <v>0</v>
      </c>
      <c r="R111" s="90">
        <v>0</v>
      </c>
      <c r="S111" s="90">
        <v>0</v>
      </c>
      <c r="T111" s="90">
        <v>0</v>
      </c>
      <c r="U111" s="90">
        <v>0</v>
      </c>
      <c r="V111" s="90">
        <v>0</v>
      </c>
      <c r="W111" s="90">
        <v>0</v>
      </c>
      <c r="X111" s="90">
        <v>7953.53</v>
      </c>
      <c r="Y111" s="90">
        <v>0</v>
      </c>
      <c r="Z111" s="90">
        <v>0</v>
      </c>
      <c r="AA111" s="90">
        <v>0</v>
      </c>
      <c r="AB111" s="90">
        <v>0</v>
      </c>
      <c r="AC111" s="90">
        <v>35721.597999999998</v>
      </c>
      <c r="AD111" s="90">
        <v>0</v>
      </c>
      <c r="AE111" s="90">
        <v>0</v>
      </c>
      <c r="AF111" s="90">
        <v>0</v>
      </c>
      <c r="AG111" s="90">
        <v>0</v>
      </c>
      <c r="AH111" s="90">
        <v>0</v>
      </c>
      <c r="AI111" s="90">
        <v>0</v>
      </c>
      <c r="AJ111" s="90">
        <v>0</v>
      </c>
      <c r="AK111" s="90">
        <v>0</v>
      </c>
      <c r="AL111" s="90">
        <v>0</v>
      </c>
      <c r="AM111" s="90">
        <v>0</v>
      </c>
      <c r="AN111" s="90">
        <v>0</v>
      </c>
      <c r="AO111" s="90">
        <v>0</v>
      </c>
      <c r="AP111" s="90">
        <v>0</v>
      </c>
      <c r="AQ111" s="90">
        <v>1000475.6234372</v>
      </c>
    </row>
    <row r="112" spans="1:43" x14ac:dyDescent="0.25">
      <c r="A112" s="4" t="s">
        <v>639</v>
      </c>
      <c r="B112" s="5">
        <v>200908.48196</v>
      </c>
      <c r="C112" s="90">
        <v>0</v>
      </c>
      <c r="D112" s="5">
        <v>0</v>
      </c>
      <c r="E112" s="5">
        <v>0</v>
      </c>
      <c r="F112" s="5">
        <v>0</v>
      </c>
      <c r="G112" s="5">
        <v>0</v>
      </c>
      <c r="H112" s="5">
        <v>0</v>
      </c>
      <c r="I112" s="5">
        <v>0</v>
      </c>
      <c r="J112" s="5">
        <v>0</v>
      </c>
      <c r="K112" s="90">
        <v>0</v>
      </c>
      <c r="L112" s="90">
        <v>0</v>
      </c>
      <c r="M112" s="90">
        <v>0</v>
      </c>
      <c r="N112" s="90">
        <v>0</v>
      </c>
      <c r="O112" s="90">
        <v>75405.558791189993</v>
      </c>
      <c r="P112" s="90">
        <v>16519.456878419998</v>
      </c>
      <c r="Q112" s="90">
        <v>11665.962</v>
      </c>
      <c r="R112" s="90">
        <v>0</v>
      </c>
      <c r="S112" s="90">
        <v>0</v>
      </c>
      <c r="T112" s="90">
        <v>0</v>
      </c>
      <c r="U112" s="90">
        <v>0</v>
      </c>
      <c r="V112" s="90">
        <v>0</v>
      </c>
      <c r="W112" s="90">
        <v>0</v>
      </c>
      <c r="X112" s="90">
        <v>6233.16</v>
      </c>
      <c r="Y112" s="90">
        <v>0</v>
      </c>
      <c r="Z112" s="90">
        <v>0</v>
      </c>
      <c r="AA112" s="90">
        <v>0</v>
      </c>
      <c r="AB112" s="90">
        <v>0</v>
      </c>
      <c r="AC112" s="90">
        <v>7666.4254440000004</v>
      </c>
      <c r="AD112" s="90">
        <v>0</v>
      </c>
      <c r="AE112" s="90">
        <v>0</v>
      </c>
      <c r="AF112" s="90">
        <v>0</v>
      </c>
      <c r="AG112" s="90">
        <v>0</v>
      </c>
      <c r="AH112" s="90">
        <v>0</v>
      </c>
      <c r="AI112" s="90">
        <v>0</v>
      </c>
      <c r="AJ112" s="90">
        <v>0</v>
      </c>
      <c r="AK112" s="90">
        <v>0</v>
      </c>
      <c r="AL112" s="90">
        <v>0</v>
      </c>
      <c r="AM112" s="90">
        <v>0</v>
      </c>
      <c r="AN112" s="90">
        <v>0</v>
      </c>
      <c r="AO112" s="90">
        <v>0</v>
      </c>
      <c r="AP112" s="90">
        <v>0</v>
      </c>
      <c r="AQ112" s="90">
        <v>318399.04507360997</v>
      </c>
    </row>
    <row r="113" spans="1:43" ht="13" x14ac:dyDescent="0.3">
      <c r="A113" s="132" t="s">
        <v>640</v>
      </c>
      <c r="B113" s="9">
        <v>0</v>
      </c>
      <c r="C113" s="91">
        <v>0</v>
      </c>
      <c r="D113" s="9">
        <v>0</v>
      </c>
      <c r="E113" s="9">
        <v>0</v>
      </c>
      <c r="F113" s="9">
        <v>0</v>
      </c>
      <c r="G113" s="9">
        <v>0</v>
      </c>
      <c r="H113" s="9">
        <v>0</v>
      </c>
      <c r="I113" s="9">
        <v>0</v>
      </c>
      <c r="J113" s="9">
        <v>0</v>
      </c>
      <c r="K113" s="91">
        <v>0</v>
      </c>
      <c r="L113" s="91">
        <v>0</v>
      </c>
      <c r="M113" s="91">
        <v>0</v>
      </c>
      <c r="N113" s="91">
        <v>0</v>
      </c>
      <c r="O113" s="91">
        <v>13136.7809669</v>
      </c>
      <c r="P113" s="91">
        <v>0</v>
      </c>
      <c r="Q113" s="91">
        <v>0</v>
      </c>
      <c r="R113" s="91">
        <v>0</v>
      </c>
      <c r="S113" s="91">
        <v>0</v>
      </c>
      <c r="T113" s="91">
        <v>0</v>
      </c>
      <c r="U113" s="91">
        <v>0</v>
      </c>
      <c r="V113" s="91">
        <v>0</v>
      </c>
      <c r="W113" s="91">
        <v>0</v>
      </c>
      <c r="X113" s="91">
        <v>0</v>
      </c>
      <c r="Y113" s="91">
        <v>0</v>
      </c>
      <c r="Z113" s="91">
        <v>0</v>
      </c>
      <c r="AA113" s="91">
        <v>0</v>
      </c>
      <c r="AB113" s="91">
        <v>0</v>
      </c>
      <c r="AC113" s="91">
        <v>0</v>
      </c>
      <c r="AD113" s="91">
        <v>0</v>
      </c>
      <c r="AE113" s="91">
        <v>0</v>
      </c>
      <c r="AF113" s="91">
        <v>0</v>
      </c>
      <c r="AG113" s="91">
        <v>0</v>
      </c>
      <c r="AH113" s="91">
        <v>0</v>
      </c>
      <c r="AI113" s="91">
        <v>0</v>
      </c>
      <c r="AJ113" s="91">
        <v>0</v>
      </c>
      <c r="AK113" s="91">
        <v>0</v>
      </c>
      <c r="AL113" s="91">
        <v>0</v>
      </c>
      <c r="AM113" s="91">
        <v>0</v>
      </c>
      <c r="AN113" s="91">
        <v>0</v>
      </c>
      <c r="AO113" s="91">
        <v>0</v>
      </c>
      <c r="AP113" s="91">
        <v>0</v>
      </c>
      <c r="AQ113" s="91">
        <v>13136.7809669</v>
      </c>
    </row>
    <row r="114" spans="1:43" x14ac:dyDescent="0.25">
      <c r="A114" s="4" t="s">
        <v>641</v>
      </c>
      <c r="B114" s="5">
        <v>0</v>
      </c>
      <c r="C114" s="90">
        <v>0</v>
      </c>
      <c r="D114" s="5">
        <v>0</v>
      </c>
      <c r="E114" s="5">
        <v>0</v>
      </c>
      <c r="F114" s="5">
        <v>0</v>
      </c>
      <c r="G114" s="5">
        <v>0</v>
      </c>
      <c r="H114" s="5">
        <v>0</v>
      </c>
      <c r="I114" s="5">
        <v>0</v>
      </c>
      <c r="J114" s="5">
        <v>0</v>
      </c>
      <c r="K114" s="90">
        <v>0</v>
      </c>
      <c r="L114" s="90">
        <v>0</v>
      </c>
      <c r="M114" s="90">
        <v>0</v>
      </c>
      <c r="N114" s="90">
        <v>0</v>
      </c>
      <c r="O114" s="90">
        <v>13136.7809669</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0">
        <v>0</v>
      </c>
      <c r="AI114" s="90">
        <v>0</v>
      </c>
      <c r="AJ114" s="90">
        <v>0</v>
      </c>
      <c r="AK114" s="90">
        <v>0</v>
      </c>
      <c r="AL114" s="90">
        <v>0</v>
      </c>
      <c r="AM114" s="90">
        <v>0</v>
      </c>
      <c r="AN114" s="90">
        <v>0</v>
      </c>
      <c r="AO114" s="90">
        <v>0</v>
      </c>
      <c r="AP114" s="90">
        <v>0</v>
      </c>
      <c r="AQ114" s="90">
        <v>13136.7809669</v>
      </c>
    </row>
    <row r="115" spans="1:43" x14ac:dyDescent="0.25">
      <c r="A115" s="4" t="s">
        <v>642</v>
      </c>
      <c r="B115" s="5">
        <v>0</v>
      </c>
      <c r="C115" s="90">
        <v>0</v>
      </c>
      <c r="D115" s="5">
        <v>0</v>
      </c>
      <c r="E115" s="5">
        <v>0</v>
      </c>
      <c r="F115" s="5">
        <v>0</v>
      </c>
      <c r="G115" s="5">
        <v>0</v>
      </c>
      <c r="H115" s="5">
        <v>0</v>
      </c>
      <c r="I115" s="5">
        <v>0</v>
      </c>
      <c r="J115" s="5">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0">
        <v>0</v>
      </c>
      <c r="AI115" s="90">
        <v>0</v>
      </c>
      <c r="AJ115" s="90">
        <v>0</v>
      </c>
      <c r="AK115" s="90">
        <v>0</v>
      </c>
      <c r="AL115" s="90">
        <v>0</v>
      </c>
      <c r="AM115" s="90">
        <v>0</v>
      </c>
      <c r="AN115" s="90">
        <v>0</v>
      </c>
      <c r="AO115" s="90">
        <v>0</v>
      </c>
      <c r="AP115" s="90">
        <v>0</v>
      </c>
      <c r="AQ115" s="90">
        <v>0</v>
      </c>
    </row>
    <row r="116" spans="1:43" x14ac:dyDescent="0.25">
      <c r="A116" s="4"/>
      <c r="C116" s="90"/>
    </row>
    <row r="117" spans="1:43" ht="13" thickBot="1" x14ac:dyDescent="0.3">
      <c r="A117" s="206"/>
      <c r="B117" s="206"/>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06"/>
      <c r="AA117" s="206"/>
      <c r="AB117" s="206"/>
      <c r="AC117" s="206"/>
      <c r="AD117" s="206"/>
      <c r="AE117" s="206"/>
      <c r="AF117" s="206"/>
      <c r="AG117" s="206"/>
      <c r="AH117" s="206"/>
      <c r="AI117" s="206"/>
      <c r="AJ117" s="206"/>
      <c r="AK117" s="206"/>
      <c r="AL117" s="206"/>
      <c r="AM117" s="206"/>
      <c r="AN117" s="206"/>
      <c r="AO117" s="206"/>
      <c r="AP117" s="206"/>
      <c r="AQ117" s="206"/>
    </row>
    <row r="118" spans="1:43" ht="13" thickTop="1" x14ac:dyDescent="0.25"/>
  </sheetData>
  <mergeCells count="41">
    <mergeCell ref="AD10:AH10"/>
    <mergeCell ref="AI10:AL10"/>
    <mergeCell ref="AM10:AP10"/>
    <mergeCell ref="M10:S10"/>
    <mergeCell ref="T10:U10"/>
    <mergeCell ref="V10:Y10"/>
    <mergeCell ref="Z10:AC10"/>
    <mergeCell ref="AM5:AQ5"/>
    <mergeCell ref="AM6:AQ6"/>
    <mergeCell ref="AM7:AQ7"/>
    <mergeCell ref="AM8:AQ8"/>
    <mergeCell ref="AI5:AL5"/>
    <mergeCell ref="AI6:AL6"/>
    <mergeCell ref="AI7:AL7"/>
    <mergeCell ref="AI8:AL8"/>
    <mergeCell ref="AD8:AH8"/>
    <mergeCell ref="Z5:AC5"/>
    <mergeCell ref="Z6:AC6"/>
    <mergeCell ref="Z7:AC7"/>
    <mergeCell ref="Z8:AC8"/>
    <mergeCell ref="B6:G6"/>
    <mergeCell ref="AD5:AH5"/>
    <mergeCell ref="AD6:AH6"/>
    <mergeCell ref="AD7:AH7"/>
    <mergeCell ref="B7:G7"/>
    <mergeCell ref="B8:G8"/>
    <mergeCell ref="B10:G10"/>
    <mergeCell ref="H10:L10"/>
    <mergeCell ref="T5:Y5"/>
    <mergeCell ref="T6:Y6"/>
    <mergeCell ref="T7:Y7"/>
    <mergeCell ref="T8:Y8"/>
    <mergeCell ref="M5:S5"/>
    <mergeCell ref="M6:S6"/>
    <mergeCell ref="M7:S7"/>
    <mergeCell ref="M8:S8"/>
    <mergeCell ref="H5:L5"/>
    <mergeCell ref="H6:L6"/>
    <mergeCell ref="H7:L7"/>
    <mergeCell ref="H8:L8"/>
    <mergeCell ref="B5:G5"/>
  </mergeCells>
  <printOptions horizontalCentered="1"/>
  <pageMargins left="0.55118110236220474" right="0.55118110236220474" top="0.39370078740157483" bottom="0.47244094488188981" header="0" footer="0"/>
  <pageSetup scale="70" orientation="portrait" r:id="rId1"/>
  <headerFooter alignWithMargins="0"/>
  <colBreaks count="5" manualBreakCount="5">
    <brk id="7" max="1048575" man="1"/>
    <brk id="12" max="1048575" man="1"/>
    <brk id="19" max="1048575" man="1"/>
    <brk id="29" max="1048575" man="1"/>
    <brk id="38"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9" tint="0.39997558519241921"/>
  </sheetPr>
  <dimension ref="A1:L81"/>
  <sheetViews>
    <sheetView showGridLines="0" defaultGridColor="0" colorId="60" workbookViewId="0">
      <pane xSplit="1" ySplit="10" topLeftCell="B11" activePane="bottomRight" state="frozen"/>
      <selection pane="topRight" activeCell="B1" sqref="B1"/>
      <selection pane="bottomLeft" activeCell="A11" sqref="A11"/>
      <selection pane="bottomRight" activeCell="F55" sqref="F55"/>
    </sheetView>
  </sheetViews>
  <sheetFormatPr baseColWidth="10" defaultColWidth="11.453125" defaultRowHeight="12.5" x14ac:dyDescent="0.25"/>
  <cols>
    <col min="1" max="1" width="51.54296875" style="16" bestFit="1" customWidth="1"/>
    <col min="2" max="7" width="11.453125" style="16"/>
    <col min="8" max="8" width="14.1796875" style="16" customWidth="1"/>
    <col min="9" max="9" width="13.54296875" style="16" customWidth="1"/>
    <col min="10" max="16384" width="11.453125" style="16"/>
  </cols>
  <sheetData>
    <row r="1" spans="1:9" x14ac:dyDescent="0.25">
      <c r="A1" s="15" t="s">
        <v>0</v>
      </c>
    </row>
    <row r="2" spans="1:9" x14ac:dyDescent="0.25">
      <c r="A2" s="15" t="s">
        <v>1</v>
      </c>
    </row>
    <row r="3" spans="1:9" x14ac:dyDescent="0.25">
      <c r="A3" s="15" t="s">
        <v>2</v>
      </c>
    </row>
    <row r="5" spans="1:9" ht="13" x14ac:dyDescent="0.3">
      <c r="A5" s="236" t="s">
        <v>563</v>
      </c>
      <c r="B5" s="236"/>
      <c r="C5" s="236"/>
      <c r="D5" s="236"/>
      <c r="E5" s="236"/>
      <c r="F5" s="123"/>
      <c r="G5" s="17"/>
      <c r="H5" s="17"/>
    </row>
    <row r="6" spans="1:9" ht="13" x14ac:dyDescent="0.3">
      <c r="A6" s="236" t="s">
        <v>574</v>
      </c>
      <c r="B6" s="236"/>
      <c r="C6" s="236"/>
      <c r="D6" s="236"/>
      <c r="E6" s="236"/>
      <c r="F6" s="17"/>
      <c r="G6" s="17"/>
      <c r="H6" s="17"/>
    </row>
    <row r="7" spans="1:9" ht="13" x14ac:dyDescent="0.3">
      <c r="A7" s="236">
        <v>2020</v>
      </c>
      <c r="B7" s="236"/>
      <c r="C7" s="236"/>
      <c r="D7" s="236"/>
      <c r="E7" s="236"/>
      <c r="F7" s="17"/>
      <c r="G7" s="17"/>
      <c r="H7" s="17"/>
    </row>
    <row r="8" spans="1:9" ht="13" x14ac:dyDescent="0.3">
      <c r="A8" s="236" t="s">
        <v>4</v>
      </c>
      <c r="B8" s="236"/>
      <c r="C8" s="236"/>
      <c r="D8" s="236"/>
      <c r="E8" s="236"/>
      <c r="F8" s="17"/>
      <c r="G8" s="17"/>
      <c r="H8" s="17"/>
    </row>
    <row r="9" spans="1:9" ht="13" thickBot="1" x14ac:dyDescent="0.3"/>
    <row r="10" spans="1:9" s="21" customFormat="1" ht="13.5" thickTop="1" thickBot="1" x14ac:dyDescent="0.3">
      <c r="A10" s="3" t="s">
        <v>390</v>
      </c>
      <c r="B10" s="3" t="s">
        <v>179</v>
      </c>
      <c r="C10" s="3" t="s">
        <v>178</v>
      </c>
      <c r="D10" s="3" t="s">
        <v>177</v>
      </c>
      <c r="E10" s="3" t="s">
        <v>397</v>
      </c>
      <c r="F10" s="13"/>
      <c r="G10" s="13"/>
      <c r="H10" s="13"/>
      <c r="I10" s="13"/>
    </row>
    <row r="11" spans="1:9" s="10" customFormat="1" ht="13.5" thickTop="1" x14ac:dyDescent="0.3">
      <c r="A11" s="4"/>
      <c r="B11" s="9"/>
      <c r="C11" s="9"/>
      <c r="D11" s="9"/>
      <c r="E11" s="9"/>
      <c r="F11" s="9"/>
      <c r="G11" s="9"/>
      <c r="H11" s="9"/>
      <c r="I11" s="9"/>
    </row>
    <row r="12" spans="1:9" s="10" customFormat="1" ht="13" x14ac:dyDescent="0.3">
      <c r="A12" s="132" t="s">
        <v>398</v>
      </c>
      <c r="B12" s="9">
        <v>405.92742923999998</v>
      </c>
      <c r="C12" s="9">
        <v>20100.420155529999</v>
      </c>
      <c r="D12" s="9">
        <v>6271.9008329300004</v>
      </c>
      <c r="E12" s="9">
        <v>26778.248417700001</v>
      </c>
      <c r="F12" s="9"/>
      <c r="G12" s="9"/>
      <c r="H12" s="9"/>
      <c r="I12" s="9"/>
    </row>
    <row r="13" spans="1:9" s="10" customFormat="1" ht="13" x14ac:dyDescent="0.3">
      <c r="A13" s="132" t="s">
        <v>399</v>
      </c>
      <c r="B13" s="9">
        <v>405.92742923999998</v>
      </c>
      <c r="C13" s="9">
        <v>20100.420155529999</v>
      </c>
      <c r="D13" s="9">
        <v>6271.9008329300004</v>
      </c>
      <c r="E13" s="9">
        <v>26778.248417700001</v>
      </c>
      <c r="F13" s="9"/>
      <c r="G13" s="9"/>
      <c r="H13" s="9"/>
      <c r="I13" s="9"/>
    </row>
    <row r="14" spans="1:9" s="18" customFormat="1" x14ac:dyDescent="0.25">
      <c r="A14" s="132" t="s">
        <v>400</v>
      </c>
      <c r="B14" s="9">
        <v>383.1078736</v>
      </c>
      <c r="C14" s="9">
        <v>20009.128420000001</v>
      </c>
      <c r="D14" s="9">
        <v>6147.6318554199997</v>
      </c>
      <c r="E14" s="9">
        <v>26539.86814902</v>
      </c>
      <c r="F14" s="5"/>
      <c r="G14" s="5"/>
      <c r="H14" s="5"/>
      <c r="I14" s="5"/>
    </row>
    <row r="15" spans="1:9" s="18" customFormat="1" x14ac:dyDescent="0.25">
      <c r="A15" s="4" t="s">
        <v>401</v>
      </c>
      <c r="B15" s="5">
        <v>224.29568619</v>
      </c>
      <c r="C15" s="5">
        <v>0</v>
      </c>
      <c r="D15" s="5">
        <v>2542.4709132799999</v>
      </c>
      <c r="E15" s="5">
        <v>2766.7665994700001</v>
      </c>
      <c r="F15" s="5"/>
      <c r="G15" s="5"/>
      <c r="H15" s="5"/>
      <c r="I15" s="5"/>
    </row>
    <row r="16" spans="1:9" s="18" customFormat="1" x14ac:dyDescent="0.25">
      <c r="A16" s="4" t="s">
        <v>402</v>
      </c>
      <c r="B16" s="5">
        <v>47.443388409999997</v>
      </c>
      <c r="C16" s="5">
        <v>0</v>
      </c>
      <c r="D16" s="5">
        <v>515.46376785999996</v>
      </c>
      <c r="E16" s="5">
        <v>562.90715626999997</v>
      </c>
      <c r="F16" s="5"/>
      <c r="G16" s="5"/>
      <c r="H16" s="5"/>
      <c r="I16" s="5"/>
    </row>
    <row r="17" spans="1:9" s="18" customFormat="1" x14ac:dyDescent="0.25">
      <c r="A17" s="4" t="s">
        <v>403</v>
      </c>
      <c r="B17" s="5">
        <v>11.076769519999999</v>
      </c>
      <c r="C17" s="5">
        <v>0</v>
      </c>
      <c r="D17" s="5">
        <v>117.1530041</v>
      </c>
      <c r="E17" s="5">
        <v>128.22977362</v>
      </c>
      <c r="F17" s="5"/>
      <c r="G17" s="5"/>
      <c r="H17" s="5"/>
      <c r="I17" s="5"/>
    </row>
    <row r="18" spans="1:9" s="18" customFormat="1" x14ac:dyDescent="0.25">
      <c r="A18" s="4" t="s">
        <v>404</v>
      </c>
      <c r="B18" s="5">
        <v>32.095314879999997</v>
      </c>
      <c r="C18" s="5">
        <v>0</v>
      </c>
      <c r="D18" s="5">
        <v>339.73425509999998</v>
      </c>
      <c r="E18" s="5">
        <v>371.82956997999997</v>
      </c>
      <c r="F18" s="5"/>
      <c r="G18" s="5"/>
      <c r="H18" s="5"/>
      <c r="I18" s="5"/>
    </row>
    <row r="19" spans="1:9" s="18" customFormat="1" x14ac:dyDescent="0.25">
      <c r="A19" s="4" t="s">
        <v>405</v>
      </c>
      <c r="B19" s="5">
        <v>0</v>
      </c>
      <c r="C19" s="5">
        <v>0</v>
      </c>
      <c r="D19" s="5">
        <v>11.71530123</v>
      </c>
      <c r="E19" s="5">
        <v>11.71530123</v>
      </c>
      <c r="F19" s="5"/>
      <c r="G19" s="5"/>
      <c r="H19" s="5"/>
      <c r="I19" s="5"/>
    </row>
    <row r="20" spans="1:9" s="18" customFormat="1" x14ac:dyDescent="0.25">
      <c r="A20" s="4" t="s">
        <v>406</v>
      </c>
      <c r="B20" s="5">
        <v>3.3230320600000001</v>
      </c>
      <c r="C20" s="5">
        <v>0</v>
      </c>
      <c r="D20" s="5">
        <v>35.145900679999997</v>
      </c>
      <c r="E20" s="5">
        <v>38.46893274</v>
      </c>
      <c r="F20" s="5"/>
      <c r="G20" s="5"/>
      <c r="H20" s="5"/>
      <c r="I20" s="5"/>
    </row>
    <row r="21" spans="1:9" s="18" customFormat="1" x14ac:dyDescent="0.25">
      <c r="A21" s="4" t="s">
        <v>407</v>
      </c>
      <c r="B21" s="5">
        <v>0.94827194999999997</v>
      </c>
      <c r="C21" s="5">
        <v>0</v>
      </c>
      <c r="D21" s="5">
        <v>11.71530675</v>
      </c>
      <c r="E21" s="5">
        <v>12.6635787</v>
      </c>
      <c r="F21" s="5"/>
      <c r="G21" s="5"/>
      <c r="H21" s="5"/>
      <c r="I21" s="5"/>
    </row>
    <row r="22" spans="1:9" s="10" customFormat="1" ht="13" x14ac:dyDescent="0.3">
      <c r="A22" s="4" t="s">
        <v>408</v>
      </c>
      <c r="B22" s="5">
        <v>78.822196950000006</v>
      </c>
      <c r="C22" s="5">
        <v>1358.93223255</v>
      </c>
      <c r="D22" s="5">
        <v>2720.8298076699998</v>
      </c>
      <c r="E22" s="5">
        <v>4158.5842371700001</v>
      </c>
      <c r="F22" s="9"/>
      <c r="G22" s="9"/>
      <c r="H22" s="9"/>
      <c r="I22" s="9"/>
    </row>
    <row r="23" spans="1:9" s="10" customFormat="1" ht="13" x14ac:dyDescent="0.3">
      <c r="A23" s="132" t="s">
        <v>409</v>
      </c>
      <c r="B23" s="9">
        <v>0</v>
      </c>
      <c r="C23" s="9">
        <v>0</v>
      </c>
      <c r="D23" s="9">
        <v>0</v>
      </c>
      <c r="E23" s="9">
        <v>0</v>
      </c>
      <c r="F23" s="9"/>
      <c r="G23" s="9"/>
      <c r="H23" s="9"/>
      <c r="I23" s="9"/>
    </row>
    <row r="24" spans="1:9" s="18" customFormat="1" x14ac:dyDescent="0.25">
      <c r="A24" s="132" t="s">
        <v>410</v>
      </c>
      <c r="B24" s="9">
        <v>0</v>
      </c>
      <c r="C24" s="9">
        <v>0</v>
      </c>
      <c r="D24" s="9">
        <v>0</v>
      </c>
      <c r="E24" s="9">
        <v>0</v>
      </c>
      <c r="F24" s="5"/>
      <c r="G24" s="5"/>
      <c r="H24" s="5"/>
      <c r="I24" s="5"/>
    </row>
    <row r="25" spans="1:9" s="18" customFormat="1" x14ac:dyDescent="0.25">
      <c r="A25" s="4" t="s">
        <v>411</v>
      </c>
      <c r="B25" s="5">
        <v>0</v>
      </c>
      <c r="C25" s="5">
        <v>0</v>
      </c>
      <c r="D25" s="5">
        <v>0</v>
      </c>
      <c r="E25" s="5">
        <v>0</v>
      </c>
      <c r="F25" s="5"/>
      <c r="G25" s="5"/>
      <c r="H25" s="5"/>
      <c r="I25" s="5"/>
    </row>
    <row r="26" spans="1:9" s="18" customFormat="1" x14ac:dyDescent="0.25">
      <c r="A26" s="4" t="s">
        <v>412</v>
      </c>
      <c r="B26" s="5">
        <v>0</v>
      </c>
      <c r="C26" s="5">
        <v>0</v>
      </c>
      <c r="D26" s="5">
        <v>0</v>
      </c>
      <c r="E26" s="5">
        <v>0</v>
      </c>
      <c r="F26" s="5"/>
      <c r="G26" s="5"/>
      <c r="H26" s="5"/>
      <c r="I26" s="5"/>
    </row>
    <row r="27" spans="1:9" s="18" customFormat="1" x14ac:dyDescent="0.25">
      <c r="A27" s="4" t="s">
        <v>413</v>
      </c>
      <c r="B27" s="5">
        <v>0</v>
      </c>
      <c r="C27" s="5">
        <v>0</v>
      </c>
      <c r="D27" s="5">
        <v>0</v>
      </c>
      <c r="E27" s="5">
        <v>0</v>
      </c>
      <c r="F27" s="5"/>
      <c r="G27" s="5"/>
      <c r="H27" s="5"/>
      <c r="I27" s="5"/>
    </row>
    <row r="28" spans="1:9" s="10" customFormat="1" ht="13" x14ac:dyDescent="0.3">
      <c r="A28" s="4" t="s">
        <v>414</v>
      </c>
      <c r="B28" s="5">
        <v>0</v>
      </c>
      <c r="C28" s="5">
        <v>0</v>
      </c>
      <c r="D28" s="5">
        <v>0</v>
      </c>
      <c r="E28" s="5">
        <v>0</v>
      </c>
      <c r="F28" s="9"/>
      <c r="G28" s="9"/>
      <c r="H28" s="9"/>
      <c r="I28" s="9"/>
    </row>
    <row r="29" spans="1:9" s="18" customFormat="1" x14ac:dyDescent="0.25">
      <c r="A29" s="132" t="s">
        <v>415</v>
      </c>
      <c r="B29" s="9">
        <v>32.546602049999997</v>
      </c>
      <c r="C29" s="9">
        <v>18650.196187450001</v>
      </c>
      <c r="D29" s="9">
        <v>368.86736660999998</v>
      </c>
      <c r="E29" s="9">
        <v>19051.61015611</v>
      </c>
      <c r="F29" s="5"/>
      <c r="G29" s="5"/>
      <c r="H29" s="5"/>
      <c r="I29" s="5"/>
    </row>
    <row r="30" spans="1:9" s="18" customFormat="1" x14ac:dyDescent="0.25">
      <c r="A30" s="4" t="s">
        <v>416</v>
      </c>
      <c r="B30" s="5">
        <v>5.4140163399999999</v>
      </c>
      <c r="C30" s="5">
        <v>18650.196187450001</v>
      </c>
      <c r="D30" s="5">
        <v>0</v>
      </c>
      <c r="E30" s="5">
        <v>18655.610203789998</v>
      </c>
      <c r="F30" s="5"/>
      <c r="G30" s="5"/>
      <c r="H30" s="5"/>
      <c r="I30" s="5"/>
    </row>
    <row r="31" spans="1:9" s="18" customFormat="1" x14ac:dyDescent="0.25">
      <c r="A31" s="4" t="s">
        <v>441</v>
      </c>
      <c r="B31" s="5">
        <v>0</v>
      </c>
      <c r="C31" s="5">
        <v>18598.042037250001</v>
      </c>
      <c r="D31" s="5">
        <v>0</v>
      </c>
      <c r="E31" s="5">
        <v>18598.042037250001</v>
      </c>
      <c r="F31" s="5"/>
      <c r="G31" s="5"/>
      <c r="H31" s="5"/>
      <c r="I31" s="5"/>
    </row>
    <row r="32" spans="1:9" s="18" customFormat="1" x14ac:dyDescent="0.25">
      <c r="A32" s="4" t="s">
        <v>424</v>
      </c>
      <c r="B32" s="5">
        <v>5.4140163399999999</v>
      </c>
      <c r="C32" s="5">
        <v>52.154150199999997</v>
      </c>
      <c r="D32" s="5">
        <v>0</v>
      </c>
      <c r="E32" s="5">
        <v>57.56816654</v>
      </c>
      <c r="F32" s="5"/>
      <c r="G32" s="5"/>
      <c r="H32" s="5"/>
      <c r="I32" s="5"/>
    </row>
    <row r="33" spans="1:9" s="18" customFormat="1" x14ac:dyDescent="0.25">
      <c r="A33" s="4" t="s">
        <v>426</v>
      </c>
      <c r="B33" s="5">
        <v>27.132585710000001</v>
      </c>
      <c r="C33" s="5">
        <v>0</v>
      </c>
      <c r="D33" s="5">
        <v>368.86736660999998</v>
      </c>
      <c r="E33" s="5">
        <v>395.99995231999998</v>
      </c>
      <c r="F33" s="5"/>
      <c r="G33" s="5"/>
      <c r="H33" s="5"/>
      <c r="I33" s="5"/>
    </row>
    <row r="34" spans="1:9" s="18" customFormat="1" x14ac:dyDescent="0.25">
      <c r="A34" s="4" t="s">
        <v>427</v>
      </c>
      <c r="B34" s="5">
        <v>0</v>
      </c>
      <c r="C34" s="5">
        <v>0</v>
      </c>
      <c r="D34" s="5">
        <v>0</v>
      </c>
      <c r="E34" s="5">
        <v>0</v>
      </c>
      <c r="F34" s="5"/>
      <c r="G34" s="5"/>
      <c r="H34" s="5"/>
      <c r="I34" s="5"/>
    </row>
    <row r="35" spans="1:9" s="10" customFormat="1" ht="13" x14ac:dyDescent="0.3">
      <c r="A35" s="4" t="s">
        <v>428</v>
      </c>
      <c r="B35" s="5">
        <v>0</v>
      </c>
      <c r="C35" s="5">
        <v>0</v>
      </c>
      <c r="D35" s="5">
        <v>0</v>
      </c>
      <c r="E35" s="5">
        <v>0</v>
      </c>
      <c r="F35" s="9"/>
      <c r="G35" s="9"/>
      <c r="H35" s="9"/>
      <c r="I35" s="9"/>
    </row>
    <row r="36" spans="1:9" s="10" customFormat="1" ht="13" x14ac:dyDescent="0.3">
      <c r="A36" s="132" t="s">
        <v>429</v>
      </c>
      <c r="B36" s="9">
        <v>22.819555640000001</v>
      </c>
      <c r="C36" s="9">
        <v>91.291735529999997</v>
      </c>
      <c r="D36" s="9">
        <v>124.26897751</v>
      </c>
      <c r="E36" s="9">
        <v>238.38026868</v>
      </c>
      <c r="F36" s="9"/>
      <c r="G36" s="9"/>
      <c r="H36" s="9"/>
      <c r="I36" s="9"/>
    </row>
    <row r="37" spans="1:9" s="18" customFormat="1" x14ac:dyDescent="0.25">
      <c r="A37" s="132" t="s">
        <v>430</v>
      </c>
      <c r="B37" s="9">
        <v>22.819555640000001</v>
      </c>
      <c r="C37" s="9">
        <v>91.291735529999997</v>
      </c>
      <c r="D37" s="9">
        <v>124.26897751</v>
      </c>
      <c r="E37" s="9">
        <v>238.38026868</v>
      </c>
      <c r="F37" s="5"/>
      <c r="G37" s="5"/>
      <c r="H37" s="5"/>
      <c r="I37" s="5"/>
    </row>
    <row r="38" spans="1:9" s="18" customFormat="1" x14ac:dyDescent="0.25">
      <c r="A38" s="4" t="s">
        <v>431</v>
      </c>
      <c r="B38" s="5">
        <v>22.819555640000001</v>
      </c>
      <c r="C38" s="5">
        <v>91.291735529999997</v>
      </c>
      <c r="D38" s="5">
        <v>124.26897751</v>
      </c>
      <c r="E38" s="5">
        <v>238.38026868</v>
      </c>
      <c r="F38" s="5"/>
      <c r="G38" s="5"/>
      <c r="H38" s="5"/>
      <c r="I38" s="5"/>
    </row>
    <row r="39" spans="1:9" s="10" customFormat="1" ht="13" x14ac:dyDescent="0.3">
      <c r="A39" s="4" t="s">
        <v>432</v>
      </c>
      <c r="B39" s="5">
        <v>0</v>
      </c>
      <c r="C39" s="5">
        <v>0</v>
      </c>
      <c r="D39" s="5">
        <v>0</v>
      </c>
      <c r="E39" s="5">
        <v>0</v>
      </c>
      <c r="F39" s="9"/>
      <c r="G39" s="9"/>
      <c r="H39" s="9"/>
      <c r="I39" s="9"/>
    </row>
    <row r="40" spans="1:9" s="18" customFormat="1" x14ac:dyDescent="0.25">
      <c r="A40" s="132" t="s">
        <v>433</v>
      </c>
      <c r="B40" s="9">
        <v>0</v>
      </c>
      <c r="C40" s="9">
        <v>0</v>
      </c>
      <c r="D40" s="9">
        <v>0</v>
      </c>
      <c r="E40" s="9">
        <v>0</v>
      </c>
      <c r="F40" s="5"/>
      <c r="G40" s="5"/>
      <c r="H40" s="5"/>
      <c r="I40" s="5"/>
    </row>
    <row r="41" spans="1:9" s="18" customFormat="1" x14ac:dyDescent="0.25">
      <c r="A41" s="4" t="s">
        <v>434</v>
      </c>
      <c r="B41" s="5">
        <v>0</v>
      </c>
      <c r="C41" s="5">
        <v>0</v>
      </c>
      <c r="D41" s="5">
        <v>0</v>
      </c>
      <c r="E41" s="5">
        <v>0</v>
      </c>
      <c r="F41" s="5"/>
      <c r="G41" s="5"/>
      <c r="H41" s="5"/>
      <c r="I41" s="5"/>
    </row>
    <row r="42" spans="1:9" s="10" customFormat="1" ht="13" x14ac:dyDescent="0.3">
      <c r="A42" s="4" t="s">
        <v>435</v>
      </c>
      <c r="B42" s="5">
        <v>0</v>
      </c>
      <c r="C42" s="5">
        <v>0</v>
      </c>
      <c r="D42" s="5">
        <v>0</v>
      </c>
      <c r="E42" s="5">
        <v>0</v>
      </c>
      <c r="F42" s="9"/>
      <c r="G42" s="9"/>
      <c r="H42" s="9"/>
      <c r="I42" s="9"/>
    </row>
    <row r="43" spans="1:9" s="18" customFormat="1" x14ac:dyDescent="0.25">
      <c r="A43" s="132" t="s">
        <v>436</v>
      </c>
      <c r="B43" s="9">
        <v>0</v>
      </c>
      <c r="C43" s="9">
        <v>0</v>
      </c>
      <c r="D43" s="9">
        <v>0</v>
      </c>
      <c r="E43" s="9">
        <v>0</v>
      </c>
      <c r="F43" s="5"/>
      <c r="G43" s="5"/>
      <c r="H43" s="5"/>
      <c r="I43" s="5"/>
    </row>
    <row r="44" spans="1:9" s="18" customFormat="1" x14ac:dyDescent="0.25">
      <c r="A44" s="4" t="s">
        <v>416</v>
      </c>
      <c r="B44" s="5">
        <v>0</v>
      </c>
      <c r="C44" s="5">
        <v>0</v>
      </c>
      <c r="D44" s="5">
        <v>0</v>
      </c>
      <c r="E44" s="5">
        <v>0</v>
      </c>
      <c r="F44" s="5"/>
      <c r="G44" s="5"/>
      <c r="H44" s="5"/>
      <c r="I44" s="5"/>
    </row>
    <row r="45" spans="1:9" s="18" customFormat="1" x14ac:dyDescent="0.25">
      <c r="A45" s="4" t="s">
        <v>426</v>
      </c>
      <c r="B45" s="5">
        <v>0</v>
      </c>
      <c r="C45" s="5">
        <v>0</v>
      </c>
      <c r="D45" s="5">
        <v>0</v>
      </c>
      <c r="E45" s="5">
        <v>0</v>
      </c>
      <c r="F45" s="5"/>
      <c r="G45" s="5"/>
      <c r="H45" s="5"/>
      <c r="I45" s="5"/>
    </row>
    <row r="46" spans="1:9" s="10" customFormat="1" ht="13" x14ac:dyDescent="0.3">
      <c r="A46" s="4" t="s">
        <v>427</v>
      </c>
      <c r="B46" s="5">
        <v>0</v>
      </c>
      <c r="C46" s="5">
        <v>0</v>
      </c>
      <c r="D46" s="5">
        <v>0</v>
      </c>
      <c r="E46" s="5">
        <v>0</v>
      </c>
      <c r="F46" s="9"/>
      <c r="G46" s="9"/>
      <c r="H46" s="9"/>
      <c r="I46" s="9"/>
    </row>
    <row r="47" spans="1:9" s="18" customFormat="1" x14ac:dyDescent="0.25">
      <c r="A47" s="132" t="s">
        <v>438</v>
      </c>
      <c r="B47" s="9">
        <v>0</v>
      </c>
      <c r="C47" s="9">
        <v>0</v>
      </c>
      <c r="D47" s="9">
        <v>0</v>
      </c>
      <c r="E47" s="9">
        <v>0</v>
      </c>
      <c r="F47" s="5"/>
      <c r="G47" s="5"/>
      <c r="H47" s="5"/>
      <c r="I47" s="5"/>
    </row>
    <row r="48" spans="1:9" s="18" customFormat="1" x14ac:dyDescent="0.25">
      <c r="A48" s="4" t="s">
        <v>439</v>
      </c>
      <c r="B48" s="5">
        <v>0</v>
      </c>
      <c r="C48" s="5">
        <v>0</v>
      </c>
      <c r="D48" s="5">
        <v>0</v>
      </c>
      <c r="E48" s="5">
        <v>0</v>
      </c>
      <c r="F48" s="5"/>
      <c r="G48" s="5"/>
      <c r="H48" s="5"/>
      <c r="I48" s="5"/>
    </row>
    <row r="49" spans="1:12" s="18" customFormat="1" x14ac:dyDescent="0.25">
      <c r="A49" s="4" t="s">
        <v>440</v>
      </c>
      <c r="B49" s="5">
        <v>0</v>
      </c>
      <c r="C49" s="5">
        <v>0</v>
      </c>
      <c r="D49" s="5">
        <v>0</v>
      </c>
      <c r="E49" s="5">
        <v>0</v>
      </c>
      <c r="F49" s="29"/>
      <c r="G49" s="29"/>
      <c r="H49" s="29"/>
      <c r="I49" s="29"/>
      <c r="J49" s="28"/>
      <c r="K49" s="28"/>
      <c r="L49" s="28"/>
    </row>
    <row r="50" spans="1:12" ht="13" thickBot="1" x14ac:dyDescent="0.3">
      <c r="A50" s="206"/>
      <c r="B50" s="206"/>
      <c r="C50" s="206"/>
      <c r="D50" s="206"/>
      <c r="E50" s="206"/>
    </row>
    <row r="51" spans="1:12" ht="13" thickTop="1" x14ac:dyDescent="0.25">
      <c r="A51" s="204"/>
      <c r="B51" s="207"/>
      <c r="C51" s="207"/>
    </row>
    <row r="52" spans="1:12" x14ac:dyDescent="0.25">
      <c r="A52" s="21"/>
      <c r="B52" s="21"/>
      <c r="C52" s="21"/>
      <c r="D52" s="21"/>
      <c r="E52" s="21"/>
    </row>
    <row r="53" spans="1:12" x14ac:dyDescent="0.25">
      <c r="A53" s="20"/>
      <c r="B53" s="20"/>
      <c r="C53" s="20"/>
      <c r="D53" s="20"/>
      <c r="E53" s="20"/>
    </row>
    <row r="54" spans="1:12" x14ac:dyDescent="0.25">
      <c r="A54" s="20"/>
      <c r="B54" s="20"/>
      <c r="C54" s="20"/>
      <c r="D54" s="20"/>
      <c r="E54" s="20"/>
    </row>
    <row r="55" spans="1:12" x14ac:dyDescent="0.25">
      <c r="A55" s="20"/>
      <c r="B55" s="20"/>
      <c r="C55" s="20"/>
      <c r="D55" s="20"/>
      <c r="E55" s="20"/>
    </row>
    <row r="56" spans="1:12" x14ac:dyDescent="0.25">
      <c r="A56" s="20"/>
      <c r="B56" s="20"/>
      <c r="C56" s="20"/>
      <c r="D56" s="20"/>
      <c r="E56" s="20"/>
    </row>
    <row r="57" spans="1:12" x14ac:dyDescent="0.25">
      <c r="A57" s="20"/>
      <c r="B57" s="20"/>
      <c r="C57" s="20"/>
      <c r="D57" s="20"/>
      <c r="E57" s="20"/>
    </row>
    <row r="58" spans="1:12" x14ac:dyDescent="0.25">
      <c r="A58" s="20"/>
      <c r="B58" s="20"/>
      <c r="C58" s="20"/>
      <c r="D58" s="20"/>
      <c r="E58" s="20"/>
    </row>
    <row r="59" spans="1:12" x14ac:dyDescent="0.25">
      <c r="A59" s="20"/>
      <c r="B59" s="20"/>
      <c r="C59" s="20"/>
      <c r="D59" s="20"/>
      <c r="E59" s="20"/>
    </row>
    <row r="60" spans="1:12" x14ac:dyDescent="0.25">
      <c r="A60" s="20"/>
      <c r="B60" s="20"/>
      <c r="C60" s="20"/>
      <c r="D60" s="20"/>
      <c r="E60" s="20"/>
    </row>
    <row r="61" spans="1:12" x14ac:dyDescent="0.25">
      <c r="A61" s="20"/>
      <c r="B61" s="20"/>
      <c r="C61" s="20"/>
      <c r="D61" s="20"/>
      <c r="E61" s="20"/>
    </row>
    <row r="62" spans="1:12" x14ac:dyDescent="0.25">
      <c r="A62" s="20"/>
      <c r="B62" s="20"/>
      <c r="C62" s="20"/>
      <c r="D62" s="20"/>
      <c r="E62" s="20"/>
    </row>
    <row r="63" spans="1:12" x14ac:dyDescent="0.25">
      <c r="A63" s="20"/>
      <c r="B63" s="20"/>
      <c r="C63" s="20"/>
      <c r="D63" s="20"/>
      <c r="E63" s="20"/>
    </row>
    <row r="64" spans="1:12" x14ac:dyDescent="0.25">
      <c r="A64" s="20"/>
      <c r="B64" s="20"/>
      <c r="C64" s="20"/>
      <c r="D64" s="20"/>
      <c r="E64" s="20"/>
    </row>
    <row r="65" spans="1:5" x14ac:dyDescent="0.25">
      <c r="A65" s="20"/>
      <c r="B65" s="20"/>
      <c r="C65" s="20"/>
      <c r="D65" s="20"/>
      <c r="E65" s="20"/>
    </row>
    <row r="66" spans="1:5" x14ac:dyDescent="0.25">
      <c r="A66" s="20"/>
      <c r="B66" s="20"/>
      <c r="C66" s="20"/>
      <c r="D66" s="20"/>
      <c r="E66" s="20"/>
    </row>
    <row r="67" spans="1:5" x14ac:dyDescent="0.25">
      <c r="A67" s="20"/>
      <c r="B67" s="20"/>
      <c r="C67" s="20"/>
      <c r="D67" s="20"/>
      <c r="E67" s="20"/>
    </row>
    <row r="68" spans="1:5" x14ac:dyDescent="0.25">
      <c r="A68" s="20"/>
      <c r="B68" s="20"/>
      <c r="C68" s="20"/>
      <c r="D68" s="20"/>
      <c r="E68" s="20"/>
    </row>
    <row r="69" spans="1:5" x14ac:dyDescent="0.25">
      <c r="A69" s="20"/>
      <c r="B69" s="20"/>
      <c r="C69" s="20"/>
      <c r="D69" s="20"/>
      <c r="E69" s="20"/>
    </row>
    <row r="70" spans="1:5" x14ac:dyDescent="0.25">
      <c r="A70" s="20"/>
      <c r="B70" s="20"/>
      <c r="C70" s="20"/>
      <c r="D70" s="20"/>
      <c r="E70" s="20"/>
    </row>
    <row r="71" spans="1:5" x14ac:dyDescent="0.25">
      <c r="A71" s="20"/>
      <c r="B71" s="20"/>
      <c r="C71" s="20"/>
      <c r="D71" s="20"/>
      <c r="E71" s="20"/>
    </row>
    <row r="72" spans="1:5" x14ac:dyDescent="0.25">
      <c r="A72" s="20"/>
      <c r="B72" s="20"/>
      <c r="C72" s="20"/>
      <c r="D72" s="20"/>
      <c r="E72" s="20"/>
    </row>
    <row r="73" spans="1:5" x14ac:dyDescent="0.25">
      <c r="A73" s="20"/>
      <c r="B73" s="20"/>
      <c r="C73" s="20"/>
      <c r="D73" s="20"/>
      <c r="E73" s="20"/>
    </row>
    <row r="74" spans="1:5" x14ac:dyDescent="0.25">
      <c r="A74" s="20"/>
      <c r="B74" s="20"/>
      <c r="C74" s="20"/>
      <c r="D74" s="20"/>
      <c r="E74" s="20"/>
    </row>
    <row r="75" spans="1:5" x14ac:dyDescent="0.25">
      <c r="A75" s="20"/>
      <c r="B75" s="20"/>
      <c r="C75" s="20"/>
      <c r="D75" s="20"/>
      <c r="E75" s="20"/>
    </row>
    <row r="76" spans="1:5" x14ac:dyDescent="0.25">
      <c r="A76" s="20"/>
      <c r="B76" s="20"/>
      <c r="C76" s="20"/>
      <c r="D76" s="20"/>
      <c r="E76" s="20"/>
    </row>
    <row r="77" spans="1:5" x14ac:dyDescent="0.25">
      <c r="A77" s="20"/>
      <c r="B77" s="20"/>
      <c r="C77" s="20"/>
      <c r="D77" s="20"/>
      <c r="E77" s="20"/>
    </row>
    <row r="78" spans="1:5" x14ac:dyDescent="0.25">
      <c r="A78" s="20"/>
      <c r="B78" s="20"/>
      <c r="C78" s="20"/>
      <c r="D78" s="20"/>
      <c r="E78" s="20"/>
    </row>
    <row r="79" spans="1:5" x14ac:dyDescent="0.25">
      <c r="A79" s="20"/>
      <c r="B79" s="20"/>
      <c r="C79" s="20"/>
      <c r="D79" s="20"/>
      <c r="E79" s="20"/>
    </row>
    <row r="80" spans="1:5" x14ac:dyDescent="0.25">
      <c r="A80" s="20"/>
      <c r="B80" s="20"/>
      <c r="C80" s="20"/>
      <c r="D80" s="20"/>
      <c r="E80" s="20"/>
    </row>
    <row r="81" spans="1:5" x14ac:dyDescent="0.25">
      <c r="A81" s="20"/>
      <c r="B81" s="20"/>
      <c r="C81" s="20"/>
      <c r="D81" s="20"/>
      <c r="E81" s="20"/>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9" tint="0.39997558519241921"/>
  </sheetPr>
  <dimension ref="A1:L60"/>
  <sheetViews>
    <sheetView showGridLines="0" defaultGridColor="0" topLeftCell="A4" colorId="60" workbookViewId="0">
      <selection activeCell="A48" sqref="A48:XFD49"/>
    </sheetView>
  </sheetViews>
  <sheetFormatPr baseColWidth="10" defaultColWidth="11.453125" defaultRowHeight="12.5" x14ac:dyDescent="0.25"/>
  <cols>
    <col min="1" max="1" width="51.54296875" style="16" bestFit="1" customWidth="1"/>
    <col min="2" max="6" width="11.453125" style="16"/>
    <col min="7" max="7" width="14.1796875" style="16" customWidth="1"/>
    <col min="8" max="8" width="13.54296875" style="16" customWidth="1"/>
    <col min="9" max="16384" width="11.453125" style="16"/>
  </cols>
  <sheetData>
    <row r="1" spans="1:8" x14ac:dyDescent="0.25">
      <c r="A1" s="15" t="s">
        <v>0</v>
      </c>
    </row>
    <row r="2" spans="1:8" x14ac:dyDescent="0.25">
      <c r="A2" s="15" t="s">
        <v>1</v>
      </c>
    </row>
    <row r="3" spans="1:8" x14ac:dyDescent="0.25">
      <c r="A3" s="15" t="s">
        <v>2</v>
      </c>
    </row>
    <row r="5" spans="1:8" ht="13" x14ac:dyDescent="0.3">
      <c r="A5" s="236" t="s">
        <v>563</v>
      </c>
      <c r="B5" s="236"/>
      <c r="C5" s="236"/>
      <c r="D5" s="123"/>
      <c r="E5" s="17"/>
      <c r="F5" s="17"/>
      <c r="G5" s="17"/>
    </row>
    <row r="6" spans="1:8" ht="13" x14ac:dyDescent="0.3">
      <c r="A6" s="236" t="s">
        <v>181</v>
      </c>
      <c r="B6" s="236"/>
      <c r="C6" s="236"/>
      <c r="D6" s="17"/>
      <c r="E6" s="17"/>
      <c r="F6" s="17"/>
      <c r="G6" s="17"/>
    </row>
    <row r="7" spans="1:8" ht="13" x14ac:dyDescent="0.3">
      <c r="A7" s="236">
        <v>2020</v>
      </c>
      <c r="B7" s="236"/>
      <c r="C7" s="236"/>
      <c r="D7" s="17"/>
      <c r="E7" s="17"/>
      <c r="F7" s="17"/>
      <c r="G7" s="17"/>
    </row>
    <row r="8" spans="1:8" ht="13" x14ac:dyDescent="0.3">
      <c r="A8" s="236" t="s">
        <v>4</v>
      </c>
      <c r="B8" s="236"/>
      <c r="C8" s="236"/>
      <c r="D8" s="17"/>
      <c r="E8" s="17"/>
      <c r="F8" s="17"/>
      <c r="G8" s="17"/>
    </row>
    <row r="9" spans="1:8" ht="15" customHeight="1" thickBot="1" x14ac:dyDescent="0.3"/>
    <row r="10" spans="1:8" s="21" customFormat="1" ht="13.5" thickTop="1" thickBot="1" x14ac:dyDescent="0.3">
      <c r="A10" s="3" t="s">
        <v>390</v>
      </c>
      <c r="B10" s="3" t="s">
        <v>180</v>
      </c>
      <c r="C10" s="3" t="s">
        <v>397</v>
      </c>
      <c r="D10" s="13"/>
      <c r="E10" s="13"/>
      <c r="F10" s="13"/>
      <c r="G10" s="13"/>
      <c r="H10" s="13"/>
    </row>
    <row r="11" spans="1:8" s="10" customFormat="1" ht="13.5" thickTop="1" x14ac:dyDescent="0.3">
      <c r="A11" s="4"/>
      <c r="B11" s="9"/>
      <c r="C11" s="9"/>
      <c r="D11" s="9"/>
      <c r="E11" s="9"/>
      <c r="F11" s="9"/>
      <c r="G11" s="9"/>
      <c r="H11" s="9"/>
    </row>
    <row r="12" spans="1:8" s="10" customFormat="1" ht="13" x14ac:dyDescent="0.3">
      <c r="A12" s="132" t="s">
        <v>398</v>
      </c>
      <c r="B12" s="9">
        <v>1399.77773553</v>
      </c>
      <c r="C12" s="9">
        <v>1399.77773553</v>
      </c>
      <c r="D12" s="9"/>
      <c r="E12" s="9"/>
      <c r="F12" s="9"/>
      <c r="G12" s="9"/>
      <c r="H12" s="9"/>
    </row>
    <row r="13" spans="1:8" s="10" customFormat="1" ht="13" x14ac:dyDescent="0.3">
      <c r="A13" s="132" t="s">
        <v>399</v>
      </c>
      <c r="B13" s="9">
        <v>1399.77773553</v>
      </c>
      <c r="C13" s="9">
        <v>1399.77773553</v>
      </c>
      <c r="D13" s="9"/>
      <c r="E13" s="9"/>
      <c r="F13" s="9"/>
      <c r="G13" s="9"/>
      <c r="H13" s="9"/>
    </row>
    <row r="14" spans="1:8" s="18" customFormat="1" x14ac:dyDescent="0.25">
      <c r="A14" s="132" t="s">
        <v>400</v>
      </c>
      <c r="B14" s="9">
        <v>1394.2510825300001</v>
      </c>
      <c r="C14" s="9">
        <v>1394.2510825300001</v>
      </c>
      <c r="D14" s="5"/>
      <c r="E14" s="5"/>
      <c r="F14" s="5"/>
      <c r="G14" s="5"/>
      <c r="H14" s="5"/>
    </row>
    <row r="15" spans="1:8" s="18" customFormat="1" x14ac:dyDescent="0.25">
      <c r="A15" s="4" t="s">
        <v>401</v>
      </c>
      <c r="B15" s="5">
        <v>532.27630789</v>
      </c>
      <c r="C15" s="5">
        <v>532.27630789</v>
      </c>
      <c r="D15" s="5"/>
      <c r="E15" s="5"/>
      <c r="F15" s="5"/>
      <c r="G15" s="5"/>
      <c r="H15" s="5"/>
    </row>
    <row r="16" spans="1:8" s="18" customFormat="1" x14ac:dyDescent="0.25">
      <c r="A16" s="4" t="s">
        <v>402</v>
      </c>
      <c r="B16" s="5">
        <v>77.592167000000003</v>
      </c>
      <c r="C16" s="5">
        <v>77.592167000000003</v>
      </c>
      <c r="D16" s="5"/>
      <c r="E16" s="5"/>
      <c r="F16" s="5"/>
      <c r="G16" s="5"/>
      <c r="H16" s="5"/>
    </row>
    <row r="17" spans="1:8" s="18" customFormat="1" x14ac:dyDescent="0.25">
      <c r="A17" s="4" t="s">
        <v>404</v>
      </c>
      <c r="B17" s="5">
        <v>75.165468000000004</v>
      </c>
      <c r="C17" s="5">
        <v>75.165468000000004</v>
      </c>
      <c r="D17" s="5"/>
      <c r="E17" s="5"/>
      <c r="F17" s="5"/>
      <c r="G17" s="5"/>
      <c r="H17" s="5"/>
    </row>
    <row r="18" spans="1:8" s="18" customFormat="1" x14ac:dyDescent="0.25">
      <c r="A18" s="4" t="s">
        <v>407</v>
      </c>
      <c r="B18" s="5">
        <v>2.4266990000000002</v>
      </c>
      <c r="C18" s="5">
        <v>2.4266990000000002</v>
      </c>
      <c r="D18" s="5"/>
      <c r="E18" s="5"/>
      <c r="F18" s="5"/>
      <c r="G18" s="5"/>
      <c r="H18" s="5"/>
    </row>
    <row r="19" spans="1:8" s="10" customFormat="1" ht="13" x14ac:dyDescent="0.3">
      <c r="A19" s="4" t="s">
        <v>408</v>
      </c>
      <c r="B19" s="5">
        <v>422.70583069999998</v>
      </c>
      <c r="C19" s="5">
        <v>422.70583069999998</v>
      </c>
      <c r="D19" s="9"/>
      <c r="E19" s="9"/>
      <c r="F19" s="9"/>
      <c r="G19" s="9"/>
      <c r="H19" s="9"/>
    </row>
    <row r="20" spans="1:8" s="10" customFormat="1" ht="13" x14ac:dyDescent="0.3">
      <c r="A20" s="132" t="s">
        <v>409</v>
      </c>
      <c r="B20" s="9">
        <v>0</v>
      </c>
      <c r="C20" s="9">
        <v>0</v>
      </c>
      <c r="D20" s="9"/>
      <c r="E20" s="9"/>
      <c r="F20" s="9"/>
      <c r="G20" s="9"/>
      <c r="H20" s="9"/>
    </row>
    <row r="21" spans="1:8" s="18" customFormat="1" x14ac:dyDescent="0.25">
      <c r="A21" s="132" t="s">
        <v>410</v>
      </c>
      <c r="B21" s="9">
        <v>0</v>
      </c>
      <c r="C21" s="9">
        <v>0</v>
      </c>
      <c r="D21" s="5"/>
      <c r="E21" s="5"/>
      <c r="F21" s="5"/>
      <c r="G21" s="5"/>
      <c r="H21" s="5"/>
    </row>
    <row r="22" spans="1:8" s="18" customFormat="1" x14ac:dyDescent="0.25">
      <c r="A22" s="4" t="s">
        <v>411</v>
      </c>
      <c r="B22" s="5">
        <v>0</v>
      </c>
      <c r="C22" s="5">
        <v>0</v>
      </c>
      <c r="D22" s="5"/>
      <c r="E22" s="5"/>
      <c r="F22" s="5"/>
      <c r="G22" s="5"/>
      <c r="H22" s="5"/>
    </row>
    <row r="23" spans="1:8" s="18" customFormat="1" x14ac:dyDescent="0.25">
      <c r="A23" s="4" t="s">
        <v>412</v>
      </c>
      <c r="B23" s="5">
        <v>0</v>
      </c>
      <c r="C23" s="5">
        <v>0</v>
      </c>
      <c r="D23" s="5"/>
      <c r="E23" s="5"/>
      <c r="F23" s="5"/>
      <c r="G23" s="5"/>
      <c r="H23" s="5"/>
    </row>
    <row r="24" spans="1:8" s="18" customFormat="1" x14ac:dyDescent="0.25">
      <c r="A24" s="4" t="s">
        <v>413</v>
      </c>
      <c r="B24" s="5">
        <v>0</v>
      </c>
      <c r="C24" s="5">
        <v>0</v>
      </c>
      <c r="D24" s="5"/>
      <c r="E24" s="5"/>
      <c r="F24" s="5"/>
      <c r="G24" s="5"/>
      <c r="H24" s="5"/>
    </row>
    <row r="25" spans="1:8" s="10" customFormat="1" ht="13" x14ac:dyDescent="0.3">
      <c r="A25" s="4" t="s">
        <v>414</v>
      </c>
      <c r="B25" s="5">
        <v>0</v>
      </c>
      <c r="C25" s="5">
        <v>0</v>
      </c>
      <c r="D25" s="9"/>
      <c r="E25" s="9"/>
      <c r="F25" s="9"/>
      <c r="G25" s="9"/>
      <c r="H25" s="9"/>
    </row>
    <row r="26" spans="1:8" s="18" customFormat="1" x14ac:dyDescent="0.25">
      <c r="A26" s="132" t="s">
        <v>415</v>
      </c>
      <c r="B26" s="9">
        <v>361.67677694000002</v>
      </c>
      <c r="C26" s="9">
        <v>361.67677694000002</v>
      </c>
      <c r="D26" s="5"/>
      <c r="E26" s="5"/>
      <c r="F26" s="5"/>
      <c r="G26" s="5"/>
      <c r="H26" s="5"/>
    </row>
    <row r="27" spans="1:8" s="18" customFormat="1" x14ac:dyDescent="0.25">
      <c r="A27" s="4" t="s">
        <v>416</v>
      </c>
      <c r="B27" s="5">
        <v>315.30982782000001</v>
      </c>
      <c r="C27" s="5">
        <v>315.30982782000001</v>
      </c>
      <c r="D27" s="5"/>
      <c r="E27" s="5"/>
      <c r="F27" s="5"/>
      <c r="G27" s="5"/>
      <c r="H27" s="5"/>
    </row>
    <row r="28" spans="1:8" s="18" customFormat="1" x14ac:dyDescent="0.25">
      <c r="A28" s="4" t="s">
        <v>441</v>
      </c>
      <c r="B28" s="5">
        <v>15.416776219999999</v>
      </c>
      <c r="C28" s="5">
        <v>15.416776219999999</v>
      </c>
      <c r="D28" s="5"/>
      <c r="E28" s="5"/>
      <c r="F28" s="5"/>
      <c r="G28" s="5"/>
      <c r="H28" s="5"/>
    </row>
    <row r="29" spans="1:8" s="18" customFormat="1" x14ac:dyDescent="0.25">
      <c r="A29" s="4" t="s">
        <v>424</v>
      </c>
      <c r="B29" s="5">
        <v>7.3053980000000003</v>
      </c>
      <c r="C29" s="5">
        <v>7.3053980000000003</v>
      </c>
      <c r="D29" s="5"/>
      <c r="E29" s="5"/>
      <c r="F29" s="5"/>
      <c r="G29" s="5"/>
      <c r="H29" s="5"/>
    </row>
    <row r="30" spans="1:8" s="18" customFormat="1" x14ac:dyDescent="0.25">
      <c r="A30" s="4" t="s">
        <v>450</v>
      </c>
      <c r="B30" s="5">
        <v>292.58765360000001</v>
      </c>
      <c r="C30" s="5">
        <v>292.58765360000001</v>
      </c>
      <c r="D30" s="5"/>
      <c r="E30" s="5"/>
      <c r="F30" s="5"/>
      <c r="G30" s="5"/>
      <c r="H30" s="5"/>
    </row>
    <row r="31" spans="1:8" s="10" customFormat="1" ht="13" x14ac:dyDescent="0.3">
      <c r="A31" s="4" t="s">
        <v>426</v>
      </c>
      <c r="B31" s="5">
        <v>36.366949150000003</v>
      </c>
      <c r="C31" s="5">
        <v>36.366949150000003</v>
      </c>
      <c r="D31" s="9"/>
      <c r="E31" s="9"/>
      <c r="F31" s="9"/>
      <c r="G31" s="9"/>
      <c r="H31" s="9"/>
    </row>
    <row r="32" spans="1:8" s="10" customFormat="1" ht="13" x14ac:dyDescent="0.3">
      <c r="A32" s="4" t="s">
        <v>427</v>
      </c>
      <c r="B32" s="5">
        <v>9.9999999699999993</v>
      </c>
      <c r="C32" s="5">
        <v>9.9999999699999993</v>
      </c>
      <c r="D32" s="9"/>
      <c r="E32" s="9"/>
      <c r="F32" s="9"/>
      <c r="G32" s="9"/>
      <c r="H32" s="9"/>
    </row>
    <row r="33" spans="1:12" s="18" customFormat="1" x14ac:dyDescent="0.25">
      <c r="A33" s="4" t="s">
        <v>428</v>
      </c>
      <c r="B33" s="5">
        <v>0</v>
      </c>
      <c r="C33" s="5">
        <v>0</v>
      </c>
      <c r="D33" s="5"/>
      <c r="E33" s="5"/>
      <c r="F33" s="5"/>
      <c r="G33" s="5"/>
      <c r="H33" s="5"/>
    </row>
    <row r="34" spans="1:12" s="18" customFormat="1" x14ac:dyDescent="0.25">
      <c r="A34" s="132" t="s">
        <v>429</v>
      </c>
      <c r="B34" s="9">
        <v>5.5266529999999996</v>
      </c>
      <c r="C34" s="9">
        <v>5.5266529999999996</v>
      </c>
      <c r="D34" s="5"/>
      <c r="E34" s="5"/>
      <c r="F34" s="5"/>
      <c r="G34" s="5"/>
      <c r="H34" s="5"/>
    </row>
    <row r="35" spans="1:12" s="10" customFormat="1" ht="13" x14ac:dyDescent="0.3">
      <c r="A35" s="132" t="s">
        <v>430</v>
      </c>
      <c r="B35" s="9">
        <v>5.5266529999999996</v>
      </c>
      <c r="C35" s="9">
        <v>5.5266529999999996</v>
      </c>
      <c r="D35" s="9"/>
      <c r="E35" s="9"/>
      <c r="F35" s="9"/>
      <c r="G35" s="9"/>
      <c r="H35" s="9"/>
    </row>
    <row r="36" spans="1:12" s="18" customFormat="1" x14ac:dyDescent="0.25">
      <c r="A36" s="4" t="s">
        <v>431</v>
      </c>
      <c r="B36" s="5">
        <v>5.5266529999999996</v>
      </c>
      <c r="C36" s="5">
        <v>5.5266529999999996</v>
      </c>
      <c r="D36" s="5"/>
      <c r="E36" s="5"/>
      <c r="F36" s="5"/>
      <c r="G36" s="5"/>
      <c r="H36" s="5"/>
    </row>
    <row r="37" spans="1:12" s="18" customFormat="1" x14ac:dyDescent="0.25">
      <c r="A37" s="4" t="s">
        <v>432</v>
      </c>
      <c r="B37" s="5">
        <v>0</v>
      </c>
      <c r="C37" s="5">
        <v>0</v>
      </c>
      <c r="D37" s="5"/>
      <c r="E37" s="5"/>
      <c r="F37" s="5"/>
      <c r="G37" s="5"/>
      <c r="H37" s="5"/>
    </row>
    <row r="38" spans="1:12" s="10" customFormat="1" ht="13" x14ac:dyDescent="0.3">
      <c r="A38" s="132" t="s">
        <v>433</v>
      </c>
      <c r="B38" s="9">
        <v>0</v>
      </c>
      <c r="C38" s="9">
        <v>0</v>
      </c>
      <c r="D38" s="9"/>
      <c r="E38" s="9"/>
      <c r="F38" s="9"/>
      <c r="G38" s="9"/>
      <c r="H38" s="9"/>
    </row>
    <row r="39" spans="1:12" s="18" customFormat="1" x14ac:dyDescent="0.25">
      <c r="A39" s="4" t="s">
        <v>434</v>
      </c>
      <c r="B39" s="5">
        <v>0</v>
      </c>
      <c r="C39" s="5">
        <v>0</v>
      </c>
      <c r="D39" s="5"/>
      <c r="E39" s="5"/>
      <c r="F39" s="5"/>
      <c r="G39" s="5"/>
      <c r="H39" s="5"/>
    </row>
    <row r="40" spans="1:12" s="18" customFormat="1" x14ac:dyDescent="0.25">
      <c r="A40" s="4" t="s">
        <v>435</v>
      </c>
      <c r="B40" s="5">
        <v>0</v>
      </c>
      <c r="C40" s="5">
        <v>0</v>
      </c>
      <c r="D40" s="5"/>
      <c r="E40" s="5"/>
      <c r="F40" s="5"/>
      <c r="G40" s="5"/>
      <c r="H40" s="5"/>
    </row>
    <row r="41" spans="1:12" s="18" customFormat="1" x14ac:dyDescent="0.25">
      <c r="A41" s="132" t="s">
        <v>436</v>
      </c>
      <c r="B41" s="9">
        <v>0</v>
      </c>
      <c r="C41" s="9">
        <v>0</v>
      </c>
      <c r="D41" s="5"/>
      <c r="E41" s="5"/>
      <c r="F41" s="5"/>
      <c r="G41" s="5"/>
      <c r="H41" s="5"/>
    </row>
    <row r="42" spans="1:12" s="10" customFormat="1" ht="13" x14ac:dyDescent="0.3">
      <c r="A42" s="4" t="s">
        <v>416</v>
      </c>
      <c r="B42" s="5">
        <v>0</v>
      </c>
      <c r="C42" s="5">
        <v>0</v>
      </c>
      <c r="D42" s="9"/>
      <c r="E42" s="9"/>
      <c r="F42" s="9"/>
      <c r="G42" s="9"/>
      <c r="H42" s="9"/>
    </row>
    <row r="43" spans="1:12" s="18" customFormat="1" x14ac:dyDescent="0.25">
      <c r="A43" s="4" t="s">
        <v>426</v>
      </c>
      <c r="B43" s="5">
        <v>0</v>
      </c>
      <c r="C43" s="5">
        <v>0</v>
      </c>
      <c r="D43" s="5"/>
      <c r="E43" s="5"/>
      <c r="F43" s="5"/>
      <c r="G43" s="5"/>
      <c r="H43" s="5"/>
    </row>
    <row r="44" spans="1:12" s="18" customFormat="1" x14ac:dyDescent="0.25">
      <c r="A44" s="4" t="s">
        <v>427</v>
      </c>
      <c r="B44" s="5">
        <v>0</v>
      </c>
      <c r="C44" s="5">
        <v>0</v>
      </c>
      <c r="D44" s="5"/>
      <c r="E44" s="5"/>
      <c r="F44" s="5"/>
      <c r="G44" s="5"/>
      <c r="H44" s="5"/>
    </row>
    <row r="45" spans="1:12" x14ac:dyDescent="0.25">
      <c r="A45" s="132" t="s">
        <v>438</v>
      </c>
      <c r="B45" s="9">
        <v>0</v>
      </c>
      <c r="C45" s="9">
        <v>0</v>
      </c>
      <c r="D45" s="108"/>
    </row>
    <row r="46" spans="1:12" x14ac:dyDescent="0.25">
      <c r="A46" s="4" t="s">
        <v>439</v>
      </c>
      <c r="B46" s="5">
        <v>0</v>
      </c>
      <c r="C46" s="5">
        <v>0</v>
      </c>
    </row>
    <row r="47" spans="1:12" x14ac:dyDescent="0.25">
      <c r="A47" s="4" t="s">
        <v>440</v>
      </c>
      <c r="B47" s="5">
        <v>0</v>
      </c>
      <c r="C47" s="5">
        <v>0</v>
      </c>
    </row>
    <row r="48" spans="1:12" s="18" customFormat="1" ht="13" thickBot="1" x14ac:dyDescent="0.3">
      <c r="A48" s="24"/>
      <c r="B48" s="24"/>
      <c r="C48" s="24"/>
      <c r="D48" s="29"/>
      <c r="E48" s="29"/>
      <c r="F48" s="29"/>
      <c r="G48" s="29"/>
      <c r="H48" s="29"/>
      <c r="I48" s="29"/>
      <c r="J48" s="28"/>
      <c r="K48" s="28"/>
      <c r="L48" s="28"/>
    </row>
    <row r="49" spans="1:12" s="21" customFormat="1" ht="13" thickTop="1" x14ac:dyDescent="0.25">
      <c r="B49" s="22"/>
      <c r="C49" s="22"/>
      <c r="D49" s="22"/>
      <c r="E49" s="22"/>
      <c r="F49" s="22"/>
      <c r="G49" s="22"/>
      <c r="H49" s="22"/>
      <c r="I49" s="22"/>
      <c r="J49" s="22"/>
      <c r="K49" s="22"/>
      <c r="L49" s="22"/>
    </row>
    <row r="50" spans="1:12" x14ac:dyDescent="0.25">
      <c r="A50" s="20"/>
      <c r="B50" s="20"/>
      <c r="C50" s="20"/>
    </row>
    <row r="51" spans="1:12" x14ac:dyDescent="0.25">
      <c r="A51" s="20"/>
      <c r="B51" s="20"/>
      <c r="C51" s="20"/>
    </row>
    <row r="52" spans="1:12" x14ac:dyDescent="0.25">
      <c r="A52" s="20"/>
      <c r="B52" s="20"/>
      <c r="C52" s="20"/>
    </row>
    <row r="53" spans="1:12" x14ac:dyDescent="0.25">
      <c r="A53" s="20"/>
      <c r="B53" s="20"/>
      <c r="C53" s="20"/>
    </row>
    <row r="54" spans="1:12" x14ac:dyDescent="0.25">
      <c r="A54" s="20"/>
      <c r="B54" s="20"/>
      <c r="C54" s="20"/>
    </row>
    <row r="55" spans="1:12" x14ac:dyDescent="0.25">
      <c r="A55" s="20"/>
      <c r="B55" s="20"/>
      <c r="C55" s="20"/>
    </row>
    <row r="56" spans="1:12" x14ac:dyDescent="0.25">
      <c r="A56" s="20"/>
      <c r="B56" s="20"/>
      <c r="C56" s="20"/>
    </row>
    <row r="57" spans="1:12" x14ac:dyDescent="0.25">
      <c r="A57" s="20"/>
      <c r="B57" s="20"/>
      <c r="C57" s="20"/>
    </row>
    <row r="58" spans="1:12" x14ac:dyDescent="0.25">
      <c r="A58" s="20"/>
      <c r="B58" s="20"/>
      <c r="C58" s="20"/>
    </row>
    <row r="59" spans="1:12" x14ac:dyDescent="0.25">
      <c r="A59" s="20"/>
      <c r="B59" s="20"/>
      <c r="C59" s="20"/>
    </row>
    <row r="60" spans="1:12" x14ac:dyDescent="0.25">
      <c r="A60" s="20"/>
      <c r="B60" s="20"/>
      <c r="C60" s="20"/>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DDF0C-EA6F-46D3-A5B3-236747ADC498}">
  <dimension ref="A1:L45"/>
  <sheetViews>
    <sheetView showGridLines="0" defaultGridColor="0" colorId="60" workbookViewId="0">
      <selection activeCell="H18" sqref="H18"/>
    </sheetView>
  </sheetViews>
  <sheetFormatPr baseColWidth="10" defaultColWidth="11.453125" defaultRowHeight="12.5" x14ac:dyDescent="0.25"/>
  <cols>
    <col min="1" max="1" width="51.54296875" style="16" bestFit="1" customWidth="1"/>
    <col min="2" max="7" width="11.453125" style="16"/>
    <col min="8" max="8" width="14.1796875" style="16" customWidth="1"/>
    <col min="9" max="9" width="13.54296875" style="16" customWidth="1"/>
    <col min="10" max="16384" width="11.453125" style="16"/>
  </cols>
  <sheetData>
    <row r="1" spans="1:9" x14ac:dyDescent="0.25">
      <c r="A1" s="15" t="s">
        <v>0</v>
      </c>
    </row>
    <row r="2" spans="1:9" x14ac:dyDescent="0.25">
      <c r="A2" s="15" t="s">
        <v>1</v>
      </c>
    </row>
    <row r="3" spans="1:9" x14ac:dyDescent="0.25">
      <c r="A3" s="15" t="s">
        <v>2</v>
      </c>
    </row>
    <row r="5" spans="1:9" ht="13" x14ac:dyDescent="0.3">
      <c r="A5" s="236" t="s">
        <v>3</v>
      </c>
      <c r="B5" s="236"/>
      <c r="C5" s="236"/>
      <c r="D5" s="219"/>
      <c r="E5" s="219"/>
      <c r="F5" s="219"/>
      <c r="G5" s="219"/>
      <c r="H5" s="219"/>
    </row>
    <row r="6" spans="1:9" ht="13" x14ac:dyDescent="0.3">
      <c r="A6" s="240" t="s">
        <v>677</v>
      </c>
      <c r="B6" s="240"/>
      <c r="C6" s="240"/>
      <c r="D6" s="219"/>
      <c r="E6" s="219"/>
      <c r="F6" s="219"/>
      <c r="G6" s="219"/>
      <c r="H6" s="219"/>
    </row>
    <row r="7" spans="1:9" ht="13" x14ac:dyDescent="0.3">
      <c r="A7" s="236">
        <v>2020</v>
      </c>
      <c r="B7" s="236"/>
      <c r="C7" s="236"/>
      <c r="D7" s="219"/>
      <c r="E7" s="219"/>
      <c r="F7" s="219"/>
      <c r="G7" s="219"/>
      <c r="H7" s="219"/>
    </row>
    <row r="8" spans="1:9" ht="13" x14ac:dyDescent="0.3">
      <c r="A8" s="236" t="s">
        <v>4</v>
      </c>
      <c r="B8" s="236"/>
      <c r="C8" s="236"/>
      <c r="D8" s="219"/>
      <c r="E8" s="219"/>
      <c r="F8" s="219"/>
      <c r="G8" s="219"/>
      <c r="H8" s="219"/>
    </row>
    <row r="9" spans="1:9" ht="13" thickBot="1" x14ac:dyDescent="0.3"/>
    <row r="10" spans="1:9" ht="13.5" thickTop="1" thickBot="1" x14ac:dyDescent="0.3">
      <c r="A10" s="106" t="s">
        <v>390</v>
      </c>
      <c r="B10" s="106" t="s">
        <v>676</v>
      </c>
      <c r="C10" s="106" t="s">
        <v>397</v>
      </c>
      <c r="D10" s="149"/>
      <c r="E10" s="149"/>
      <c r="F10" s="149"/>
      <c r="G10" s="149"/>
      <c r="H10" s="149"/>
      <c r="I10" s="149"/>
    </row>
    <row r="11" spans="1:9" s="18" customFormat="1" ht="13" thickTop="1" x14ac:dyDescent="0.25">
      <c r="A11" s="102"/>
      <c r="B11" s="5"/>
      <c r="C11" s="5"/>
      <c r="D11" s="5"/>
      <c r="E11" s="5"/>
      <c r="F11" s="5"/>
      <c r="G11" s="5"/>
      <c r="H11" s="5"/>
      <c r="I11" s="5"/>
    </row>
    <row r="12" spans="1:9" s="10" customFormat="1" ht="13" x14ac:dyDescent="0.3">
      <c r="A12" s="101" t="s">
        <v>398</v>
      </c>
      <c r="B12" s="9">
        <v>88.095084810000003</v>
      </c>
      <c r="C12" s="9">
        <v>88.095084810000003</v>
      </c>
      <c r="D12" s="9"/>
      <c r="E12" s="9"/>
      <c r="F12" s="9"/>
      <c r="G12" s="9"/>
      <c r="H12" s="9"/>
      <c r="I12" s="9"/>
    </row>
    <row r="13" spans="1:9" s="10" customFormat="1" ht="13" x14ac:dyDescent="0.3">
      <c r="A13" s="101" t="s">
        <v>399</v>
      </c>
      <c r="B13" s="9">
        <v>88.095084810000003</v>
      </c>
      <c r="C13" s="9">
        <v>88.095084810000003</v>
      </c>
      <c r="D13" s="9"/>
      <c r="E13" s="9"/>
      <c r="F13" s="9"/>
      <c r="G13" s="9"/>
      <c r="H13" s="9"/>
      <c r="I13" s="9"/>
    </row>
    <row r="14" spans="1:9" s="10" customFormat="1" ht="13" x14ac:dyDescent="0.3">
      <c r="A14" s="101" t="s">
        <v>400</v>
      </c>
      <c r="B14" s="9">
        <v>78.288511700000001</v>
      </c>
      <c r="C14" s="9">
        <v>78.288511700000001</v>
      </c>
      <c r="D14" s="9"/>
      <c r="E14" s="9"/>
      <c r="F14" s="9"/>
      <c r="G14" s="9"/>
      <c r="H14" s="9"/>
      <c r="I14" s="9"/>
    </row>
    <row r="15" spans="1:9" s="18" customFormat="1" x14ac:dyDescent="0.25">
      <c r="A15" s="102" t="s">
        <v>401</v>
      </c>
      <c r="B15" s="5">
        <v>0</v>
      </c>
      <c r="C15" s="5">
        <v>0</v>
      </c>
      <c r="D15" s="5"/>
      <c r="E15" s="5"/>
      <c r="F15" s="5"/>
      <c r="G15" s="5"/>
      <c r="H15" s="5"/>
      <c r="I15" s="5"/>
    </row>
    <row r="16" spans="1:9" s="18" customFormat="1" x14ac:dyDescent="0.25">
      <c r="A16" s="102" t="s">
        <v>402</v>
      </c>
      <c r="B16" s="5">
        <v>0</v>
      </c>
      <c r="C16" s="5">
        <v>0</v>
      </c>
      <c r="D16" s="5"/>
      <c r="E16" s="5"/>
      <c r="F16" s="5"/>
      <c r="G16" s="5"/>
      <c r="H16" s="5"/>
      <c r="I16" s="5"/>
    </row>
    <row r="17" spans="1:9" s="18" customFormat="1" x14ac:dyDescent="0.25">
      <c r="A17" s="102" t="s">
        <v>408</v>
      </c>
      <c r="B17" s="5">
        <v>0</v>
      </c>
      <c r="C17" s="5">
        <v>0</v>
      </c>
      <c r="D17" s="5"/>
      <c r="E17" s="5"/>
      <c r="F17" s="5"/>
      <c r="G17" s="5"/>
      <c r="H17" s="5"/>
      <c r="I17" s="5"/>
    </row>
    <row r="18" spans="1:9" s="10" customFormat="1" ht="13" x14ac:dyDescent="0.3">
      <c r="A18" s="101" t="s">
        <v>409</v>
      </c>
      <c r="B18" s="9">
        <v>0</v>
      </c>
      <c r="C18" s="9">
        <v>0</v>
      </c>
      <c r="D18" s="9"/>
      <c r="E18" s="9"/>
      <c r="F18" s="9"/>
      <c r="G18" s="9"/>
      <c r="H18" s="9"/>
      <c r="I18" s="9"/>
    </row>
    <row r="19" spans="1:9" s="10" customFormat="1" ht="13" x14ac:dyDescent="0.3">
      <c r="A19" s="101" t="s">
        <v>410</v>
      </c>
      <c r="B19" s="9">
        <v>0</v>
      </c>
      <c r="C19" s="9">
        <v>0</v>
      </c>
      <c r="D19" s="9"/>
      <c r="E19" s="9"/>
      <c r="F19" s="9"/>
      <c r="G19" s="9"/>
      <c r="H19" s="9"/>
      <c r="I19" s="9"/>
    </row>
    <row r="20" spans="1:9" s="18" customFormat="1" x14ac:dyDescent="0.25">
      <c r="A20" s="102" t="s">
        <v>411</v>
      </c>
      <c r="B20" s="5">
        <v>0</v>
      </c>
      <c r="C20" s="5">
        <v>0</v>
      </c>
      <c r="D20" s="5"/>
      <c r="E20" s="5"/>
      <c r="F20" s="5"/>
      <c r="G20" s="5"/>
      <c r="H20" s="5"/>
      <c r="I20" s="5"/>
    </row>
    <row r="21" spans="1:9" s="18" customFormat="1" x14ac:dyDescent="0.25">
      <c r="A21" s="102" t="s">
        <v>412</v>
      </c>
      <c r="B21" s="5">
        <v>0</v>
      </c>
      <c r="C21" s="5">
        <v>0</v>
      </c>
      <c r="D21" s="5"/>
      <c r="E21" s="5"/>
      <c r="F21" s="5"/>
      <c r="G21" s="5"/>
      <c r="H21" s="5"/>
      <c r="I21" s="5"/>
    </row>
    <row r="22" spans="1:9" s="18" customFormat="1" x14ac:dyDescent="0.25">
      <c r="A22" s="102" t="s">
        <v>413</v>
      </c>
      <c r="B22" s="5">
        <v>0</v>
      </c>
      <c r="C22" s="5">
        <v>0</v>
      </c>
      <c r="D22" s="5"/>
      <c r="E22" s="5"/>
      <c r="F22" s="5"/>
      <c r="G22" s="5"/>
      <c r="H22" s="5"/>
      <c r="I22" s="5"/>
    </row>
    <row r="23" spans="1:9" s="18" customFormat="1" x14ac:dyDescent="0.25">
      <c r="A23" s="102" t="s">
        <v>414</v>
      </c>
      <c r="B23" s="5">
        <v>0</v>
      </c>
      <c r="C23" s="5">
        <v>0</v>
      </c>
      <c r="D23" s="5"/>
      <c r="E23" s="5"/>
      <c r="F23" s="5"/>
      <c r="G23" s="5"/>
      <c r="H23" s="5"/>
      <c r="I23" s="5"/>
    </row>
    <row r="24" spans="1:9" s="10" customFormat="1" ht="13" x14ac:dyDescent="0.3">
      <c r="A24" s="101" t="s">
        <v>415</v>
      </c>
      <c r="B24" s="9">
        <v>78.288511700000001</v>
      </c>
      <c r="C24" s="9">
        <v>78.288511700000001</v>
      </c>
      <c r="D24" s="9"/>
      <c r="E24" s="9"/>
      <c r="F24" s="9"/>
      <c r="G24" s="9"/>
      <c r="H24" s="9"/>
      <c r="I24" s="9"/>
    </row>
    <row r="25" spans="1:9" s="18" customFormat="1" x14ac:dyDescent="0.25">
      <c r="A25" s="102" t="s">
        <v>416</v>
      </c>
      <c r="B25" s="5">
        <v>0.18213204999999999</v>
      </c>
      <c r="C25" s="5">
        <v>0.18213204999999999</v>
      </c>
      <c r="D25" s="5"/>
      <c r="E25" s="5"/>
      <c r="F25" s="5"/>
      <c r="G25" s="5"/>
      <c r="H25" s="5"/>
      <c r="I25" s="5"/>
    </row>
    <row r="26" spans="1:9" s="18" customFormat="1" x14ac:dyDescent="0.25">
      <c r="A26" s="102" t="s">
        <v>441</v>
      </c>
      <c r="B26" s="5">
        <v>0.18213204999999999</v>
      </c>
      <c r="C26" s="5">
        <v>0.18213204999999999</v>
      </c>
      <c r="D26" s="5"/>
      <c r="E26" s="5"/>
      <c r="F26" s="5"/>
      <c r="G26" s="5"/>
      <c r="H26" s="5"/>
      <c r="I26" s="5"/>
    </row>
    <row r="27" spans="1:9" s="18" customFormat="1" x14ac:dyDescent="0.25">
      <c r="A27" s="102" t="s">
        <v>426</v>
      </c>
      <c r="B27" s="5">
        <v>78.106379649999994</v>
      </c>
      <c r="C27" s="5">
        <v>78.106379649999994</v>
      </c>
      <c r="D27" s="5"/>
      <c r="E27" s="5"/>
      <c r="F27" s="5"/>
      <c r="G27" s="5"/>
      <c r="H27" s="5"/>
      <c r="I27" s="5"/>
    </row>
    <row r="28" spans="1:9" s="18" customFormat="1" x14ac:dyDescent="0.25">
      <c r="A28" s="102" t="s">
        <v>427</v>
      </c>
      <c r="B28" s="5">
        <v>0</v>
      </c>
      <c r="C28" s="5">
        <v>0</v>
      </c>
      <c r="D28" s="5"/>
      <c r="E28" s="5"/>
      <c r="F28" s="5"/>
      <c r="G28" s="5"/>
      <c r="H28" s="5"/>
      <c r="I28" s="5"/>
    </row>
    <row r="29" spans="1:9" s="18" customFormat="1" x14ac:dyDescent="0.25">
      <c r="A29" s="102" t="s">
        <v>428</v>
      </c>
      <c r="B29" s="5">
        <v>0</v>
      </c>
      <c r="C29" s="5">
        <v>0</v>
      </c>
      <c r="D29" s="5"/>
      <c r="E29" s="5"/>
      <c r="F29" s="5"/>
      <c r="G29" s="5"/>
      <c r="H29" s="5"/>
      <c r="I29" s="5"/>
    </row>
    <row r="30" spans="1:9" s="10" customFormat="1" ht="13" x14ac:dyDescent="0.3">
      <c r="A30" s="101" t="s">
        <v>429</v>
      </c>
      <c r="B30" s="9">
        <v>9.8065731100000004</v>
      </c>
      <c r="C30" s="9">
        <v>9.8065731100000004</v>
      </c>
      <c r="D30" s="9"/>
      <c r="E30" s="9"/>
      <c r="F30" s="9"/>
      <c r="G30" s="9"/>
      <c r="H30" s="9"/>
      <c r="I30" s="9"/>
    </row>
    <row r="31" spans="1:9" s="10" customFormat="1" ht="13" x14ac:dyDescent="0.3">
      <c r="A31" s="101" t="s">
        <v>430</v>
      </c>
      <c r="B31" s="9">
        <v>0</v>
      </c>
      <c r="C31" s="9">
        <v>0</v>
      </c>
      <c r="D31" s="9"/>
      <c r="E31" s="9"/>
      <c r="F31" s="9"/>
      <c r="G31" s="9"/>
      <c r="H31" s="9"/>
      <c r="I31" s="9"/>
    </row>
    <row r="32" spans="1:9" s="18" customFormat="1" x14ac:dyDescent="0.25">
      <c r="A32" s="102" t="s">
        <v>431</v>
      </c>
      <c r="B32" s="5">
        <v>0</v>
      </c>
      <c r="C32" s="5">
        <v>0</v>
      </c>
      <c r="D32" s="5"/>
      <c r="E32" s="5"/>
      <c r="F32" s="5"/>
      <c r="G32" s="5"/>
      <c r="H32" s="5"/>
      <c r="I32" s="5"/>
    </row>
    <row r="33" spans="1:12" s="18" customFormat="1" x14ac:dyDescent="0.25">
      <c r="A33" s="102" t="s">
        <v>432</v>
      </c>
      <c r="B33" s="5">
        <v>0</v>
      </c>
      <c r="C33" s="5">
        <v>0</v>
      </c>
      <c r="D33" s="5"/>
      <c r="E33" s="5"/>
      <c r="F33" s="5"/>
      <c r="G33" s="5"/>
      <c r="H33" s="5"/>
      <c r="I33" s="5"/>
    </row>
    <row r="34" spans="1:12" s="10" customFormat="1" ht="13" x14ac:dyDescent="0.3">
      <c r="A34" s="101" t="s">
        <v>433</v>
      </c>
      <c r="B34" s="9">
        <v>0</v>
      </c>
      <c r="C34" s="9">
        <v>0</v>
      </c>
      <c r="D34" s="9"/>
      <c r="E34" s="9"/>
      <c r="F34" s="9"/>
      <c r="G34" s="9"/>
      <c r="H34" s="9"/>
      <c r="I34" s="9"/>
    </row>
    <row r="35" spans="1:12" s="18" customFormat="1" x14ac:dyDescent="0.25">
      <c r="A35" s="102" t="s">
        <v>434</v>
      </c>
      <c r="B35" s="5">
        <v>0</v>
      </c>
      <c r="C35" s="5">
        <v>0</v>
      </c>
      <c r="D35" s="5"/>
      <c r="E35" s="5"/>
      <c r="F35" s="5"/>
      <c r="G35" s="5"/>
      <c r="H35" s="5"/>
      <c r="I35" s="5"/>
    </row>
    <row r="36" spans="1:12" s="18" customFormat="1" x14ac:dyDescent="0.25">
      <c r="A36" s="102" t="s">
        <v>435</v>
      </c>
      <c r="B36" s="5">
        <v>0</v>
      </c>
      <c r="C36" s="5">
        <v>0</v>
      </c>
      <c r="D36" s="5"/>
      <c r="E36" s="5"/>
      <c r="F36" s="5"/>
      <c r="G36" s="5"/>
      <c r="H36" s="5"/>
      <c r="I36" s="5"/>
    </row>
    <row r="37" spans="1:12" s="10" customFormat="1" ht="13" x14ac:dyDescent="0.3">
      <c r="A37" s="101" t="s">
        <v>436</v>
      </c>
      <c r="B37" s="9">
        <v>9.8065731100000004</v>
      </c>
      <c r="C37" s="9">
        <v>9.8065731100000004</v>
      </c>
      <c r="D37" s="9"/>
      <c r="E37" s="9"/>
      <c r="F37" s="9"/>
      <c r="G37" s="9"/>
      <c r="H37" s="9"/>
      <c r="I37" s="9"/>
    </row>
    <row r="38" spans="1:12" s="18" customFormat="1" x14ac:dyDescent="0.25">
      <c r="A38" s="102" t="s">
        <v>416</v>
      </c>
      <c r="B38" s="5">
        <v>0</v>
      </c>
      <c r="C38" s="5">
        <v>0</v>
      </c>
      <c r="D38" s="5"/>
      <c r="E38" s="5"/>
      <c r="F38" s="5"/>
      <c r="G38" s="5"/>
      <c r="H38" s="5"/>
      <c r="I38" s="5"/>
    </row>
    <row r="39" spans="1:12" s="18" customFormat="1" x14ac:dyDescent="0.25">
      <c r="A39" s="102" t="s">
        <v>426</v>
      </c>
      <c r="B39" s="5">
        <v>9.8065731100000004</v>
      </c>
      <c r="C39" s="5">
        <v>9.8065731100000004</v>
      </c>
      <c r="D39" s="5"/>
      <c r="E39" s="5"/>
      <c r="F39" s="5"/>
      <c r="G39" s="5"/>
      <c r="H39" s="5"/>
      <c r="I39" s="5"/>
    </row>
    <row r="40" spans="1:12" s="18" customFormat="1" x14ac:dyDescent="0.25">
      <c r="A40" s="102" t="s">
        <v>427</v>
      </c>
      <c r="B40" s="5">
        <v>0</v>
      </c>
      <c r="C40" s="5">
        <v>0</v>
      </c>
      <c r="D40" s="5"/>
      <c r="E40" s="5"/>
      <c r="F40" s="5"/>
      <c r="G40" s="5"/>
      <c r="H40" s="5"/>
      <c r="I40" s="5"/>
    </row>
    <row r="41" spans="1:12" s="10" customFormat="1" ht="13" x14ac:dyDescent="0.3">
      <c r="A41" s="101" t="s">
        <v>438</v>
      </c>
      <c r="B41" s="9">
        <v>0</v>
      </c>
      <c r="C41" s="9">
        <v>0</v>
      </c>
      <c r="D41" s="9"/>
      <c r="E41" s="9"/>
      <c r="F41" s="9"/>
      <c r="G41" s="9"/>
      <c r="H41" s="9"/>
      <c r="I41" s="9"/>
    </row>
    <row r="42" spans="1:12" s="18" customFormat="1" x14ac:dyDescent="0.25">
      <c r="A42" s="102" t="s">
        <v>439</v>
      </c>
      <c r="B42" s="5">
        <v>0</v>
      </c>
      <c r="C42" s="5">
        <v>0</v>
      </c>
      <c r="D42" s="5"/>
      <c r="E42" s="5"/>
      <c r="F42" s="5"/>
      <c r="G42" s="5"/>
      <c r="H42" s="5"/>
      <c r="I42" s="5"/>
    </row>
    <row r="43" spans="1:12" s="18" customFormat="1" x14ac:dyDescent="0.25">
      <c r="A43" s="102" t="s">
        <v>440</v>
      </c>
      <c r="B43" s="5">
        <v>0</v>
      </c>
      <c r="C43" s="5">
        <v>0</v>
      </c>
      <c r="D43" s="5"/>
      <c r="E43" s="5"/>
      <c r="F43" s="5"/>
      <c r="G43" s="5"/>
      <c r="H43" s="5"/>
      <c r="I43" s="5"/>
    </row>
    <row r="44" spans="1:12" s="18" customFormat="1" ht="13" thickBot="1" x14ac:dyDescent="0.3">
      <c r="A44" s="19"/>
      <c r="B44" s="19"/>
      <c r="C44" s="19"/>
      <c r="D44" s="29"/>
      <c r="E44" s="29"/>
      <c r="F44" s="29"/>
      <c r="G44" s="29"/>
      <c r="H44" s="29"/>
      <c r="I44" s="29"/>
      <c r="J44" s="28"/>
      <c r="K44" s="28"/>
      <c r="L44" s="28"/>
    </row>
    <row r="45" spans="1:12" ht="13" thickTop="1" x14ac:dyDescent="0.25">
      <c r="B45" s="20"/>
      <c r="C45" s="20"/>
      <c r="D45" s="20"/>
      <c r="E45" s="20"/>
      <c r="F45" s="20"/>
      <c r="G45" s="20"/>
      <c r="H45" s="20"/>
      <c r="I45" s="20"/>
      <c r="J45" s="20"/>
      <c r="K45" s="20"/>
      <c r="L45" s="20"/>
    </row>
  </sheetData>
  <mergeCells count="4">
    <mergeCell ref="A5:C5"/>
    <mergeCell ref="A6:C6"/>
    <mergeCell ref="A7:C7"/>
    <mergeCell ref="A8:C8"/>
  </mergeCells>
  <printOptions horizontalCentered="1"/>
  <pageMargins left="0.75" right="0.75" top="0.38" bottom="0.49" header="0" footer="0"/>
  <pageSetup scale="70" orientation="portrait" horizontalDpi="4294967294"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B0F0"/>
  </sheetPr>
  <dimension ref="A18:G71"/>
  <sheetViews>
    <sheetView workbookViewId="0">
      <selection activeCell="J21" sqref="J21"/>
    </sheetView>
  </sheetViews>
  <sheetFormatPr baseColWidth="10" defaultColWidth="11.453125" defaultRowHeight="14.5" x14ac:dyDescent="0.35"/>
  <cols>
    <col min="1" max="6" width="11.453125" style="71"/>
    <col min="7" max="7" width="14.1796875" style="71" customWidth="1"/>
    <col min="8" max="16384" width="11.453125" style="71"/>
  </cols>
  <sheetData>
    <row r="18" spans="1:7" ht="99.75" customHeight="1" x14ac:dyDescent="0.35">
      <c r="A18" s="239" t="s">
        <v>38</v>
      </c>
      <c r="B18" s="239"/>
      <c r="C18" s="239"/>
      <c r="D18" s="239"/>
      <c r="E18" s="239"/>
      <c r="F18" s="239"/>
      <c r="G18" s="239"/>
    </row>
    <row r="20" spans="1:7" ht="46" x14ac:dyDescent="1">
      <c r="A20" s="235"/>
      <c r="B20" s="235"/>
      <c r="C20" s="235"/>
      <c r="D20" s="235"/>
      <c r="E20" s="235"/>
      <c r="F20" s="235"/>
      <c r="G20" s="235"/>
    </row>
    <row r="71" spans="2:2" x14ac:dyDescent="0.35">
      <c r="B71" s="7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9" tint="0.39997558519241921"/>
  </sheetPr>
  <dimension ref="A1:L98"/>
  <sheetViews>
    <sheetView showGridLines="0" defaultGridColor="0" topLeftCell="A37" colorId="60" workbookViewId="0">
      <selection activeCell="A60" sqref="A60:XFD61"/>
    </sheetView>
  </sheetViews>
  <sheetFormatPr baseColWidth="10" defaultColWidth="11.453125" defaultRowHeight="12.5" x14ac:dyDescent="0.25"/>
  <cols>
    <col min="1" max="1" width="56.81640625" style="16" customWidth="1"/>
    <col min="2" max="2" width="17.453125" style="16" customWidth="1"/>
    <col min="3" max="3" width="13.453125" style="16" customWidth="1"/>
    <col min="4" max="4" width="14.54296875" style="16" customWidth="1"/>
    <col min="5" max="5" width="13" style="16" customWidth="1"/>
    <col min="6" max="6" width="11.453125" style="16"/>
    <col min="7" max="7" width="14.1796875" style="16" customWidth="1"/>
    <col min="8" max="8" width="13.54296875" style="16" customWidth="1"/>
    <col min="9" max="16384" width="11.453125" style="16"/>
  </cols>
  <sheetData>
    <row r="1" spans="1:8" x14ac:dyDescent="0.25">
      <c r="A1" s="15" t="s">
        <v>0</v>
      </c>
    </row>
    <row r="2" spans="1:8" x14ac:dyDescent="0.25">
      <c r="A2" s="15" t="s">
        <v>1</v>
      </c>
    </row>
    <row r="3" spans="1:8" x14ac:dyDescent="0.25">
      <c r="A3" s="15" t="s">
        <v>2</v>
      </c>
    </row>
    <row r="4" spans="1:8" x14ac:dyDescent="0.25">
      <c r="F4" s="119"/>
    </row>
    <row r="5" spans="1:8" ht="13" x14ac:dyDescent="0.3">
      <c r="A5" s="236" t="s">
        <v>563</v>
      </c>
      <c r="B5" s="236"/>
      <c r="C5" s="236"/>
      <c r="D5" s="236"/>
      <c r="E5" s="236"/>
      <c r="F5" s="236"/>
      <c r="G5" s="17"/>
    </row>
    <row r="6" spans="1:8" ht="13" x14ac:dyDescent="0.3">
      <c r="A6" s="236" t="s">
        <v>38</v>
      </c>
      <c r="B6" s="236"/>
      <c r="C6" s="236"/>
      <c r="D6" s="236"/>
      <c r="E6" s="236"/>
      <c r="F6" s="236"/>
      <c r="G6" s="17"/>
    </row>
    <row r="7" spans="1:8" ht="13" x14ac:dyDescent="0.3">
      <c r="A7" s="236">
        <v>2020</v>
      </c>
      <c r="B7" s="236"/>
      <c r="C7" s="236"/>
      <c r="D7" s="236"/>
      <c r="E7" s="236"/>
      <c r="F7" s="236"/>
      <c r="G7" s="17"/>
    </row>
    <row r="8" spans="1:8" ht="13" x14ac:dyDescent="0.3">
      <c r="A8" s="236" t="s">
        <v>4</v>
      </c>
      <c r="B8" s="236"/>
      <c r="C8" s="236"/>
      <c r="D8" s="236"/>
      <c r="E8" s="236"/>
      <c r="F8" s="236"/>
      <c r="G8" s="17"/>
    </row>
    <row r="9" spans="1:8" ht="13" thickBot="1" x14ac:dyDescent="0.3"/>
    <row r="10" spans="1:8" s="21" customFormat="1" ht="57.75" customHeight="1" thickTop="1" thickBot="1" x14ac:dyDescent="0.3">
      <c r="A10" s="3" t="s">
        <v>390</v>
      </c>
      <c r="B10" s="3" t="s">
        <v>491</v>
      </c>
      <c r="C10" s="3" t="s">
        <v>492</v>
      </c>
      <c r="D10" s="3" t="s">
        <v>493</v>
      </c>
      <c r="E10" s="3" t="s">
        <v>494</v>
      </c>
      <c r="F10" s="3" t="s">
        <v>397</v>
      </c>
      <c r="G10" s="13"/>
      <c r="H10" s="13"/>
    </row>
    <row r="11" spans="1:8" s="10" customFormat="1" ht="13.5" thickTop="1" x14ac:dyDescent="0.3">
      <c r="A11" s="4"/>
      <c r="B11" s="9"/>
      <c r="C11" s="9"/>
      <c r="D11" s="9"/>
      <c r="E11" s="9"/>
      <c r="F11" s="9"/>
      <c r="G11" s="9"/>
      <c r="H11" s="9"/>
    </row>
    <row r="12" spans="1:8" s="10" customFormat="1" ht="13" x14ac:dyDescent="0.3">
      <c r="A12" s="132" t="s">
        <v>398</v>
      </c>
      <c r="B12" s="9">
        <v>7063.3506592399999</v>
      </c>
      <c r="C12" s="9">
        <v>603962.44757775753</v>
      </c>
      <c r="D12" s="9">
        <v>119866.736</v>
      </c>
      <c r="E12" s="9">
        <v>1916901.5892639712</v>
      </c>
      <c r="F12" s="9">
        <v>2647794.1235009688</v>
      </c>
      <c r="G12" s="9"/>
      <c r="H12" s="9"/>
    </row>
    <row r="13" spans="1:8" s="10" customFormat="1" ht="13" x14ac:dyDescent="0.3">
      <c r="A13" s="132" t="s">
        <v>399</v>
      </c>
      <c r="B13" s="9">
        <v>7063.3506592399999</v>
      </c>
      <c r="C13" s="9">
        <v>603943.87156186753</v>
      </c>
      <c r="D13" s="9">
        <v>119866.736</v>
      </c>
      <c r="E13" s="9">
        <v>1910780.2226252311</v>
      </c>
      <c r="F13" s="9">
        <v>2641654.1808463386</v>
      </c>
      <c r="G13" s="9"/>
      <c r="H13" s="9"/>
    </row>
    <row r="14" spans="1:8" s="18" customFormat="1" x14ac:dyDescent="0.25">
      <c r="A14" s="132" t="s">
        <v>400</v>
      </c>
      <c r="B14" s="9">
        <v>6339.0831983999997</v>
      </c>
      <c r="C14" s="9">
        <v>556307.56528177066</v>
      </c>
      <c r="D14" s="9">
        <v>90268.250400000004</v>
      </c>
      <c r="E14" s="9">
        <v>1872340.5280160112</v>
      </c>
      <c r="F14" s="9">
        <v>2525255.4268961814</v>
      </c>
      <c r="G14" s="5"/>
      <c r="H14" s="5"/>
    </row>
    <row r="15" spans="1:8" s="18" customFormat="1" x14ac:dyDescent="0.25">
      <c r="A15" s="4" t="s">
        <v>401</v>
      </c>
      <c r="B15" s="5">
        <v>3854.6636919399998</v>
      </c>
      <c r="C15" s="5">
        <v>355186.03847270733</v>
      </c>
      <c r="D15" s="5">
        <v>44275.772799999999</v>
      </c>
      <c r="E15" s="5">
        <v>1255311.5299156911</v>
      </c>
      <c r="F15" s="5">
        <v>1658628.0048803384</v>
      </c>
      <c r="G15" s="5"/>
      <c r="H15" s="5"/>
    </row>
    <row r="16" spans="1:8" s="18" customFormat="1" x14ac:dyDescent="0.25">
      <c r="A16" s="4" t="s">
        <v>402</v>
      </c>
      <c r="B16" s="5">
        <v>358.17644288000002</v>
      </c>
      <c r="C16" s="5">
        <v>40939.9986614585</v>
      </c>
      <c r="D16" s="5">
        <v>4445.6718000000001</v>
      </c>
      <c r="E16" s="5">
        <v>118645.48285309999</v>
      </c>
      <c r="F16" s="5">
        <v>164389.32975743851</v>
      </c>
      <c r="G16" s="5"/>
      <c r="H16" s="5"/>
    </row>
    <row r="17" spans="1:8" s="18" customFormat="1" x14ac:dyDescent="0.25">
      <c r="A17" s="4" t="s">
        <v>403</v>
      </c>
      <c r="B17" s="5">
        <v>0</v>
      </c>
      <c r="C17" s="5">
        <v>0</v>
      </c>
      <c r="D17" s="5">
        <v>0</v>
      </c>
      <c r="E17" s="5">
        <v>59.451135100000002</v>
      </c>
      <c r="F17" s="5">
        <v>59.451135100000002</v>
      </c>
      <c r="G17" s="5"/>
      <c r="H17" s="5"/>
    </row>
    <row r="18" spans="1:8" s="18" customFormat="1" x14ac:dyDescent="0.25">
      <c r="A18" s="4" t="s">
        <v>404</v>
      </c>
      <c r="B18" s="5">
        <v>339.58053677999999</v>
      </c>
      <c r="C18" s="5">
        <v>39393.735287047297</v>
      </c>
      <c r="D18" s="5">
        <v>4041.1176999999998</v>
      </c>
      <c r="E18" s="5">
        <v>154113.0990279573</v>
      </c>
      <c r="F18" s="5">
        <v>156573.34575392731</v>
      </c>
      <c r="G18" s="5"/>
      <c r="H18" s="5"/>
    </row>
    <row r="19" spans="1:8" s="18" customFormat="1" x14ac:dyDescent="0.25">
      <c r="A19" s="4" t="s">
        <v>405</v>
      </c>
      <c r="B19" s="5">
        <v>0</v>
      </c>
      <c r="C19" s="5">
        <v>0</v>
      </c>
      <c r="D19" s="5">
        <v>201.11150000000001</v>
      </c>
      <c r="E19" s="5">
        <v>201.11150000000001</v>
      </c>
      <c r="F19" s="5">
        <v>201.11150000000001</v>
      </c>
      <c r="G19" s="5"/>
      <c r="H19" s="5"/>
    </row>
    <row r="20" spans="1:8" s="10" customFormat="1" ht="13" x14ac:dyDescent="0.3">
      <c r="A20" s="4" t="s">
        <v>407</v>
      </c>
      <c r="B20" s="5">
        <v>18.595906100000001</v>
      </c>
      <c r="C20" s="5">
        <v>1546.2633744111999</v>
      </c>
      <c r="D20" s="5">
        <v>203.4426</v>
      </c>
      <c r="E20" s="5">
        <v>7433.2829492412002</v>
      </c>
      <c r="F20" s="5">
        <v>7555.4213684112001</v>
      </c>
      <c r="G20" s="9"/>
      <c r="H20" s="9"/>
    </row>
    <row r="21" spans="1:8" s="10" customFormat="1" ht="13" x14ac:dyDescent="0.3">
      <c r="A21" s="4" t="s">
        <v>408</v>
      </c>
      <c r="B21" s="5">
        <v>1451.5077134400001</v>
      </c>
      <c r="C21" s="5">
        <v>41561.519109025598</v>
      </c>
      <c r="D21" s="5">
        <v>21650.769700000001</v>
      </c>
      <c r="E21" s="5">
        <v>27393.137680619999</v>
      </c>
      <c r="F21" s="5">
        <v>92056.934203085606</v>
      </c>
      <c r="G21" s="9"/>
      <c r="H21" s="9"/>
    </row>
    <row r="22" spans="1:8" s="18" customFormat="1" x14ac:dyDescent="0.25">
      <c r="A22" s="132" t="s">
        <v>409</v>
      </c>
      <c r="B22" s="9">
        <v>6.918378E-2</v>
      </c>
      <c r="C22" s="9">
        <v>5101.10130888</v>
      </c>
      <c r="D22" s="9">
        <v>0</v>
      </c>
      <c r="E22" s="9">
        <v>0</v>
      </c>
      <c r="F22" s="9">
        <v>5101.1704926599996</v>
      </c>
      <c r="G22" s="5"/>
      <c r="H22" s="5"/>
    </row>
    <row r="23" spans="1:8" s="18" customFormat="1" x14ac:dyDescent="0.25">
      <c r="A23" s="132" t="s">
        <v>410</v>
      </c>
      <c r="B23" s="9">
        <v>6.918378E-2</v>
      </c>
      <c r="C23" s="9">
        <v>5101.10130888</v>
      </c>
      <c r="D23" s="9">
        <v>0</v>
      </c>
      <c r="E23" s="9">
        <v>0</v>
      </c>
      <c r="F23" s="9">
        <v>5101.1704926599996</v>
      </c>
      <c r="G23" s="5"/>
      <c r="H23" s="5"/>
    </row>
    <row r="24" spans="1:8" s="18" customFormat="1" x14ac:dyDescent="0.25">
      <c r="A24" s="4" t="s">
        <v>411</v>
      </c>
      <c r="B24" s="5">
        <v>0</v>
      </c>
      <c r="C24" s="5">
        <v>515.01270608000004</v>
      </c>
      <c r="D24" s="5">
        <v>0</v>
      </c>
      <c r="E24" s="5">
        <v>0</v>
      </c>
      <c r="F24" s="5">
        <v>515.01270608000004</v>
      </c>
      <c r="G24" s="5"/>
      <c r="H24" s="5"/>
    </row>
    <row r="25" spans="1:8" s="18" customFormat="1" x14ac:dyDescent="0.25">
      <c r="A25" s="4" t="s">
        <v>412</v>
      </c>
      <c r="B25" s="5">
        <v>0</v>
      </c>
      <c r="C25" s="5">
        <v>0</v>
      </c>
      <c r="D25" s="5">
        <v>0</v>
      </c>
      <c r="E25" s="5">
        <v>0</v>
      </c>
      <c r="F25" s="5">
        <v>0</v>
      </c>
      <c r="G25" s="5"/>
      <c r="H25" s="5"/>
    </row>
    <row r="26" spans="1:8" s="10" customFormat="1" ht="13" x14ac:dyDescent="0.3">
      <c r="A26" s="4" t="s">
        <v>413</v>
      </c>
      <c r="B26" s="5">
        <v>6.918378E-2</v>
      </c>
      <c r="C26" s="5">
        <v>4586.0886028000004</v>
      </c>
      <c r="D26" s="5">
        <v>0</v>
      </c>
      <c r="E26" s="5">
        <v>0</v>
      </c>
      <c r="F26" s="5">
        <v>4586.15778658</v>
      </c>
      <c r="G26" s="9"/>
      <c r="H26" s="9"/>
    </row>
    <row r="27" spans="1:8" s="18" customFormat="1" x14ac:dyDescent="0.25">
      <c r="A27" s="4" t="s">
        <v>414</v>
      </c>
      <c r="B27" s="5">
        <v>0</v>
      </c>
      <c r="C27" s="5">
        <v>0</v>
      </c>
      <c r="D27" s="5">
        <v>0</v>
      </c>
      <c r="E27" s="5">
        <v>0</v>
      </c>
      <c r="F27" s="5">
        <v>0</v>
      </c>
      <c r="G27" s="5"/>
      <c r="H27" s="5"/>
    </row>
    <row r="28" spans="1:8" s="18" customFormat="1" x14ac:dyDescent="0.25">
      <c r="A28" s="132" t="s">
        <v>415</v>
      </c>
      <c r="B28" s="9">
        <v>674.66616636000003</v>
      </c>
      <c r="C28" s="9">
        <v>113518.90772969931</v>
      </c>
      <c r="D28" s="9">
        <v>19896.036100000001</v>
      </c>
      <c r="E28" s="9">
        <v>470990.37756659999</v>
      </c>
      <c r="F28" s="9">
        <v>605079.98756265931</v>
      </c>
      <c r="G28" s="5"/>
      <c r="H28" s="5"/>
    </row>
    <row r="29" spans="1:8" s="18" customFormat="1" x14ac:dyDescent="0.25">
      <c r="A29" s="4" t="s">
        <v>416</v>
      </c>
      <c r="B29" s="5">
        <v>36.239938070000001</v>
      </c>
      <c r="C29" s="5">
        <v>5193.0504591199997</v>
      </c>
      <c r="D29" s="5">
        <v>7525.4898000000003</v>
      </c>
      <c r="E29" s="5">
        <v>317307.4087875</v>
      </c>
      <c r="F29" s="5">
        <v>330062.18898469</v>
      </c>
      <c r="G29" s="5"/>
      <c r="H29" s="5"/>
    </row>
    <row r="30" spans="1:8" s="18" customFormat="1" x14ac:dyDescent="0.25">
      <c r="A30" s="4" t="s">
        <v>441</v>
      </c>
      <c r="B30" s="5">
        <v>0</v>
      </c>
      <c r="C30" s="5">
        <v>983.73694153999998</v>
      </c>
      <c r="D30" s="5">
        <v>228</v>
      </c>
      <c r="E30" s="5">
        <v>1212.13694154</v>
      </c>
      <c r="F30" s="5">
        <v>1212.13694154</v>
      </c>
      <c r="G30" s="5"/>
      <c r="H30" s="5"/>
    </row>
    <row r="31" spans="1:8" s="18" customFormat="1" x14ac:dyDescent="0.25">
      <c r="A31" s="4" t="s">
        <v>417</v>
      </c>
      <c r="B31" s="5">
        <v>0</v>
      </c>
      <c r="C31" s="5">
        <v>1.1145311</v>
      </c>
      <c r="D31" s="5">
        <v>0</v>
      </c>
      <c r="E31" s="5">
        <v>1.1145311</v>
      </c>
      <c r="F31" s="5">
        <v>1.1145311</v>
      </c>
      <c r="G31" s="5"/>
      <c r="H31" s="5"/>
    </row>
    <row r="32" spans="1:8" s="18" customFormat="1" x14ac:dyDescent="0.25">
      <c r="A32" s="4" t="s">
        <v>419</v>
      </c>
      <c r="B32" s="5">
        <v>5.3250000000000002</v>
      </c>
      <c r="C32" s="5">
        <v>0</v>
      </c>
      <c r="D32" s="5">
        <v>0</v>
      </c>
      <c r="E32" s="5">
        <v>5.3250000000000002</v>
      </c>
      <c r="F32" s="5">
        <v>5.3250000000000002</v>
      </c>
      <c r="G32" s="5"/>
      <c r="H32" s="5"/>
    </row>
    <row r="33" spans="1:8" s="18" customFormat="1" x14ac:dyDescent="0.25">
      <c r="A33" s="4" t="s">
        <v>460</v>
      </c>
      <c r="B33" s="5">
        <v>0</v>
      </c>
      <c r="C33" s="5">
        <v>0.51873747999999997</v>
      </c>
      <c r="D33" s="5">
        <v>0</v>
      </c>
      <c r="E33" s="5">
        <v>0.51873747999999997</v>
      </c>
      <c r="F33" s="5">
        <v>0.51873747999999997</v>
      </c>
      <c r="G33" s="5"/>
      <c r="H33" s="5"/>
    </row>
    <row r="34" spans="1:8" s="18" customFormat="1" x14ac:dyDescent="0.25">
      <c r="A34" s="4" t="s">
        <v>462</v>
      </c>
      <c r="B34" s="5">
        <v>0</v>
      </c>
      <c r="C34" s="5">
        <v>0</v>
      </c>
      <c r="D34" s="5">
        <v>0</v>
      </c>
      <c r="E34" s="5">
        <v>0.12121185</v>
      </c>
      <c r="F34" s="5">
        <v>0.12121185</v>
      </c>
      <c r="G34" s="5"/>
      <c r="H34" s="5"/>
    </row>
    <row r="35" spans="1:8" s="18" customFormat="1" x14ac:dyDescent="0.25">
      <c r="A35" s="4" t="s">
        <v>463</v>
      </c>
      <c r="B35" s="5">
        <v>0</v>
      </c>
      <c r="C35" s="5">
        <v>0</v>
      </c>
      <c r="D35" s="5">
        <v>0</v>
      </c>
      <c r="E35" s="5">
        <v>196117.51589844</v>
      </c>
      <c r="F35" s="5">
        <v>196117.51589844</v>
      </c>
      <c r="G35" s="5"/>
      <c r="H35" s="5"/>
    </row>
    <row r="36" spans="1:8" s="18" customFormat="1" x14ac:dyDescent="0.25">
      <c r="A36" s="4" t="s">
        <v>423</v>
      </c>
      <c r="B36" s="5">
        <v>0</v>
      </c>
      <c r="C36" s="5">
        <v>0</v>
      </c>
      <c r="D36" s="5">
        <v>0</v>
      </c>
      <c r="E36" s="5">
        <v>99474.089634860007</v>
      </c>
      <c r="F36" s="5">
        <v>99474.089634860007</v>
      </c>
      <c r="G36" s="5"/>
      <c r="H36" s="5"/>
    </row>
    <row r="37" spans="1:8" s="18" customFormat="1" x14ac:dyDescent="0.25">
      <c r="A37" s="4" t="s">
        <v>424</v>
      </c>
      <c r="B37" s="5">
        <v>30.914938070000002</v>
      </c>
      <c r="C37" s="5">
        <v>4200</v>
      </c>
      <c r="D37" s="5">
        <v>7297.4898000000003</v>
      </c>
      <c r="E37" s="5">
        <v>28435.197523679999</v>
      </c>
      <c r="F37" s="5">
        <v>28435.197523679999</v>
      </c>
      <c r="G37" s="5"/>
      <c r="H37" s="5"/>
    </row>
    <row r="38" spans="1:8" s="18" customFormat="1" x14ac:dyDescent="0.25">
      <c r="A38" s="4" t="s">
        <v>486</v>
      </c>
      <c r="B38" s="5">
        <v>0</v>
      </c>
      <c r="C38" s="5">
        <v>1.5299999999999999E-2</v>
      </c>
      <c r="D38" s="5">
        <v>0</v>
      </c>
      <c r="E38" s="5">
        <v>1.5299999999999999E-2</v>
      </c>
      <c r="F38" s="5">
        <v>1.5299999999999999E-2</v>
      </c>
      <c r="G38" s="5"/>
      <c r="H38" s="5"/>
    </row>
    <row r="39" spans="1:8" s="18" customFormat="1" x14ac:dyDescent="0.25">
      <c r="A39" s="4" t="s">
        <v>425</v>
      </c>
      <c r="B39" s="5">
        <v>0</v>
      </c>
      <c r="C39" s="5">
        <v>7.664949</v>
      </c>
      <c r="D39" s="5">
        <v>0</v>
      </c>
      <c r="E39" s="5">
        <v>4816.1542057400002</v>
      </c>
      <c r="F39" s="5">
        <v>4816.1542057400002</v>
      </c>
      <c r="G39" s="5"/>
      <c r="H39" s="5"/>
    </row>
    <row r="40" spans="1:8" s="10" customFormat="1" ht="13" x14ac:dyDescent="0.3">
      <c r="A40" s="4" t="s">
        <v>426</v>
      </c>
      <c r="B40" s="5">
        <v>638.42622829000004</v>
      </c>
      <c r="C40" s="5">
        <v>108097.9378104082</v>
      </c>
      <c r="D40" s="5">
        <v>12362.164199999999</v>
      </c>
      <c r="E40" s="5">
        <v>152988.35020849001</v>
      </c>
      <c r="F40" s="5">
        <v>274086.87844718818</v>
      </c>
      <c r="G40" s="9"/>
      <c r="H40" s="9"/>
    </row>
    <row r="41" spans="1:8" s="10" customFormat="1" ht="13" x14ac:dyDescent="0.3">
      <c r="A41" s="4" t="s">
        <v>427</v>
      </c>
      <c r="B41" s="5">
        <v>0</v>
      </c>
      <c r="C41" s="5">
        <v>227.91946017110001</v>
      </c>
      <c r="D41" s="5">
        <v>8.3820999999999994</v>
      </c>
      <c r="E41" s="5">
        <v>694.61857061000001</v>
      </c>
      <c r="F41" s="5">
        <v>930.92013078110006</v>
      </c>
      <c r="G41" s="9"/>
      <c r="H41" s="9"/>
    </row>
    <row r="42" spans="1:8" s="18" customFormat="1" x14ac:dyDescent="0.25">
      <c r="A42" s="4" t="s">
        <v>428</v>
      </c>
      <c r="B42" s="5">
        <v>0</v>
      </c>
      <c r="C42" s="5">
        <v>0</v>
      </c>
      <c r="D42" s="5">
        <v>0</v>
      </c>
      <c r="E42" s="5">
        <v>0</v>
      </c>
      <c r="F42" s="5">
        <v>0</v>
      </c>
      <c r="G42" s="5"/>
      <c r="H42" s="5"/>
    </row>
    <row r="43" spans="1:8" s="18" customFormat="1" x14ac:dyDescent="0.25">
      <c r="A43" s="132" t="s">
        <v>429</v>
      </c>
      <c r="B43" s="9">
        <v>724.26746084000001</v>
      </c>
      <c r="C43" s="9">
        <v>47636.306280096796</v>
      </c>
      <c r="D43" s="9">
        <v>29598.4856</v>
      </c>
      <c r="E43" s="9">
        <v>38439.694609220001</v>
      </c>
      <c r="F43" s="9">
        <v>116398.7539501568</v>
      </c>
      <c r="G43" s="5"/>
      <c r="H43" s="5"/>
    </row>
    <row r="44" spans="1:8" s="10" customFormat="1" ht="13" x14ac:dyDescent="0.3">
      <c r="A44" s="132" t="s">
        <v>430</v>
      </c>
      <c r="B44" s="9">
        <v>620.24994202000005</v>
      </c>
      <c r="C44" s="9">
        <v>38367.878643366799</v>
      </c>
      <c r="D44" s="9">
        <v>21668.318500000001</v>
      </c>
      <c r="E44" s="9">
        <v>2857.3881145</v>
      </c>
      <c r="F44" s="9">
        <v>63513.835199886802</v>
      </c>
      <c r="G44" s="9"/>
      <c r="H44" s="9"/>
    </row>
    <row r="45" spans="1:8" s="18" customFormat="1" x14ac:dyDescent="0.25">
      <c r="A45" s="4" t="s">
        <v>431</v>
      </c>
      <c r="B45" s="5">
        <v>312.25047102000002</v>
      </c>
      <c r="C45" s="5">
        <v>23271.660148685201</v>
      </c>
      <c r="D45" s="5">
        <v>6372.6601000000001</v>
      </c>
      <c r="E45" s="5">
        <v>2767.7167920699999</v>
      </c>
      <c r="F45" s="5">
        <v>32724.287511775201</v>
      </c>
      <c r="G45" s="5"/>
      <c r="H45" s="5"/>
    </row>
    <row r="46" spans="1:8" s="18" customFormat="1" x14ac:dyDescent="0.25">
      <c r="A46" s="4" t="s">
        <v>432</v>
      </c>
      <c r="B46" s="5">
        <v>307.99947100000003</v>
      </c>
      <c r="C46" s="5">
        <v>15096.2184946816</v>
      </c>
      <c r="D46" s="5">
        <v>15295.6584</v>
      </c>
      <c r="E46" s="5">
        <v>89.671322430000004</v>
      </c>
      <c r="F46" s="5">
        <v>30789.547688111601</v>
      </c>
      <c r="G46" s="5"/>
      <c r="H46" s="5"/>
    </row>
    <row r="47" spans="1:8" s="10" customFormat="1" ht="13" x14ac:dyDescent="0.3">
      <c r="A47" s="132" t="s">
        <v>433</v>
      </c>
      <c r="B47" s="9">
        <v>104.01751882000001</v>
      </c>
      <c r="C47" s="9">
        <v>839.93699952999998</v>
      </c>
      <c r="D47" s="9">
        <v>0</v>
      </c>
      <c r="E47" s="9">
        <v>3.2738791100000002</v>
      </c>
      <c r="F47" s="9">
        <v>947.22839746</v>
      </c>
      <c r="G47" s="9"/>
      <c r="H47" s="9"/>
    </row>
    <row r="48" spans="1:8" s="18" customFormat="1" x14ac:dyDescent="0.25">
      <c r="A48" s="4" t="s">
        <v>434</v>
      </c>
      <c r="B48" s="5">
        <v>0</v>
      </c>
      <c r="C48" s="5">
        <v>839.91900499999997</v>
      </c>
      <c r="D48" s="5">
        <v>0</v>
      </c>
      <c r="E48" s="5">
        <v>0</v>
      </c>
      <c r="F48" s="5">
        <v>839.91900499999997</v>
      </c>
      <c r="G48" s="5"/>
      <c r="H48" s="5"/>
    </row>
    <row r="49" spans="1:12" s="18" customFormat="1" x14ac:dyDescent="0.25">
      <c r="A49" s="4" t="s">
        <v>435</v>
      </c>
      <c r="B49" s="5">
        <v>104.01751882000001</v>
      </c>
      <c r="C49" s="5">
        <v>1.7994530000000002E-2</v>
      </c>
      <c r="D49" s="5">
        <v>0</v>
      </c>
      <c r="E49" s="5">
        <v>3.2738791100000002</v>
      </c>
      <c r="F49" s="5">
        <v>107.30939246</v>
      </c>
      <c r="G49" s="5"/>
      <c r="H49" s="5"/>
    </row>
    <row r="50" spans="1:12" s="18" customFormat="1" x14ac:dyDescent="0.25">
      <c r="A50" s="132" t="s">
        <v>436</v>
      </c>
      <c r="B50" s="9">
        <v>0</v>
      </c>
      <c r="C50" s="9">
        <v>8428.4906372000005</v>
      </c>
      <c r="D50" s="9">
        <v>7930.1670999999997</v>
      </c>
      <c r="E50" s="9">
        <v>35579.032615609998</v>
      </c>
      <c r="F50" s="9">
        <v>51937.690352810001</v>
      </c>
      <c r="G50" s="5"/>
      <c r="H50" s="5"/>
    </row>
    <row r="51" spans="1:12" s="18" customFormat="1" x14ac:dyDescent="0.25">
      <c r="A51" s="4" t="s">
        <v>416</v>
      </c>
      <c r="B51" s="5">
        <v>0</v>
      </c>
      <c r="C51" s="5">
        <v>8428.4906372000005</v>
      </c>
      <c r="D51" s="5">
        <v>7930.1670999999997</v>
      </c>
      <c r="E51" s="5">
        <v>23168.042545609998</v>
      </c>
      <c r="F51" s="5">
        <v>39526.700282810001</v>
      </c>
      <c r="G51" s="5"/>
      <c r="H51" s="5"/>
    </row>
    <row r="52" spans="1:12" s="10" customFormat="1" ht="13" x14ac:dyDescent="0.3">
      <c r="A52" s="4" t="s">
        <v>441</v>
      </c>
      <c r="B52" s="5">
        <v>0</v>
      </c>
      <c r="C52" s="5">
        <v>2828.4906372</v>
      </c>
      <c r="D52" s="5">
        <v>7930.1670999999997</v>
      </c>
      <c r="E52" s="5">
        <v>10758.657737199999</v>
      </c>
      <c r="F52" s="5">
        <v>10758.657737199999</v>
      </c>
      <c r="G52" s="9"/>
      <c r="H52" s="9"/>
    </row>
    <row r="53" spans="1:12" s="18" customFormat="1" x14ac:dyDescent="0.25">
      <c r="A53" s="4" t="s">
        <v>463</v>
      </c>
      <c r="B53" s="5">
        <v>0</v>
      </c>
      <c r="C53" s="5">
        <v>0</v>
      </c>
      <c r="D53" s="5">
        <v>0</v>
      </c>
      <c r="E53" s="5">
        <v>23168.042545609998</v>
      </c>
      <c r="F53" s="5">
        <v>23168.042545609998</v>
      </c>
      <c r="G53" s="5"/>
      <c r="H53" s="5"/>
    </row>
    <row r="54" spans="1:12" s="18" customFormat="1" x14ac:dyDescent="0.25">
      <c r="A54" s="4" t="s">
        <v>424</v>
      </c>
      <c r="B54" s="5">
        <v>0</v>
      </c>
      <c r="C54" s="5">
        <v>5600</v>
      </c>
      <c r="D54" s="5">
        <v>0</v>
      </c>
      <c r="E54" s="5">
        <v>5600</v>
      </c>
      <c r="F54" s="5">
        <v>5600</v>
      </c>
      <c r="G54" s="5"/>
      <c r="H54" s="5"/>
    </row>
    <row r="55" spans="1:12" s="18" customFormat="1" x14ac:dyDescent="0.25">
      <c r="A55" s="4" t="s">
        <v>426</v>
      </c>
      <c r="B55" s="5">
        <v>0</v>
      </c>
      <c r="C55" s="5">
        <v>0</v>
      </c>
      <c r="D55" s="5">
        <v>0</v>
      </c>
      <c r="E55" s="5">
        <v>12410.99007</v>
      </c>
      <c r="F55" s="5">
        <v>12410.99007</v>
      </c>
      <c r="G55" s="29"/>
      <c r="H55" s="29"/>
      <c r="I55" s="28"/>
      <c r="J55" s="28"/>
      <c r="K55" s="28"/>
    </row>
    <row r="56" spans="1:12" x14ac:dyDescent="0.25">
      <c r="A56" s="4" t="s">
        <v>427</v>
      </c>
      <c r="B56" s="5">
        <v>0</v>
      </c>
      <c r="C56" s="5">
        <v>0</v>
      </c>
      <c r="D56" s="5">
        <v>0</v>
      </c>
      <c r="E56" s="5">
        <v>0</v>
      </c>
      <c r="F56" s="5">
        <v>0</v>
      </c>
      <c r="G56" s="20"/>
      <c r="H56" s="20"/>
      <c r="I56" s="20"/>
      <c r="J56" s="20"/>
      <c r="K56" s="20"/>
    </row>
    <row r="57" spans="1:12" x14ac:dyDescent="0.25">
      <c r="A57" s="132" t="s">
        <v>438</v>
      </c>
      <c r="B57" s="9">
        <v>0</v>
      </c>
      <c r="C57" s="9">
        <v>18.576015890000001</v>
      </c>
      <c r="D57" s="9">
        <v>0</v>
      </c>
      <c r="E57" s="9">
        <v>6121.3666387399999</v>
      </c>
      <c r="F57" s="9">
        <v>6139.9426546300001</v>
      </c>
    </row>
    <row r="58" spans="1:12" x14ac:dyDescent="0.25">
      <c r="A58" s="4" t="s">
        <v>439</v>
      </c>
      <c r="B58" s="5">
        <v>0</v>
      </c>
      <c r="C58" s="5">
        <v>557.87405179999996</v>
      </c>
      <c r="D58" s="5">
        <v>0</v>
      </c>
      <c r="E58" s="5">
        <v>20849.405111200002</v>
      </c>
      <c r="F58" s="5">
        <v>21407.279162999999</v>
      </c>
    </row>
    <row r="59" spans="1:12" x14ac:dyDescent="0.25">
      <c r="A59" s="4" t="s">
        <v>440</v>
      </c>
      <c r="B59" s="5">
        <v>0</v>
      </c>
      <c r="C59" s="5">
        <v>539.29803590999995</v>
      </c>
      <c r="D59" s="5">
        <v>0</v>
      </c>
      <c r="E59" s="5">
        <v>14728.038472460001</v>
      </c>
      <c r="F59" s="5">
        <v>15267.336508369999</v>
      </c>
    </row>
    <row r="60" spans="1:12" s="18" customFormat="1" ht="13" thickBot="1" x14ac:dyDescent="0.3">
      <c r="A60" s="206"/>
      <c r="B60" s="206"/>
      <c r="C60" s="206"/>
      <c r="D60" s="206"/>
      <c r="E60" s="206"/>
      <c r="F60" s="206"/>
      <c r="G60" s="29"/>
      <c r="H60" s="29"/>
      <c r="I60" s="29"/>
      <c r="J60" s="28"/>
      <c r="K60" s="28"/>
      <c r="L60" s="28"/>
    </row>
    <row r="61" spans="1:12" s="204" customFormat="1" ht="13" thickTop="1" x14ac:dyDescent="0.25">
      <c r="B61" s="207"/>
      <c r="C61" s="207"/>
      <c r="D61" s="207"/>
      <c r="E61" s="207"/>
      <c r="F61" s="207"/>
      <c r="G61" s="207"/>
      <c r="H61" s="207"/>
      <c r="I61" s="207"/>
      <c r="J61" s="207"/>
      <c r="K61" s="207"/>
      <c r="L61" s="207"/>
    </row>
    <row r="62" spans="1:12" x14ac:dyDescent="0.25">
      <c r="A62" s="102"/>
      <c r="B62" s="104"/>
      <c r="C62" s="104"/>
      <c r="D62" s="104"/>
      <c r="E62" s="104"/>
      <c r="F62" s="104"/>
    </row>
    <row r="63" spans="1:12" x14ac:dyDescent="0.25">
      <c r="A63" s="101"/>
      <c r="B63" s="103"/>
      <c r="C63" s="103"/>
      <c r="D63" s="103"/>
      <c r="E63" s="103"/>
      <c r="F63" s="103"/>
    </row>
    <row r="64" spans="1:12" x14ac:dyDescent="0.25">
      <c r="A64" s="102"/>
      <c r="B64" s="104"/>
      <c r="C64" s="104"/>
      <c r="D64" s="104"/>
      <c r="E64" s="104"/>
      <c r="F64" s="104"/>
    </row>
    <row r="65" spans="1:6" x14ac:dyDescent="0.25">
      <c r="A65" s="102"/>
      <c r="B65" s="104"/>
      <c r="C65" s="104"/>
      <c r="D65" s="104"/>
      <c r="E65" s="104"/>
      <c r="F65" s="104"/>
    </row>
    <row r="66" spans="1:6" x14ac:dyDescent="0.25">
      <c r="A66" s="102"/>
      <c r="B66" s="104"/>
      <c r="C66" s="104"/>
      <c r="D66" s="104"/>
      <c r="E66" s="104"/>
      <c r="F66" s="104"/>
    </row>
    <row r="67" spans="1:6" x14ac:dyDescent="0.25">
      <c r="A67" s="101"/>
      <c r="B67" s="103"/>
      <c r="C67" s="103"/>
      <c r="D67" s="103"/>
      <c r="E67" s="103"/>
      <c r="F67" s="103"/>
    </row>
    <row r="68" spans="1:6" x14ac:dyDescent="0.25">
      <c r="A68" s="102"/>
      <c r="B68" s="104"/>
      <c r="C68" s="104"/>
      <c r="D68" s="104"/>
      <c r="E68" s="104"/>
      <c r="F68" s="104"/>
    </row>
    <row r="69" spans="1:6" x14ac:dyDescent="0.25">
      <c r="A69" s="102"/>
      <c r="B69" s="104"/>
      <c r="C69" s="104"/>
      <c r="D69" s="104"/>
      <c r="E69" s="104"/>
      <c r="F69" s="104"/>
    </row>
    <row r="70" spans="1:6" x14ac:dyDescent="0.25">
      <c r="A70" s="101"/>
      <c r="B70" s="103"/>
      <c r="C70" s="103"/>
      <c r="D70" s="103"/>
      <c r="E70" s="103"/>
      <c r="F70" s="103"/>
    </row>
    <row r="71" spans="1:6" x14ac:dyDescent="0.25">
      <c r="A71" s="101"/>
      <c r="B71" s="103"/>
      <c r="C71" s="103"/>
      <c r="D71" s="103"/>
      <c r="E71" s="103"/>
      <c r="F71" s="103"/>
    </row>
    <row r="72" spans="1:6" x14ac:dyDescent="0.25">
      <c r="A72" s="102"/>
      <c r="B72" s="104"/>
      <c r="C72" s="104"/>
      <c r="D72" s="104"/>
      <c r="E72" s="104"/>
      <c r="F72" s="104"/>
    </row>
    <row r="73" spans="1:6" x14ac:dyDescent="0.25">
      <c r="A73" s="102"/>
      <c r="B73" s="104"/>
      <c r="C73" s="104"/>
      <c r="D73" s="104"/>
      <c r="E73" s="104"/>
      <c r="F73" s="104"/>
    </row>
    <row r="74" spans="1:6" x14ac:dyDescent="0.25">
      <c r="A74" s="101"/>
      <c r="B74" s="103"/>
      <c r="C74" s="103"/>
      <c r="D74" s="103"/>
      <c r="E74" s="103"/>
      <c r="F74" s="103"/>
    </row>
    <row r="75" spans="1:6" x14ac:dyDescent="0.25">
      <c r="A75" s="102"/>
      <c r="B75" s="104"/>
      <c r="C75" s="104"/>
      <c r="D75" s="104"/>
      <c r="E75" s="104"/>
      <c r="F75" s="104"/>
    </row>
    <row r="76" spans="1:6" x14ac:dyDescent="0.25">
      <c r="A76" s="102"/>
      <c r="B76" s="104"/>
      <c r="C76" s="104"/>
      <c r="D76" s="104"/>
      <c r="E76" s="104"/>
      <c r="F76" s="104"/>
    </row>
    <row r="77" spans="1:6" x14ac:dyDescent="0.25">
      <c r="A77" s="102"/>
      <c r="B77" s="104"/>
      <c r="C77" s="104"/>
      <c r="D77" s="104"/>
      <c r="E77" s="104"/>
      <c r="F77" s="104"/>
    </row>
    <row r="78" spans="1:6" x14ac:dyDescent="0.25">
      <c r="A78" s="101"/>
      <c r="B78" s="103"/>
      <c r="C78" s="103"/>
      <c r="D78" s="103"/>
      <c r="E78" s="103"/>
      <c r="F78" s="103"/>
    </row>
    <row r="79" spans="1:6" x14ac:dyDescent="0.25">
      <c r="A79" s="102"/>
      <c r="B79" s="104"/>
      <c r="C79" s="104"/>
      <c r="D79" s="104"/>
      <c r="E79" s="104"/>
      <c r="F79" s="104"/>
    </row>
    <row r="80" spans="1:6" x14ac:dyDescent="0.25">
      <c r="A80" s="101"/>
      <c r="B80" s="103"/>
      <c r="C80" s="103"/>
      <c r="D80" s="103"/>
      <c r="E80" s="103"/>
      <c r="F80" s="103"/>
    </row>
    <row r="81" spans="1:6" x14ac:dyDescent="0.25">
      <c r="A81" s="102"/>
      <c r="B81" s="104"/>
      <c r="C81" s="104"/>
      <c r="D81" s="104"/>
      <c r="E81" s="104"/>
      <c r="F81" s="104"/>
    </row>
    <row r="82" spans="1:6" x14ac:dyDescent="0.25">
      <c r="A82" s="102"/>
      <c r="B82" s="104"/>
      <c r="C82" s="104"/>
      <c r="D82" s="104"/>
      <c r="E82" s="104"/>
      <c r="F82" s="104"/>
    </row>
    <row r="83" spans="1:6" x14ac:dyDescent="0.25">
      <c r="A83" s="101"/>
      <c r="B83" s="103"/>
      <c r="C83" s="103"/>
      <c r="D83" s="103"/>
      <c r="E83" s="103"/>
      <c r="F83" s="103"/>
    </row>
    <row r="84" spans="1:6" x14ac:dyDescent="0.25">
      <c r="A84" s="101"/>
      <c r="B84" s="103"/>
      <c r="C84" s="103"/>
      <c r="D84" s="103"/>
      <c r="E84" s="103"/>
      <c r="F84" s="103"/>
    </row>
    <row r="85" spans="1:6" x14ac:dyDescent="0.25">
      <c r="A85" s="102"/>
      <c r="B85" s="104"/>
      <c r="C85" s="104"/>
      <c r="D85" s="104"/>
      <c r="E85" s="104"/>
      <c r="F85" s="104"/>
    </row>
    <row r="86" spans="1:6" x14ac:dyDescent="0.25">
      <c r="A86" s="102"/>
      <c r="B86" s="104"/>
      <c r="C86" s="104"/>
      <c r="D86" s="104"/>
      <c r="E86" s="104"/>
      <c r="F86" s="104"/>
    </row>
    <row r="87" spans="1:6" x14ac:dyDescent="0.25">
      <c r="A87" s="101"/>
      <c r="B87" s="103"/>
      <c r="C87" s="103"/>
      <c r="D87" s="103"/>
      <c r="E87" s="103"/>
      <c r="F87" s="103"/>
    </row>
    <row r="88" spans="1:6" x14ac:dyDescent="0.25">
      <c r="A88" s="102"/>
      <c r="B88" s="104"/>
      <c r="C88" s="104"/>
      <c r="D88" s="104"/>
      <c r="E88" s="104"/>
      <c r="F88" s="104"/>
    </row>
    <row r="89" spans="1:6" x14ac:dyDescent="0.25">
      <c r="A89" s="102"/>
      <c r="B89" s="104"/>
      <c r="C89" s="104"/>
      <c r="D89" s="104"/>
      <c r="E89" s="104"/>
      <c r="F89" s="104"/>
    </row>
    <row r="90" spans="1:6" x14ac:dyDescent="0.25">
      <c r="A90" s="102"/>
      <c r="B90" s="104"/>
      <c r="C90" s="104"/>
      <c r="D90" s="104"/>
      <c r="E90" s="104"/>
      <c r="F90" s="104"/>
    </row>
    <row r="91" spans="1:6" x14ac:dyDescent="0.25">
      <c r="A91" s="102"/>
      <c r="B91" s="104"/>
      <c r="C91" s="104"/>
      <c r="D91" s="104"/>
      <c r="E91" s="104"/>
      <c r="F91" s="104"/>
    </row>
    <row r="92" spans="1:6" x14ac:dyDescent="0.25">
      <c r="A92" s="102"/>
      <c r="B92" s="104"/>
      <c r="C92" s="104"/>
      <c r="D92" s="104"/>
      <c r="E92" s="104"/>
      <c r="F92" s="104"/>
    </row>
    <row r="93" spans="1:6" x14ac:dyDescent="0.25">
      <c r="A93" s="101"/>
      <c r="B93" s="103"/>
      <c r="C93" s="103"/>
      <c r="D93" s="103"/>
      <c r="E93" s="103"/>
      <c r="F93" s="103"/>
    </row>
    <row r="94" spans="1:6" x14ac:dyDescent="0.25">
      <c r="A94" s="102"/>
      <c r="B94" s="104"/>
      <c r="C94" s="104"/>
      <c r="D94" s="104"/>
      <c r="E94" s="104"/>
      <c r="F94" s="104"/>
    </row>
    <row r="95" spans="1:6" x14ac:dyDescent="0.25">
      <c r="A95" s="102"/>
      <c r="B95" s="104"/>
      <c r="C95" s="104"/>
      <c r="D95" s="104"/>
      <c r="E95" s="104"/>
      <c r="F95" s="104"/>
    </row>
    <row r="96" spans="1:6" x14ac:dyDescent="0.25">
      <c r="A96" s="101"/>
      <c r="B96" s="103"/>
      <c r="C96" s="103"/>
      <c r="D96" s="103"/>
      <c r="E96" s="103"/>
      <c r="F96" s="103"/>
    </row>
    <row r="97" spans="1:6" x14ac:dyDescent="0.25">
      <c r="A97" s="102"/>
      <c r="B97" s="104"/>
      <c r="C97" s="104"/>
      <c r="D97" s="104"/>
      <c r="E97" s="104"/>
      <c r="F97" s="104"/>
    </row>
    <row r="98" spans="1:6" x14ac:dyDescent="0.25">
      <c r="A98" s="102"/>
      <c r="B98" s="104"/>
      <c r="C98" s="104"/>
      <c r="D98" s="104"/>
      <c r="E98" s="104"/>
      <c r="F98" s="104"/>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9" tint="0.39997558519241921"/>
  </sheetPr>
  <dimension ref="A1:L85"/>
  <sheetViews>
    <sheetView showGridLines="0" defaultGridColor="0" colorId="60" workbookViewId="0">
      <selection activeCell="A8" sqref="A8:D8"/>
    </sheetView>
  </sheetViews>
  <sheetFormatPr baseColWidth="10" defaultColWidth="11.453125" defaultRowHeight="12.5" x14ac:dyDescent="0.25"/>
  <cols>
    <col min="1" max="1" width="51.54296875" style="16" bestFit="1" customWidth="1"/>
    <col min="2" max="7" width="11.453125" style="16"/>
    <col min="8" max="8" width="14.1796875" style="16" customWidth="1"/>
    <col min="9" max="9" width="13.54296875" style="16" customWidth="1"/>
    <col min="10" max="16384" width="11.453125" style="16"/>
  </cols>
  <sheetData>
    <row r="1" spans="1:9" x14ac:dyDescent="0.25">
      <c r="A1" s="15" t="s">
        <v>0</v>
      </c>
    </row>
    <row r="2" spans="1:9" x14ac:dyDescent="0.25">
      <c r="A2" s="15" t="s">
        <v>1</v>
      </c>
    </row>
    <row r="3" spans="1:9" x14ac:dyDescent="0.25">
      <c r="A3" s="15" t="s">
        <v>2</v>
      </c>
      <c r="D3" s="119"/>
    </row>
    <row r="5" spans="1:9" ht="13" x14ac:dyDescent="0.3">
      <c r="A5" s="236" t="s">
        <v>563</v>
      </c>
      <c r="B5" s="236"/>
      <c r="C5" s="236"/>
      <c r="D5" s="236"/>
      <c r="E5" s="17"/>
      <c r="F5" s="17"/>
      <c r="G5" s="17"/>
      <c r="H5" s="17"/>
    </row>
    <row r="6" spans="1:9" ht="13" x14ac:dyDescent="0.3">
      <c r="A6" s="236" t="s">
        <v>127</v>
      </c>
      <c r="B6" s="236"/>
      <c r="C6" s="236"/>
      <c r="D6" s="236"/>
      <c r="E6" s="17"/>
      <c r="F6" s="17"/>
      <c r="G6" s="17"/>
      <c r="H6" s="17"/>
    </row>
    <row r="7" spans="1:9" ht="13" x14ac:dyDescent="0.3">
      <c r="A7" s="236">
        <v>2020</v>
      </c>
      <c r="B7" s="236"/>
      <c r="C7" s="236"/>
      <c r="D7" s="236"/>
      <c r="E7" s="17"/>
      <c r="F7" s="17"/>
      <c r="G7" s="17"/>
      <c r="H7" s="17"/>
    </row>
    <row r="8" spans="1:9" ht="13" x14ac:dyDescent="0.3">
      <c r="A8" s="236" t="s">
        <v>4</v>
      </c>
      <c r="B8" s="236"/>
      <c r="C8" s="236"/>
      <c r="D8" s="236"/>
      <c r="E8" s="17"/>
      <c r="F8" s="17"/>
      <c r="G8" s="17"/>
      <c r="H8" s="17"/>
    </row>
    <row r="9" spans="1:9" ht="13" thickBot="1" x14ac:dyDescent="0.3"/>
    <row r="10" spans="1:9" s="21" customFormat="1" ht="13.5" thickTop="1" thickBot="1" x14ac:dyDescent="0.3">
      <c r="A10" s="3" t="s">
        <v>390</v>
      </c>
      <c r="B10" s="3" t="s">
        <v>126</v>
      </c>
      <c r="C10" s="3" t="s">
        <v>125</v>
      </c>
      <c r="D10" s="3" t="s">
        <v>397</v>
      </c>
      <c r="E10" s="13"/>
      <c r="F10" s="13"/>
      <c r="G10" s="13"/>
      <c r="H10" s="13"/>
      <c r="I10" s="13"/>
    </row>
    <row r="11" spans="1:9" s="10" customFormat="1" ht="13.5" thickTop="1" x14ac:dyDescent="0.3">
      <c r="A11" s="4"/>
      <c r="B11" s="9"/>
      <c r="C11" s="9"/>
      <c r="D11" s="9"/>
      <c r="E11" s="9"/>
      <c r="F11" s="9"/>
      <c r="G11" s="9"/>
      <c r="H11" s="9"/>
      <c r="I11" s="9"/>
    </row>
    <row r="12" spans="1:9" s="10" customFormat="1" ht="13" x14ac:dyDescent="0.3">
      <c r="A12" s="132" t="s">
        <v>398</v>
      </c>
      <c r="B12" s="9">
        <v>4209.9209411600004</v>
      </c>
      <c r="C12" s="9">
        <v>2853.4297180799999</v>
      </c>
      <c r="D12" s="9">
        <v>7063.3506592399999</v>
      </c>
      <c r="E12" s="9"/>
      <c r="F12" s="9"/>
      <c r="G12" s="9"/>
      <c r="H12" s="9"/>
      <c r="I12" s="9"/>
    </row>
    <row r="13" spans="1:9" s="10" customFormat="1" ht="13" x14ac:dyDescent="0.3">
      <c r="A13" s="132" t="s">
        <v>399</v>
      </c>
      <c r="B13" s="9">
        <v>4209.9209411600004</v>
      </c>
      <c r="C13" s="9">
        <v>2853.4297180799999</v>
      </c>
      <c r="D13" s="9">
        <v>7063.3506592399999</v>
      </c>
      <c r="E13" s="9"/>
      <c r="F13" s="9"/>
      <c r="G13" s="9"/>
      <c r="H13" s="9"/>
      <c r="I13" s="9"/>
    </row>
    <row r="14" spans="1:9" s="18" customFormat="1" x14ac:dyDescent="0.25">
      <c r="A14" s="132" t="s">
        <v>400</v>
      </c>
      <c r="B14" s="9">
        <v>3963.8478043199998</v>
      </c>
      <c r="C14" s="9">
        <v>2375.2353940799999</v>
      </c>
      <c r="D14" s="9">
        <v>6339.0831983999997</v>
      </c>
      <c r="E14" s="5"/>
      <c r="F14" s="5"/>
      <c r="G14" s="5"/>
      <c r="H14" s="5"/>
      <c r="I14" s="5"/>
    </row>
    <row r="15" spans="1:9" s="18" customFormat="1" x14ac:dyDescent="0.25">
      <c r="A15" s="4" t="s">
        <v>401</v>
      </c>
      <c r="B15" s="5">
        <v>2745.7344636399998</v>
      </c>
      <c r="C15" s="5">
        <v>1108.9292283</v>
      </c>
      <c r="D15" s="5">
        <v>3854.6636919399998</v>
      </c>
      <c r="E15" s="5"/>
      <c r="F15" s="5"/>
      <c r="G15" s="5"/>
      <c r="H15" s="5"/>
      <c r="I15" s="5"/>
    </row>
    <row r="16" spans="1:9" s="18" customFormat="1" x14ac:dyDescent="0.25">
      <c r="A16" s="4" t="s">
        <v>402</v>
      </c>
      <c r="B16" s="5">
        <v>255.76111488000001</v>
      </c>
      <c r="C16" s="5">
        <v>102.415328</v>
      </c>
      <c r="D16" s="5">
        <v>358.17644288000002</v>
      </c>
      <c r="E16" s="5"/>
      <c r="F16" s="5"/>
      <c r="G16" s="5"/>
      <c r="H16" s="5"/>
      <c r="I16" s="5"/>
    </row>
    <row r="17" spans="1:9" s="18" customFormat="1" x14ac:dyDescent="0.25">
      <c r="A17" s="4" t="s">
        <v>404</v>
      </c>
      <c r="B17" s="5">
        <v>244.12383077999999</v>
      </c>
      <c r="C17" s="5">
        <v>95.456705999999997</v>
      </c>
      <c r="D17" s="5">
        <v>339.58053677999999</v>
      </c>
      <c r="E17" s="5"/>
      <c r="F17" s="5"/>
      <c r="G17" s="5"/>
      <c r="H17" s="5"/>
      <c r="I17" s="5"/>
    </row>
    <row r="18" spans="1:9" s="18" customFormat="1" x14ac:dyDescent="0.25">
      <c r="A18" s="4" t="s">
        <v>407</v>
      </c>
      <c r="B18" s="5">
        <v>11.6372841</v>
      </c>
      <c r="C18" s="5">
        <v>6.9586220000000001</v>
      </c>
      <c r="D18" s="5">
        <v>18.595906100000001</v>
      </c>
      <c r="E18" s="5"/>
      <c r="F18" s="5"/>
      <c r="G18" s="5"/>
      <c r="H18" s="5"/>
      <c r="I18" s="5"/>
    </row>
    <row r="19" spans="1:9" s="10" customFormat="1" ht="13" x14ac:dyDescent="0.3">
      <c r="A19" s="4" t="s">
        <v>408</v>
      </c>
      <c r="B19" s="5">
        <v>443.63628543999999</v>
      </c>
      <c r="C19" s="5">
        <v>1007.871428</v>
      </c>
      <c r="D19" s="5">
        <v>1451.5077134400001</v>
      </c>
      <c r="E19" s="9"/>
      <c r="F19" s="9"/>
      <c r="G19" s="9"/>
      <c r="H19" s="9"/>
      <c r="I19" s="9"/>
    </row>
    <row r="20" spans="1:9" s="10" customFormat="1" ht="13" x14ac:dyDescent="0.3">
      <c r="A20" s="132" t="s">
        <v>409</v>
      </c>
      <c r="B20" s="9">
        <v>0</v>
      </c>
      <c r="C20" s="9">
        <v>6.918378E-2</v>
      </c>
      <c r="D20" s="9">
        <v>6.918378E-2</v>
      </c>
      <c r="E20" s="9"/>
      <c r="F20" s="9"/>
      <c r="G20" s="9"/>
      <c r="H20" s="9"/>
      <c r="I20" s="9"/>
    </row>
    <row r="21" spans="1:9" s="18" customFormat="1" x14ac:dyDescent="0.25">
      <c r="A21" s="132" t="s">
        <v>410</v>
      </c>
      <c r="B21" s="9">
        <v>0</v>
      </c>
      <c r="C21" s="9">
        <v>6.918378E-2</v>
      </c>
      <c r="D21" s="9">
        <v>6.918378E-2</v>
      </c>
      <c r="E21" s="5"/>
      <c r="F21" s="5"/>
      <c r="G21" s="5"/>
      <c r="H21" s="5"/>
      <c r="I21" s="5"/>
    </row>
    <row r="22" spans="1:9" s="18" customFormat="1" x14ac:dyDescent="0.25">
      <c r="A22" s="4" t="s">
        <v>411</v>
      </c>
      <c r="B22" s="5">
        <v>0</v>
      </c>
      <c r="C22" s="5">
        <v>0</v>
      </c>
      <c r="D22" s="5">
        <v>0</v>
      </c>
      <c r="E22" s="5"/>
      <c r="F22" s="5"/>
      <c r="G22" s="5"/>
      <c r="H22" s="5"/>
      <c r="I22" s="5"/>
    </row>
    <row r="23" spans="1:9" s="18" customFormat="1" x14ac:dyDescent="0.25">
      <c r="A23" s="4" t="s">
        <v>412</v>
      </c>
      <c r="B23" s="5">
        <v>0</v>
      </c>
      <c r="C23" s="5">
        <v>0</v>
      </c>
      <c r="D23" s="5">
        <v>0</v>
      </c>
      <c r="E23" s="5"/>
      <c r="F23" s="5"/>
      <c r="G23" s="5"/>
      <c r="H23" s="5"/>
      <c r="I23" s="5"/>
    </row>
    <row r="24" spans="1:9" s="18" customFormat="1" x14ac:dyDescent="0.25">
      <c r="A24" s="4" t="s">
        <v>413</v>
      </c>
      <c r="B24" s="5">
        <v>0</v>
      </c>
      <c r="C24" s="5">
        <v>6.918378E-2</v>
      </c>
      <c r="D24" s="5">
        <v>6.918378E-2</v>
      </c>
      <c r="E24" s="5"/>
      <c r="F24" s="5"/>
      <c r="G24" s="5"/>
      <c r="H24" s="5"/>
      <c r="I24" s="5"/>
    </row>
    <row r="25" spans="1:9" s="10" customFormat="1" ht="13" x14ac:dyDescent="0.3">
      <c r="A25" s="4" t="s">
        <v>414</v>
      </c>
      <c r="B25" s="5">
        <v>0</v>
      </c>
      <c r="C25" s="5">
        <v>0</v>
      </c>
      <c r="D25" s="5">
        <v>0</v>
      </c>
      <c r="E25" s="9"/>
      <c r="F25" s="9"/>
      <c r="G25" s="9"/>
      <c r="H25" s="9"/>
      <c r="I25" s="9"/>
    </row>
    <row r="26" spans="1:9" s="18" customFormat="1" x14ac:dyDescent="0.25">
      <c r="A26" s="132" t="s">
        <v>415</v>
      </c>
      <c r="B26" s="9">
        <v>518.71594035999999</v>
      </c>
      <c r="C26" s="9">
        <v>155.95022599999999</v>
      </c>
      <c r="D26" s="9">
        <v>674.66616636000003</v>
      </c>
      <c r="E26" s="5"/>
      <c r="F26" s="5"/>
      <c r="G26" s="5"/>
      <c r="H26" s="5"/>
      <c r="I26" s="5"/>
    </row>
    <row r="27" spans="1:9" s="18" customFormat="1" x14ac:dyDescent="0.25">
      <c r="A27" s="4" t="s">
        <v>416</v>
      </c>
      <c r="B27" s="5">
        <v>19.478543070000001</v>
      </c>
      <c r="C27" s="5">
        <v>16.761395</v>
      </c>
      <c r="D27" s="5">
        <v>36.239938070000001</v>
      </c>
      <c r="E27" s="5"/>
      <c r="F27" s="5"/>
      <c r="G27" s="5"/>
      <c r="H27" s="5"/>
      <c r="I27" s="5"/>
    </row>
    <row r="28" spans="1:9" s="18" customFormat="1" x14ac:dyDescent="0.25">
      <c r="A28" s="4" t="s">
        <v>419</v>
      </c>
      <c r="B28" s="5">
        <v>0</v>
      </c>
      <c r="C28" s="5">
        <v>5.3250000000000002</v>
      </c>
      <c r="D28" s="5">
        <v>5.3250000000000002</v>
      </c>
      <c r="E28" s="5"/>
      <c r="F28" s="5"/>
      <c r="G28" s="5"/>
      <c r="H28" s="5"/>
      <c r="I28" s="5"/>
    </row>
    <row r="29" spans="1:9" s="18" customFormat="1" x14ac:dyDescent="0.25">
      <c r="A29" s="4" t="s">
        <v>424</v>
      </c>
      <c r="B29" s="5">
        <v>19.478543070000001</v>
      </c>
      <c r="C29" s="5">
        <v>11.436394999999999</v>
      </c>
      <c r="D29" s="5">
        <v>30.914938070000002</v>
      </c>
      <c r="E29" s="5"/>
      <c r="F29" s="5"/>
      <c r="G29" s="5"/>
      <c r="H29" s="5"/>
      <c r="I29" s="5"/>
    </row>
    <row r="30" spans="1:9" s="18" customFormat="1" x14ac:dyDescent="0.25">
      <c r="A30" s="4" t="s">
        <v>426</v>
      </c>
      <c r="B30" s="5">
        <v>499.23739728999999</v>
      </c>
      <c r="C30" s="5">
        <v>139.18883099999999</v>
      </c>
      <c r="D30" s="5">
        <v>638.42622829000004</v>
      </c>
      <c r="E30" s="5"/>
      <c r="F30" s="5"/>
      <c r="G30" s="5"/>
      <c r="H30" s="5"/>
      <c r="I30" s="5"/>
    </row>
    <row r="31" spans="1:9" s="18" customFormat="1" x14ac:dyDescent="0.25">
      <c r="A31" s="4" t="s">
        <v>427</v>
      </c>
      <c r="B31" s="5">
        <v>0</v>
      </c>
      <c r="C31" s="5">
        <v>0</v>
      </c>
      <c r="D31" s="5">
        <v>0</v>
      </c>
      <c r="E31" s="5"/>
      <c r="F31" s="5"/>
      <c r="G31" s="5"/>
      <c r="H31" s="5"/>
      <c r="I31" s="5"/>
    </row>
    <row r="32" spans="1:9" s="10" customFormat="1" ht="13" x14ac:dyDescent="0.3">
      <c r="A32" s="4" t="s">
        <v>428</v>
      </c>
      <c r="B32" s="5">
        <v>0</v>
      </c>
      <c r="C32" s="5">
        <v>0</v>
      </c>
      <c r="D32" s="5">
        <v>0</v>
      </c>
      <c r="E32" s="9"/>
      <c r="F32" s="9"/>
      <c r="G32" s="9"/>
      <c r="H32" s="9"/>
      <c r="I32" s="9"/>
    </row>
    <row r="33" spans="1:12" s="10" customFormat="1" ht="13" x14ac:dyDescent="0.3">
      <c r="A33" s="132" t="s">
        <v>429</v>
      </c>
      <c r="B33" s="9">
        <v>246.07313683999999</v>
      </c>
      <c r="C33" s="9">
        <v>478.19432399999999</v>
      </c>
      <c r="D33" s="9">
        <v>724.26746084000001</v>
      </c>
      <c r="E33" s="9"/>
      <c r="F33" s="9"/>
      <c r="G33" s="9"/>
      <c r="H33" s="9"/>
      <c r="I33" s="9"/>
    </row>
    <row r="34" spans="1:12" s="18" customFormat="1" x14ac:dyDescent="0.25">
      <c r="A34" s="132" t="s">
        <v>430</v>
      </c>
      <c r="B34" s="9">
        <v>142.05561802</v>
      </c>
      <c r="C34" s="9">
        <v>478.19432399999999</v>
      </c>
      <c r="D34" s="9">
        <v>620.24994202000005</v>
      </c>
      <c r="E34" s="5"/>
      <c r="F34" s="5"/>
      <c r="G34" s="5"/>
      <c r="H34" s="5"/>
      <c r="I34" s="5"/>
    </row>
    <row r="35" spans="1:12" s="18" customFormat="1" x14ac:dyDescent="0.25">
      <c r="A35" s="4" t="s">
        <v>431</v>
      </c>
      <c r="B35" s="5">
        <v>142.05561802</v>
      </c>
      <c r="C35" s="5">
        <v>170.19485299999999</v>
      </c>
      <c r="D35" s="5">
        <v>312.25047102000002</v>
      </c>
      <c r="E35" s="5"/>
      <c r="F35" s="5"/>
      <c r="G35" s="5"/>
      <c r="H35" s="5"/>
      <c r="I35" s="5"/>
    </row>
    <row r="36" spans="1:12" s="10" customFormat="1" ht="13" x14ac:dyDescent="0.3">
      <c r="A36" s="4" t="s">
        <v>432</v>
      </c>
      <c r="B36" s="5">
        <v>0</v>
      </c>
      <c r="C36" s="5">
        <v>307.99947100000003</v>
      </c>
      <c r="D36" s="5">
        <v>307.99947100000003</v>
      </c>
      <c r="E36" s="9"/>
      <c r="F36" s="9"/>
      <c r="G36" s="9"/>
      <c r="H36" s="9"/>
      <c r="I36" s="9"/>
    </row>
    <row r="37" spans="1:12" s="18" customFormat="1" x14ac:dyDescent="0.25">
      <c r="A37" s="132" t="s">
        <v>433</v>
      </c>
      <c r="B37" s="9">
        <v>104.01751882000001</v>
      </c>
      <c r="C37" s="9">
        <v>0</v>
      </c>
      <c r="D37" s="9">
        <v>104.01751882000001</v>
      </c>
      <c r="E37" s="5"/>
      <c r="F37" s="5"/>
      <c r="G37" s="5"/>
      <c r="H37" s="5"/>
      <c r="I37" s="5"/>
    </row>
    <row r="38" spans="1:12" s="18" customFormat="1" x14ac:dyDescent="0.25">
      <c r="A38" s="4" t="s">
        <v>434</v>
      </c>
      <c r="B38" s="5">
        <v>0</v>
      </c>
      <c r="C38" s="5">
        <v>0</v>
      </c>
      <c r="D38" s="5">
        <v>0</v>
      </c>
      <c r="E38" s="5"/>
      <c r="F38" s="5"/>
      <c r="G38" s="5"/>
      <c r="H38" s="5"/>
      <c r="I38" s="5"/>
    </row>
    <row r="39" spans="1:12" s="10" customFormat="1" ht="13" x14ac:dyDescent="0.3">
      <c r="A39" s="4" t="s">
        <v>435</v>
      </c>
      <c r="B39" s="5">
        <v>104.01751882000001</v>
      </c>
      <c r="C39" s="5">
        <v>0</v>
      </c>
      <c r="D39" s="5">
        <v>104.01751882000001</v>
      </c>
      <c r="E39" s="9"/>
      <c r="F39" s="9"/>
      <c r="G39" s="9"/>
      <c r="H39" s="9"/>
      <c r="I39" s="9"/>
    </row>
    <row r="40" spans="1:12" s="18" customFormat="1" x14ac:dyDescent="0.25">
      <c r="A40" s="132" t="s">
        <v>436</v>
      </c>
      <c r="B40" s="9">
        <v>0</v>
      </c>
      <c r="C40" s="9">
        <v>0</v>
      </c>
      <c r="D40" s="9">
        <v>0</v>
      </c>
      <c r="E40" s="5"/>
      <c r="F40" s="5"/>
      <c r="G40" s="5"/>
      <c r="H40" s="5"/>
      <c r="I40" s="5"/>
    </row>
    <row r="41" spans="1:12" s="18" customFormat="1" x14ac:dyDescent="0.25">
      <c r="A41" s="4" t="s">
        <v>416</v>
      </c>
      <c r="B41" s="5">
        <v>0</v>
      </c>
      <c r="C41" s="5">
        <v>0</v>
      </c>
      <c r="D41" s="5">
        <v>0</v>
      </c>
      <c r="E41" s="5"/>
      <c r="F41" s="5"/>
      <c r="G41" s="5"/>
      <c r="H41" s="5"/>
      <c r="I41" s="5"/>
    </row>
    <row r="42" spans="1:12" s="18" customFormat="1" x14ac:dyDescent="0.25">
      <c r="A42" s="4" t="s">
        <v>426</v>
      </c>
      <c r="B42" s="5">
        <v>0</v>
      </c>
      <c r="C42" s="5">
        <v>0</v>
      </c>
      <c r="D42" s="5">
        <v>0</v>
      </c>
      <c r="E42" s="5"/>
      <c r="F42" s="5"/>
      <c r="G42" s="5"/>
      <c r="H42" s="5"/>
      <c r="I42" s="5"/>
    </row>
    <row r="43" spans="1:12" s="10" customFormat="1" ht="13" x14ac:dyDescent="0.3">
      <c r="A43" s="4" t="s">
        <v>427</v>
      </c>
      <c r="B43" s="5">
        <v>0</v>
      </c>
      <c r="C43" s="5">
        <v>0</v>
      </c>
      <c r="D43" s="5">
        <v>0</v>
      </c>
      <c r="E43" s="9"/>
      <c r="F43" s="9"/>
      <c r="G43" s="9"/>
      <c r="H43" s="9"/>
      <c r="I43" s="9"/>
    </row>
    <row r="44" spans="1:12" s="18" customFormat="1" x14ac:dyDescent="0.25">
      <c r="A44" s="132" t="s">
        <v>438</v>
      </c>
      <c r="B44" s="9">
        <v>0</v>
      </c>
      <c r="C44" s="9">
        <v>0</v>
      </c>
      <c r="D44" s="9">
        <v>0</v>
      </c>
      <c r="E44" s="5"/>
      <c r="F44" s="5"/>
      <c r="G44" s="5"/>
      <c r="H44" s="5"/>
      <c r="I44" s="5"/>
    </row>
    <row r="45" spans="1:12" s="18" customFormat="1" x14ac:dyDescent="0.25">
      <c r="A45" s="4" t="s">
        <v>439</v>
      </c>
      <c r="B45" s="5">
        <v>0</v>
      </c>
      <c r="C45" s="5">
        <v>0</v>
      </c>
      <c r="D45" s="5">
        <v>0</v>
      </c>
      <c r="E45" s="29"/>
      <c r="F45" s="29"/>
      <c r="G45" s="29"/>
      <c r="H45" s="29"/>
      <c r="I45" s="29"/>
      <c r="J45" s="28"/>
      <c r="K45" s="28"/>
      <c r="L45" s="28"/>
    </row>
    <row r="46" spans="1:12" x14ac:dyDescent="0.25">
      <c r="A46" s="4" t="s">
        <v>440</v>
      </c>
      <c r="B46" s="5">
        <v>0</v>
      </c>
      <c r="C46" s="5">
        <v>0</v>
      </c>
      <c r="D46" s="5">
        <v>0</v>
      </c>
      <c r="E46" s="20"/>
      <c r="F46" s="20"/>
      <c r="G46" s="20"/>
      <c r="H46" s="20"/>
      <c r="I46" s="20"/>
      <c r="J46" s="20"/>
      <c r="K46" s="20"/>
      <c r="L46" s="20"/>
    </row>
    <row r="47" spans="1:12" x14ac:dyDescent="0.25">
      <c r="A47" s="4" t="s">
        <v>440</v>
      </c>
      <c r="B47" s="5">
        <v>0</v>
      </c>
      <c r="C47" s="5">
        <v>0</v>
      </c>
      <c r="D47" s="5">
        <v>0</v>
      </c>
    </row>
    <row r="48" spans="1:12" ht="13" thickBot="1" x14ac:dyDescent="0.3">
      <c r="A48" s="24"/>
      <c r="B48" s="24"/>
      <c r="C48" s="24"/>
      <c r="D48" s="24"/>
    </row>
    <row r="49" spans="1:4" ht="13" thickTop="1" x14ac:dyDescent="0.25">
      <c r="A49" s="21"/>
      <c r="B49" s="22"/>
      <c r="C49" s="22"/>
      <c r="D49" s="22"/>
    </row>
    <row r="50" spans="1:4" x14ac:dyDescent="0.25">
      <c r="A50" s="21"/>
      <c r="B50" s="21"/>
      <c r="C50" s="21"/>
      <c r="D50" s="21"/>
    </row>
    <row r="51" spans="1:4" x14ac:dyDescent="0.25">
      <c r="A51" s="21"/>
      <c r="B51" s="21"/>
      <c r="C51" s="21"/>
      <c r="D51" s="21"/>
    </row>
    <row r="52" spans="1:4" x14ac:dyDescent="0.25">
      <c r="A52" s="21"/>
      <c r="B52" s="21"/>
      <c r="C52" s="21"/>
      <c r="D52" s="21"/>
    </row>
    <row r="53" spans="1:4" x14ac:dyDescent="0.25">
      <c r="A53" s="21"/>
      <c r="B53" s="21"/>
      <c r="C53" s="21"/>
      <c r="D53" s="21"/>
    </row>
    <row r="54" spans="1:4" x14ac:dyDescent="0.25">
      <c r="A54" s="21"/>
      <c r="B54" s="21"/>
      <c r="C54" s="21"/>
      <c r="D54" s="21"/>
    </row>
    <row r="55" spans="1:4" x14ac:dyDescent="0.25">
      <c r="A55" s="21"/>
      <c r="B55" s="21"/>
      <c r="C55" s="21"/>
      <c r="D55" s="21"/>
    </row>
    <row r="56" spans="1:4" x14ac:dyDescent="0.25">
      <c r="A56" s="21"/>
      <c r="B56" s="21"/>
      <c r="C56" s="21"/>
      <c r="D56" s="21"/>
    </row>
    <row r="57" spans="1:4" x14ac:dyDescent="0.25">
      <c r="A57" s="21"/>
      <c r="B57" s="21"/>
      <c r="C57" s="21"/>
      <c r="D57" s="21"/>
    </row>
    <row r="58" spans="1:4" x14ac:dyDescent="0.25">
      <c r="A58" s="21"/>
      <c r="B58" s="21"/>
      <c r="C58" s="21"/>
      <c r="D58" s="21"/>
    </row>
    <row r="59" spans="1:4" x14ac:dyDescent="0.25">
      <c r="A59" s="21"/>
      <c r="B59" s="21"/>
      <c r="C59" s="21"/>
      <c r="D59" s="21"/>
    </row>
    <row r="60" spans="1:4" x14ac:dyDescent="0.25">
      <c r="A60" s="21"/>
      <c r="B60" s="21"/>
      <c r="C60" s="21"/>
      <c r="D60" s="21"/>
    </row>
    <row r="61" spans="1:4" x14ac:dyDescent="0.25">
      <c r="A61" s="21"/>
      <c r="B61" s="21"/>
      <c r="C61" s="21"/>
      <c r="D61" s="21"/>
    </row>
    <row r="62" spans="1:4" x14ac:dyDescent="0.25">
      <c r="A62" s="21"/>
      <c r="B62" s="21"/>
      <c r="C62" s="21"/>
      <c r="D62" s="21"/>
    </row>
    <row r="63" spans="1:4" x14ac:dyDescent="0.25">
      <c r="A63" s="21"/>
      <c r="B63" s="21"/>
      <c r="C63" s="21"/>
      <c r="D63" s="21"/>
    </row>
    <row r="64" spans="1:4" x14ac:dyDescent="0.25">
      <c r="A64" s="21"/>
      <c r="B64" s="21"/>
      <c r="C64" s="21"/>
      <c r="D64" s="21"/>
    </row>
    <row r="65" spans="1:4" x14ac:dyDescent="0.25">
      <c r="A65" s="21"/>
      <c r="B65" s="21"/>
      <c r="C65" s="21"/>
      <c r="D65" s="21"/>
    </row>
    <row r="66" spans="1:4" x14ac:dyDescent="0.25">
      <c r="A66" s="21"/>
      <c r="B66" s="21"/>
      <c r="C66" s="21"/>
      <c r="D66" s="21"/>
    </row>
    <row r="67" spans="1:4" x14ac:dyDescent="0.25">
      <c r="A67" s="21"/>
      <c r="B67" s="21"/>
      <c r="C67" s="21"/>
      <c r="D67" s="21"/>
    </row>
    <row r="68" spans="1:4" x14ac:dyDescent="0.25">
      <c r="A68" s="21"/>
      <c r="B68" s="21"/>
      <c r="C68" s="21"/>
      <c r="D68" s="21"/>
    </row>
    <row r="69" spans="1:4" x14ac:dyDescent="0.25">
      <c r="A69" s="21"/>
      <c r="B69" s="21"/>
      <c r="C69" s="21"/>
      <c r="D69" s="21"/>
    </row>
    <row r="70" spans="1:4" x14ac:dyDescent="0.25">
      <c r="A70" s="21"/>
      <c r="B70" s="21"/>
      <c r="C70" s="21"/>
      <c r="D70" s="21"/>
    </row>
    <row r="71" spans="1:4" x14ac:dyDescent="0.25">
      <c r="A71" s="21"/>
      <c r="B71" s="21"/>
      <c r="C71" s="21"/>
      <c r="D71" s="21"/>
    </row>
    <row r="72" spans="1:4" x14ac:dyDescent="0.25">
      <c r="A72" s="21"/>
      <c r="B72" s="21"/>
      <c r="C72" s="21"/>
      <c r="D72" s="21"/>
    </row>
    <row r="73" spans="1:4" x14ac:dyDescent="0.25">
      <c r="A73" s="21"/>
      <c r="B73" s="21"/>
      <c r="C73" s="21"/>
      <c r="D73" s="21"/>
    </row>
    <row r="74" spans="1:4" x14ac:dyDescent="0.25">
      <c r="A74" s="21"/>
      <c r="B74" s="21"/>
      <c r="C74" s="21"/>
      <c r="D74" s="21"/>
    </row>
    <row r="75" spans="1:4" x14ac:dyDescent="0.25">
      <c r="A75" s="21"/>
      <c r="B75" s="21"/>
      <c r="C75" s="21"/>
      <c r="D75" s="21"/>
    </row>
    <row r="76" spans="1:4" x14ac:dyDescent="0.25">
      <c r="A76" s="21"/>
      <c r="B76" s="21"/>
      <c r="C76" s="21"/>
      <c r="D76" s="21"/>
    </row>
    <row r="77" spans="1:4" x14ac:dyDescent="0.25">
      <c r="A77" s="21"/>
      <c r="B77" s="21"/>
      <c r="C77" s="21"/>
      <c r="D77" s="21"/>
    </row>
    <row r="78" spans="1:4" x14ac:dyDescent="0.25">
      <c r="A78" s="21"/>
      <c r="B78" s="21"/>
      <c r="C78" s="21"/>
      <c r="D78" s="21"/>
    </row>
    <row r="79" spans="1:4" x14ac:dyDescent="0.25">
      <c r="A79" s="21"/>
      <c r="B79" s="21"/>
      <c r="C79" s="21"/>
      <c r="D79" s="21"/>
    </row>
    <row r="80" spans="1:4" x14ac:dyDescent="0.25">
      <c r="A80" s="21"/>
      <c r="B80" s="21"/>
      <c r="C80" s="21"/>
      <c r="D80" s="21"/>
    </row>
    <row r="81" spans="1:4" x14ac:dyDescent="0.25">
      <c r="A81" s="21"/>
      <c r="B81" s="21"/>
      <c r="C81" s="21"/>
      <c r="D81" s="21"/>
    </row>
    <row r="82" spans="1:4" x14ac:dyDescent="0.25">
      <c r="A82" s="21"/>
      <c r="B82" s="21"/>
      <c r="C82" s="21"/>
      <c r="D82" s="21"/>
    </row>
    <row r="83" spans="1:4" x14ac:dyDescent="0.25">
      <c r="A83" s="21"/>
      <c r="B83" s="21"/>
      <c r="C83" s="21"/>
      <c r="D83" s="21"/>
    </row>
    <row r="84" spans="1:4" x14ac:dyDescent="0.25">
      <c r="A84" s="21"/>
      <c r="B84" s="21"/>
      <c r="C84" s="21"/>
      <c r="D84" s="21"/>
    </row>
    <row r="85" spans="1:4" x14ac:dyDescent="0.25">
      <c r="A85" s="21"/>
      <c r="B85" s="21"/>
      <c r="C85" s="21"/>
      <c r="D85" s="21"/>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9" tint="0.39997558519241921"/>
  </sheetPr>
  <dimension ref="A1:L84"/>
  <sheetViews>
    <sheetView showGridLines="0" defaultGridColor="0" colorId="60" workbookViewId="0">
      <selection activeCell="A54" sqref="A54:XFD55"/>
    </sheetView>
  </sheetViews>
  <sheetFormatPr baseColWidth="10" defaultColWidth="11.453125" defaultRowHeight="12.5" x14ac:dyDescent="0.25"/>
  <cols>
    <col min="1" max="1" width="48.54296875" style="16" customWidth="1"/>
    <col min="2" max="2" width="9.54296875" style="16" customWidth="1"/>
    <col min="3" max="3" width="8.81640625" style="16" customWidth="1"/>
    <col min="4" max="4" width="9.81640625" style="16" customWidth="1"/>
    <col min="5" max="5" width="11.1796875" style="16" bestFit="1" customWidth="1"/>
    <col min="6" max="6" width="8.7265625" style="16" bestFit="1" customWidth="1"/>
    <col min="7" max="7" width="9.7265625" style="16" bestFit="1" customWidth="1"/>
    <col min="8" max="8" width="8.453125" style="16" customWidth="1"/>
    <col min="9" max="9" width="13.54296875" style="16" customWidth="1"/>
    <col min="10" max="16384" width="11.453125" style="16"/>
  </cols>
  <sheetData>
    <row r="1" spans="1:9" x14ac:dyDescent="0.25">
      <c r="A1" s="15" t="s">
        <v>0</v>
      </c>
    </row>
    <row r="2" spans="1:9" x14ac:dyDescent="0.25">
      <c r="A2" s="15" t="s">
        <v>1</v>
      </c>
    </row>
    <row r="3" spans="1:9" x14ac:dyDescent="0.25">
      <c r="A3" s="15" t="s">
        <v>2</v>
      </c>
      <c r="I3" s="119"/>
    </row>
    <row r="5" spans="1:9" ht="13" x14ac:dyDescent="0.3">
      <c r="A5" s="236" t="s">
        <v>563</v>
      </c>
      <c r="B5" s="236"/>
      <c r="C5" s="236"/>
      <c r="D5" s="236"/>
      <c r="E5" s="236"/>
      <c r="F5" s="236"/>
      <c r="G5" s="236"/>
      <c r="H5" s="236"/>
      <c r="I5" s="236"/>
    </row>
    <row r="6" spans="1:9" ht="13" x14ac:dyDescent="0.3">
      <c r="A6" s="236" t="s">
        <v>134</v>
      </c>
      <c r="B6" s="236"/>
      <c r="C6" s="236"/>
      <c r="D6" s="236"/>
      <c r="E6" s="236"/>
      <c r="F6" s="236"/>
      <c r="G6" s="236"/>
      <c r="H6" s="236"/>
      <c r="I6" s="236"/>
    </row>
    <row r="7" spans="1:9" ht="13" x14ac:dyDescent="0.3">
      <c r="A7" s="236">
        <v>2020</v>
      </c>
      <c r="B7" s="236"/>
      <c r="C7" s="236"/>
      <c r="D7" s="236"/>
      <c r="E7" s="236"/>
      <c r="F7" s="236"/>
      <c r="G7" s="236"/>
      <c r="H7" s="236"/>
      <c r="I7" s="236"/>
    </row>
    <row r="8" spans="1:9" x14ac:dyDescent="0.25">
      <c r="A8" s="241" t="s">
        <v>4</v>
      </c>
      <c r="B8" s="241"/>
      <c r="C8" s="241"/>
      <c r="D8" s="241"/>
      <c r="E8" s="241"/>
      <c r="F8" s="241"/>
      <c r="G8" s="241"/>
      <c r="H8" s="241"/>
      <c r="I8" s="241"/>
    </row>
    <row r="9" spans="1:9" ht="13" thickBot="1" x14ac:dyDescent="0.3">
      <c r="A9" s="242"/>
      <c r="B9" s="242"/>
      <c r="C9" s="242"/>
      <c r="D9" s="242"/>
      <c r="E9" s="242"/>
      <c r="F9" s="242"/>
      <c r="G9" s="242"/>
      <c r="H9" s="242"/>
      <c r="I9" s="242"/>
    </row>
    <row r="10" spans="1:9" s="21" customFormat="1" ht="13.5" thickTop="1" thickBot="1" x14ac:dyDescent="0.3">
      <c r="A10" s="3" t="s">
        <v>390</v>
      </c>
      <c r="B10" s="3" t="s">
        <v>133</v>
      </c>
      <c r="C10" s="3" t="s">
        <v>132</v>
      </c>
      <c r="D10" s="3" t="s">
        <v>597</v>
      </c>
      <c r="E10" s="3" t="s">
        <v>131</v>
      </c>
      <c r="F10" s="3" t="s">
        <v>130</v>
      </c>
      <c r="G10" s="3" t="s">
        <v>129</v>
      </c>
      <c r="H10" s="3" t="s">
        <v>128</v>
      </c>
      <c r="I10" s="3" t="s">
        <v>397</v>
      </c>
    </row>
    <row r="11" spans="1:9" s="10" customFormat="1" ht="13.5" thickTop="1" x14ac:dyDescent="0.3">
      <c r="A11" s="4"/>
      <c r="B11" s="9"/>
      <c r="C11" s="9"/>
      <c r="D11" s="9"/>
      <c r="E11" s="9"/>
      <c r="F11" s="9"/>
      <c r="G11" s="9"/>
      <c r="H11" s="9"/>
      <c r="I11" s="9"/>
    </row>
    <row r="12" spans="1:9" s="10" customFormat="1" ht="13" x14ac:dyDescent="0.3">
      <c r="A12" s="132" t="s">
        <v>398</v>
      </c>
      <c r="B12" s="9">
        <v>10252.946323957</v>
      </c>
      <c r="C12" s="9">
        <v>63352.537143050002</v>
      </c>
      <c r="D12" s="9">
        <v>1470.3692770600001</v>
      </c>
      <c r="E12" s="9">
        <v>297588.08458050003</v>
      </c>
      <c r="F12" s="9">
        <v>63387.908812990499</v>
      </c>
      <c r="G12" s="9">
        <v>124388.9025401</v>
      </c>
      <c r="H12" s="9">
        <v>43532.397476569997</v>
      </c>
      <c r="I12" s="9">
        <v>603973.14615422755</v>
      </c>
    </row>
    <row r="13" spans="1:9" s="10" customFormat="1" ht="13" x14ac:dyDescent="0.3">
      <c r="A13" s="132" t="s">
        <v>399</v>
      </c>
      <c r="B13" s="9">
        <v>10252.946323957</v>
      </c>
      <c r="C13" s="9">
        <v>63185.563562460004</v>
      </c>
      <c r="D13" s="9">
        <v>1470.3692770600001</v>
      </c>
      <c r="E13" s="9">
        <v>297736.48214520002</v>
      </c>
      <c r="F13" s="9">
        <v>63387.908812990499</v>
      </c>
      <c r="G13" s="9">
        <v>124388.9025401</v>
      </c>
      <c r="H13" s="9">
        <v>43532.397476569997</v>
      </c>
      <c r="I13" s="9">
        <v>603954.57013833756</v>
      </c>
    </row>
    <row r="14" spans="1:9" s="18" customFormat="1" x14ac:dyDescent="0.25">
      <c r="A14" s="132" t="s">
        <v>400</v>
      </c>
      <c r="B14" s="9">
        <v>9275.1930334669996</v>
      </c>
      <c r="C14" s="9">
        <v>58855.450825940003</v>
      </c>
      <c r="D14" s="9">
        <v>1364.1580671199999</v>
      </c>
      <c r="E14" s="9">
        <v>281876.175468</v>
      </c>
      <c r="F14" s="9">
        <v>54009.276745763702</v>
      </c>
      <c r="G14" s="9">
        <v>110491.17366320999</v>
      </c>
      <c r="H14" s="9">
        <v>40446.836054740001</v>
      </c>
      <c r="I14" s="9">
        <v>556318.26385824068</v>
      </c>
    </row>
    <row r="15" spans="1:9" s="18" customFormat="1" x14ac:dyDescent="0.25">
      <c r="A15" s="4" t="s">
        <v>401</v>
      </c>
      <c r="B15" s="5">
        <v>4340.6825844799996</v>
      </c>
      <c r="C15" s="5">
        <v>40317.940150659997</v>
      </c>
      <c r="D15" s="5">
        <v>822.07050179999999</v>
      </c>
      <c r="E15" s="5">
        <v>175456.94785239999</v>
      </c>
      <c r="F15" s="5">
        <v>37123.711315167297</v>
      </c>
      <c r="G15" s="5">
        <v>71704.640661369995</v>
      </c>
      <c r="H15" s="5">
        <v>25420.045406829999</v>
      </c>
      <c r="I15" s="5">
        <v>355186.03847270733</v>
      </c>
    </row>
    <row r="16" spans="1:9" s="18" customFormat="1" x14ac:dyDescent="0.25">
      <c r="A16" s="4" t="s">
        <v>402</v>
      </c>
      <c r="B16" s="5">
        <v>523.52966785700005</v>
      </c>
      <c r="C16" s="5">
        <v>4530.23211601</v>
      </c>
      <c r="D16" s="5">
        <v>83.84379251</v>
      </c>
      <c r="E16" s="5">
        <v>20021.553330300001</v>
      </c>
      <c r="F16" s="5">
        <v>5228.1818388415004</v>
      </c>
      <c r="G16" s="5">
        <v>8054.1165633099999</v>
      </c>
      <c r="H16" s="5">
        <v>2509.2399291000002</v>
      </c>
      <c r="I16" s="5">
        <v>40950.6972379285</v>
      </c>
    </row>
    <row r="17" spans="1:9" s="18" customFormat="1" x14ac:dyDescent="0.25">
      <c r="A17" s="4" t="s">
        <v>404</v>
      </c>
      <c r="B17" s="5">
        <v>503.13924702700001</v>
      </c>
      <c r="C17" s="5">
        <v>4344.7291230600003</v>
      </c>
      <c r="D17" s="5">
        <v>69.578994570000006</v>
      </c>
      <c r="E17" s="5">
        <v>19217.141027199999</v>
      </c>
      <c r="F17" s="5">
        <v>5142.8083615503001</v>
      </c>
      <c r="G17" s="5">
        <v>7725.6708022399998</v>
      </c>
      <c r="H17" s="5">
        <v>2390.6677313999999</v>
      </c>
      <c r="I17" s="5">
        <v>39393.735287047297</v>
      </c>
    </row>
    <row r="18" spans="1:9" s="18" customFormat="1" x14ac:dyDescent="0.25">
      <c r="A18" s="4" t="s">
        <v>406</v>
      </c>
      <c r="B18" s="5">
        <v>0</v>
      </c>
      <c r="C18" s="5">
        <v>0</v>
      </c>
      <c r="D18" s="5">
        <v>10.698576470000001</v>
      </c>
      <c r="E18" s="5">
        <v>0</v>
      </c>
      <c r="F18" s="5">
        <v>0</v>
      </c>
      <c r="G18" s="5">
        <v>0</v>
      </c>
      <c r="H18" s="5">
        <v>0</v>
      </c>
      <c r="I18" s="5">
        <v>10.698576470000001</v>
      </c>
    </row>
    <row r="19" spans="1:9" s="10" customFormat="1" ht="13" x14ac:dyDescent="0.3">
      <c r="A19" s="4" t="s">
        <v>407</v>
      </c>
      <c r="B19" s="5">
        <v>20.39042083</v>
      </c>
      <c r="C19" s="5">
        <v>185.50299294999999</v>
      </c>
      <c r="D19" s="5">
        <v>3.5662214699999999</v>
      </c>
      <c r="E19" s="5">
        <v>804.41230310000003</v>
      </c>
      <c r="F19" s="5">
        <v>85.373477291200004</v>
      </c>
      <c r="G19" s="5">
        <v>328.44576107</v>
      </c>
      <c r="H19" s="5">
        <v>118.5721977</v>
      </c>
      <c r="I19" s="5">
        <v>1546.2633744111999</v>
      </c>
    </row>
    <row r="20" spans="1:9" s="10" customFormat="1" ht="13" x14ac:dyDescent="0.3">
      <c r="A20" s="4" t="s">
        <v>408</v>
      </c>
      <c r="B20" s="5">
        <v>2064.3994213800001</v>
      </c>
      <c r="C20" s="5">
        <v>4850.5569229000002</v>
      </c>
      <c r="D20" s="5">
        <v>350.12828747999998</v>
      </c>
      <c r="E20" s="5">
        <v>18806.4279302</v>
      </c>
      <c r="F20" s="5">
        <v>6282.8151990056003</v>
      </c>
      <c r="G20" s="5">
        <v>6598.6864114600003</v>
      </c>
      <c r="H20" s="5">
        <v>2608.5049365999998</v>
      </c>
      <c r="I20" s="5">
        <v>41561.519109025598</v>
      </c>
    </row>
    <row r="21" spans="1:9" s="18" customFormat="1" x14ac:dyDescent="0.25">
      <c r="A21" s="132" t="s">
        <v>409</v>
      </c>
      <c r="B21" s="9">
        <v>0</v>
      </c>
      <c r="C21" s="9">
        <v>163.90698201000001</v>
      </c>
      <c r="D21" s="9">
        <v>0</v>
      </c>
      <c r="E21" s="9">
        <v>4523.2072459999999</v>
      </c>
      <c r="F21" s="9">
        <v>0</v>
      </c>
      <c r="G21" s="9">
        <v>32.203149230000001</v>
      </c>
      <c r="H21" s="9">
        <v>381.78393163999999</v>
      </c>
      <c r="I21" s="9">
        <v>5101.10130888</v>
      </c>
    </row>
    <row r="22" spans="1:9" s="18" customFormat="1" x14ac:dyDescent="0.25">
      <c r="A22" s="132" t="s">
        <v>410</v>
      </c>
      <c r="B22" s="9">
        <v>0</v>
      </c>
      <c r="C22" s="9">
        <v>163.90698201000001</v>
      </c>
      <c r="D22" s="9">
        <v>0</v>
      </c>
      <c r="E22" s="9">
        <v>4523.2072459999999</v>
      </c>
      <c r="F22" s="9">
        <v>0</v>
      </c>
      <c r="G22" s="9">
        <v>32.203149230000001</v>
      </c>
      <c r="H22" s="9">
        <v>381.78393163999999</v>
      </c>
      <c r="I22" s="9">
        <v>5101.10130888</v>
      </c>
    </row>
    <row r="23" spans="1:9" s="18" customFormat="1" x14ac:dyDescent="0.25">
      <c r="A23" s="4" t="s">
        <v>411</v>
      </c>
      <c r="B23" s="5">
        <v>0</v>
      </c>
      <c r="C23" s="5">
        <v>163.90698201000001</v>
      </c>
      <c r="D23" s="5">
        <v>0</v>
      </c>
      <c r="E23" s="5">
        <v>0</v>
      </c>
      <c r="F23" s="5">
        <v>0</v>
      </c>
      <c r="G23" s="5">
        <v>32.203149230000001</v>
      </c>
      <c r="H23" s="5">
        <v>318.90257484</v>
      </c>
      <c r="I23" s="5">
        <v>515.01270608000004</v>
      </c>
    </row>
    <row r="24" spans="1:9" s="18" customFormat="1" x14ac:dyDescent="0.25">
      <c r="A24" s="4" t="s">
        <v>412</v>
      </c>
      <c r="B24" s="5">
        <v>0</v>
      </c>
      <c r="C24" s="5">
        <v>0</v>
      </c>
      <c r="D24" s="5">
        <v>0</v>
      </c>
      <c r="E24" s="5">
        <v>0</v>
      </c>
      <c r="F24" s="5">
        <v>0</v>
      </c>
      <c r="G24" s="5">
        <v>0</v>
      </c>
      <c r="H24" s="5">
        <v>0</v>
      </c>
      <c r="I24" s="5">
        <v>0</v>
      </c>
    </row>
    <row r="25" spans="1:9" s="10" customFormat="1" ht="13" x14ac:dyDescent="0.3">
      <c r="A25" s="4" t="s">
        <v>413</v>
      </c>
      <c r="B25" s="5">
        <v>0</v>
      </c>
      <c r="C25" s="5">
        <v>0</v>
      </c>
      <c r="D25" s="5">
        <v>0</v>
      </c>
      <c r="E25" s="5">
        <v>4523.2072459999999</v>
      </c>
      <c r="F25" s="5">
        <v>0</v>
      </c>
      <c r="G25" s="5">
        <v>0</v>
      </c>
      <c r="H25" s="5">
        <v>62.881356799999999</v>
      </c>
      <c r="I25" s="5">
        <v>4586.0886028000004</v>
      </c>
    </row>
    <row r="26" spans="1:9" s="18" customFormat="1" x14ac:dyDescent="0.25">
      <c r="A26" s="4" t="s">
        <v>414</v>
      </c>
      <c r="B26" s="5">
        <v>0</v>
      </c>
      <c r="C26" s="5">
        <v>0</v>
      </c>
      <c r="D26" s="5">
        <v>0</v>
      </c>
      <c r="E26" s="5">
        <v>0</v>
      </c>
      <c r="F26" s="5">
        <v>0</v>
      </c>
      <c r="G26" s="5">
        <v>0</v>
      </c>
      <c r="H26" s="5">
        <v>0</v>
      </c>
      <c r="I26" s="5">
        <v>0</v>
      </c>
    </row>
    <row r="27" spans="1:9" s="18" customFormat="1" x14ac:dyDescent="0.25">
      <c r="A27" s="132" t="s">
        <v>415</v>
      </c>
      <c r="B27" s="9">
        <v>2346.58135975</v>
      </c>
      <c r="C27" s="9">
        <v>8992.8146543599996</v>
      </c>
      <c r="D27" s="9">
        <v>108.11548533</v>
      </c>
      <c r="E27" s="9">
        <v>63068.039109099998</v>
      </c>
      <c r="F27" s="9">
        <v>5374.5683927493001</v>
      </c>
      <c r="G27" s="9">
        <v>24101.526877839999</v>
      </c>
      <c r="H27" s="9">
        <v>9527.2618505699993</v>
      </c>
      <c r="I27" s="9">
        <v>113518.90772969931</v>
      </c>
    </row>
    <row r="28" spans="1:9" s="18" customFormat="1" x14ac:dyDescent="0.25">
      <c r="A28" s="4" t="s">
        <v>416</v>
      </c>
      <c r="B28" s="5">
        <v>500</v>
      </c>
      <c r="C28" s="5">
        <v>154.74886180999999</v>
      </c>
      <c r="D28" s="5">
        <v>0</v>
      </c>
      <c r="E28" s="5">
        <v>3700.0153</v>
      </c>
      <c r="F28" s="5">
        <v>7.664949</v>
      </c>
      <c r="G28" s="5">
        <v>830.62134831000003</v>
      </c>
      <c r="H28" s="5">
        <v>0</v>
      </c>
      <c r="I28" s="5">
        <v>5193.0504591199997</v>
      </c>
    </row>
    <row r="29" spans="1:9" s="18" customFormat="1" x14ac:dyDescent="0.25">
      <c r="A29" s="4" t="s">
        <v>441</v>
      </c>
      <c r="B29" s="5">
        <v>0</v>
      </c>
      <c r="C29" s="5">
        <v>153.53768123</v>
      </c>
      <c r="D29" s="5">
        <v>0</v>
      </c>
      <c r="E29" s="5">
        <v>0</v>
      </c>
      <c r="F29" s="5">
        <v>0</v>
      </c>
      <c r="G29" s="5">
        <v>830.19926031</v>
      </c>
      <c r="H29" s="5">
        <v>0</v>
      </c>
      <c r="I29" s="5">
        <v>983.73694153999998</v>
      </c>
    </row>
    <row r="30" spans="1:9" s="18" customFormat="1" ht="23" x14ac:dyDescent="0.25">
      <c r="A30" s="4" t="s">
        <v>417</v>
      </c>
      <c r="B30" s="5">
        <v>0</v>
      </c>
      <c r="C30" s="5">
        <v>0.69244309999999998</v>
      </c>
      <c r="D30" s="5">
        <v>0</v>
      </c>
      <c r="E30" s="5">
        <v>0</v>
      </c>
      <c r="F30" s="5">
        <v>0</v>
      </c>
      <c r="G30" s="5">
        <v>0.42208800000000002</v>
      </c>
      <c r="H30" s="5">
        <v>0</v>
      </c>
      <c r="I30" s="5">
        <v>1.1145311</v>
      </c>
    </row>
    <row r="31" spans="1:9" s="18" customFormat="1" x14ac:dyDescent="0.25">
      <c r="A31" s="4" t="s">
        <v>460</v>
      </c>
      <c r="B31" s="5">
        <v>0</v>
      </c>
      <c r="C31" s="5">
        <v>0.51873747999999997</v>
      </c>
      <c r="D31" s="5">
        <v>0</v>
      </c>
      <c r="E31" s="5">
        <v>0</v>
      </c>
      <c r="F31" s="5">
        <v>0</v>
      </c>
      <c r="G31" s="5">
        <v>0</v>
      </c>
      <c r="H31" s="5">
        <v>0</v>
      </c>
      <c r="I31" s="5">
        <v>0.51873747999999997</v>
      </c>
    </row>
    <row r="32" spans="1:9" s="10" customFormat="1" ht="13" x14ac:dyDescent="0.3">
      <c r="A32" s="4" t="s">
        <v>424</v>
      </c>
      <c r="B32" s="5">
        <v>500</v>
      </c>
      <c r="C32" s="5">
        <v>0</v>
      </c>
      <c r="D32" s="5">
        <v>0</v>
      </c>
      <c r="E32" s="5">
        <v>3700</v>
      </c>
      <c r="F32" s="5">
        <v>0</v>
      </c>
      <c r="G32" s="5">
        <v>0</v>
      </c>
      <c r="H32" s="5">
        <v>0</v>
      </c>
      <c r="I32" s="5">
        <v>4200</v>
      </c>
    </row>
    <row r="33" spans="1:12" s="10" customFormat="1" ht="23" x14ac:dyDescent="0.3">
      <c r="A33" s="4" t="s">
        <v>486</v>
      </c>
      <c r="B33" s="5">
        <v>0</v>
      </c>
      <c r="C33" s="5">
        <v>0</v>
      </c>
      <c r="D33" s="5">
        <v>0</v>
      </c>
      <c r="E33" s="5">
        <v>1.5299999999999999E-2</v>
      </c>
      <c r="F33" s="5">
        <v>0</v>
      </c>
      <c r="G33" s="5">
        <v>0</v>
      </c>
      <c r="H33" s="5">
        <v>0</v>
      </c>
      <c r="I33" s="5">
        <v>1.5299999999999999E-2</v>
      </c>
    </row>
    <row r="34" spans="1:12" s="18" customFormat="1" x14ac:dyDescent="0.25">
      <c r="A34" s="4" t="s">
        <v>425</v>
      </c>
      <c r="B34" s="5">
        <v>0</v>
      </c>
      <c r="C34" s="5">
        <v>0</v>
      </c>
      <c r="D34" s="5">
        <v>0</v>
      </c>
      <c r="E34" s="5">
        <v>0</v>
      </c>
      <c r="F34" s="5">
        <v>7.664949</v>
      </c>
      <c r="G34" s="5">
        <v>0</v>
      </c>
      <c r="H34" s="5">
        <v>0</v>
      </c>
      <c r="I34" s="5">
        <v>7.664949</v>
      </c>
    </row>
    <row r="35" spans="1:12" s="18" customFormat="1" x14ac:dyDescent="0.25">
      <c r="A35" s="4" t="s">
        <v>426</v>
      </c>
      <c r="B35" s="5">
        <v>1724.9272567999999</v>
      </c>
      <c r="C35" s="5">
        <v>8798.3295709100003</v>
      </c>
      <c r="D35" s="5">
        <v>107.10796612</v>
      </c>
      <c r="E35" s="5">
        <v>59334.317817100004</v>
      </c>
      <c r="F35" s="5">
        <v>5342.4827934182003</v>
      </c>
      <c r="G35" s="5">
        <v>23263.51055549</v>
      </c>
      <c r="H35" s="5">
        <v>9527.2618505699993</v>
      </c>
      <c r="I35" s="5">
        <v>108097.9378104082</v>
      </c>
    </row>
    <row r="36" spans="1:12" s="10" customFormat="1" ht="13" x14ac:dyDescent="0.3">
      <c r="A36" s="4" t="s">
        <v>427</v>
      </c>
      <c r="B36" s="5">
        <v>121.65410295</v>
      </c>
      <c r="C36" s="5">
        <v>39.736221639999997</v>
      </c>
      <c r="D36" s="5">
        <v>1.0075192100000001</v>
      </c>
      <c r="E36" s="5">
        <v>33.705992000000002</v>
      </c>
      <c r="F36" s="5">
        <v>24.420650331099999</v>
      </c>
      <c r="G36" s="5">
        <v>7.3949740400000001</v>
      </c>
      <c r="H36" s="5">
        <v>0</v>
      </c>
      <c r="I36" s="5">
        <v>227.91946017110001</v>
      </c>
    </row>
    <row r="37" spans="1:12" s="18" customFormat="1" x14ac:dyDescent="0.25">
      <c r="A37" s="4" t="s">
        <v>428</v>
      </c>
      <c r="B37" s="5">
        <v>0</v>
      </c>
      <c r="C37" s="5">
        <v>0</v>
      </c>
      <c r="D37" s="5">
        <v>0</v>
      </c>
      <c r="E37" s="5">
        <v>0</v>
      </c>
      <c r="F37" s="5">
        <v>0</v>
      </c>
      <c r="G37" s="5">
        <v>0</v>
      </c>
      <c r="H37" s="5">
        <v>0</v>
      </c>
      <c r="I37" s="5">
        <v>0</v>
      </c>
    </row>
    <row r="38" spans="1:12" s="18" customFormat="1" x14ac:dyDescent="0.25">
      <c r="A38" s="132" t="s">
        <v>429</v>
      </c>
      <c r="B38" s="9">
        <v>977.75329049000004</v>
      </c>
      <c r="C38" s="9">
        <v>4330.11273652</v>
      </c>
      <c r="D38" s="9">
        <v>106.21120994</v>
      </c>
      <c r="E38" s="9">
        <v>15860.3066772</v>
      </c>
      <c r="F38" s="9">
        <v>9378.6320672267993</v>
      </c>
      <c r="G38" s="9">
        <v>13897.72887689</v>
      </c>
      <c r="H38" s="9">
        <v>3085.5614218300002</v>
      </c>
      <c r="I38" s="9">
        <v>47636.306280096796</v>
      </c>
    </row>
    <row r="39" spans="1:12" s="10" customFormat="1" ht="13" x14ac:dyDescent="0.3">
      <c r="A39" s="132" t="s">
        <v>430</v>
      </c>
      <c r="B39" s="9">
        <v>977.75329049000004</v>
      </c>
      <c r="C39" s="9">
        <v>4330.11273652</v>
      </c>
      <c r="D39" s="9">
        <v>106.21120994</v>
      </c>
      <c r="E39" s="9">
        <v>15860.3066772</v>
      </c>
      <c r="F39" s="9">
        <v>5770.1414300267998</v>
      </c>
      <c r="G39" s="9">
        <v>8237.7918773599995</v>
      </c>
      <c r="H39" s="9">
        <v>3085.5614218300002</v>
      </c>
      <c r="I39" s="9">
        <v>38367.878643366799</v>
      </c>
    </row>
    <row r="40" spans="1:12" s="18" customFormat="1" x14ac:dyDescent="0.25">
      <c r="A40" s="4" t="s">
        <v>431</v>
      </c>
      <c r="B40" s="5">
        <v>835.87945649000005</v>
      </c>
      <c r="C40" s="5">
        <v>2616.33000528</v>
      </c>
      <c r="D40" s="5">
        <v>106.21120994</v>
      </c>
      <c r="E40" s="5">
        <v>11011.9972815</v>
      </c>
      <c r="F40" s="5">
        <v>3305.5266889151999</v>
      </c>
      <c r="G40" s="5">
        <v>4713.0249677499996</v>
      </c>
      <c r="H40" s="5">
        <v>682.69053881000002</v>
      </c>
      <c r="I40" s="5">
        <v>23271.660148685201</v>
      </c>
    </row>
    <row r="41" spans="1:12" s="18" customFormat="1" x14ac:dyDescent="0.25">
      <c r="A41" s="4" t="s">
        <v>432</v>
      </c>
      <c r="B41" s="5">
        <v>141.87383399999999</v>
      </c>
      <c r="C41" s="5">
        <v>1713.78273124</v>
      </c>
      <c r="D41" s="5">
        <v>0</v>
      </c>
      <c r="E41" s="5">
        <v>4848.3093957000001</v>
      </c>
      <c r="F41" s="5">
        <v>2464.6147411115999</v>
      </c>
      <c r="G41" s="5">
        <v>3524.7669096099999</v>
      </c>
      <c r="H41" s="5">
        <v>2402.8708830199998</v>
      </c>
      <c r="I41" s="5">
        <v>15096.2184946816</v>
      </c>
    </row>
    <row r="42" spans="1:12" s="18" customFormat="1" x14ac:dyDescent="0.25">
      <c r="A42" s="132" t="s">
        <v>433</v>
      </c>
      <c r="B42" s="9">
        <v>0</v>
      </c>
      <c r="C42" s="9">
        <v>0</v>
      </c>
      <c r="D42" s="9">
        <v>0</v>
      </c>
      <c r="E42" s="9">
        <v>0</v>
      </c>
      <c r="F42" s="9">
        <v>180</v>
      </c>
      <c r="G42" s="9">
        <v>659.93699952999998</v>
      </c>
      <c r="H42" s="9">
        <v>0</v>
      </c>
      <c r="I42" s="9">
        <v>839.93699952999998</v>
      </c>
    </row>
    <row r="43" spans="1:12" s="10" customFormat="1" ht="13" x14ac:dyDescent="0.3">
      <c r="A43" s="4" t="s">
        <v>434</v>
      </c>
      <c r="B43" s="5">
        <v>0</v>
      </c>
      <c r="C43" s="5">
        <v>0</v>
      </c>
      <c r="D43" s="5">
        <v>0</v>
      </c>
      <c r="E43" s="5">
        <v>0</v>
      </c>
      <c r="F43" s="5">
        <v>180</v>
      </c>
      <c r="G43" s="5">
        <v>659.91900499999997</v>
      </c>
      <c r="H43" s="5">
        <v>0</v>
      </c>
      <c r="I43" s="5">
        <v>839.91900499999997</v>
      </c>
    </row>
    <row r="44" spans="1:12" s="18" customFormat="1" x14ac:dyDescent="0.25">
      <c r="A44" s="4" t="s">
        <v>435</v>
      </c>
      <c r="B44" s="5">
        <v>0</v>
      </c>
      <c r="C44" s="5">
        <v>0</v>
      </c>
      <c r="D44" s="5">
        <v>0</v>
      </c>
      <c r="E44" s="5">
        <v>0</v>
      </c>
      <c r="F44" s="5">
        <v>0</v>
      </c>
      <c r="G44" s="5">
        <v>1.7994530000000002E-2</v>
      </c>
      <c r="H44" s="5">
        <v>0</v>
      </c>
      <c r="I44" s="5">
        <v>1.7994530000000002E-2</v>
      </c>
    </row>
    <row r="45" spans="1:12" s="18" customFormat="1" x14ac:dyDescent="0.25">
      <c r="A45" s="132" t="s">
        <v>436</v>
      </c>
      <c r="B45" s="9">
        <v>0</v>
      </c>
      <c r="C45" s="9">
        <v>0</v>
      </c>
      <c r="D45" s="9">
        <v>0</v>
      </c>
      <c r="E45" s="9">
        <v>0</v>
      </c>
      <c r="F45" s="9">
        <v>3428.4906372</v>
      </c>
      <c r="G45" s="9">
        <v>5000</v>
      </c>
      <c r="H45" s="9">
        <v>0</v>
      </c>
      <c r="I45" s="9">
        <v>8428.4906372000005</v>
      </c>
    </row>
    <row r="46" spans="1:12" s="18" customFormat="1" x14ac:dyDescent="0.25">
      <c r="A46" s="4" t="s">
        <v>416</v>
      </c>
      <c r="B46" s="5">
        <v>0</v>
      </c>
      <c r="C46" s="5">
        <v>0</v>
      </c>
      <c r="D46" s="5">
        <v>0</v>
      </c>
      <c r="E46" s="5">
        <v>0</v>
      </c>
      <c r="F46" s="5">
        <v>3428.4906372</v>
      </c>
      <c r="G46" s="5">
        <v>5000</v>
      </c>
      <c r="H46" s="5">
        <v>0</v>
      </c>
      <c r="I46" s="5">
        <v>8428.4906372000005</v>
      </c>
      <c r="J46" s="28"/>
      <c r="K46" s="28"/>
      <c r="L46" s="28"/>
    </row>
    <row r="47" spans="1:12" x14ac:dyDescent="0.25">
      <c r="A47" s="4" t="s">
        <v>441</v>
      </c>
      <c r="B47" s="5">
        <v>0</v>
      </c>
      <c r="C47" s="5">
        <v>0</v>
      </c>
      <c r="D47" s="5">
        <v>0</v>
      </c>
      <c r="E47" s="5">
        <v>0</v>
      </c>
      <c r="F47" s="5">
        <v>2828.4906372</v>
      </c>
      <c r="G47" s="5">
        <v>0</v>
      </c>
      <c r="H47" s="5">
        <v>0</v>
      </c>
      <c r="I47" s="5">
        <v>2828.4906372</v>
      </c>
      <c r="J47" s="20"/>
      <c r="K47" s="20"/>
      <c r="L47" s="20"/>
    </row>
    <row r="48" spans="1:12" x14ac:dyDescent="0.25">
      <c r="A48" s="4" t="s">
        <v>424</v>
      </c>
      <c r="B48" s="5">
        <v>0</v>
      </c>
      <c r="C48" s="5">
        <v>0</v>
      </c>
      <c r="D48" s="5">
        <v>0</v>
      </c>
      <c r="E48" s="5">
        <v>0</v>
      </c>
      <c r="F48" s="5">
        <v>600</v>
      </c>
      <c r="G48" s="5">
        <v>5000</v>
      </c>
      <c r="H48" s="5">
        <v>0</v>
      </c>
      <c r="I48" s="5">
        <v>5600</v>
      </c>
    </row>
    <row r="49" spans="1:12" x14ac:dyDescent="0.25">
      <c r="A49" s="4" t="s">
        <v>426</v>
      </c>
      <c r="B49" s="5">
        <v>0</v>
      </c>
      <c r="C49" s="5">
        <v>0</v>
      </c>
      <c r="D49" s="5">
        <v>0</v>
      </c>
      <c r="E49" s="5">
        <v>0</v>
      </c>
      <c r="F49" s="5">
        <v>0</v>
      </c>
      <c r="G49" s="5">
        <v>0</v>
      </c>
      <c r="H49" s="5">
        <v>0</v>
      </c>
      <c r="I49" s="5">
        <v>0</v>
      </c>
    </row>
    <row r="50" spans="1:12" x14ac:dyDescent="0.25">
      <c r="A50" s="4" t="s">
        <v>427</v>
      </c>
      <c r="B50" s="5">
        <v>0</v>
      </c>
      <c r="C50" s="5">
        <v>0</v>
      </c>
      <c r="D50" s="5">
        <v>0</v>
      </c>
      <c r="E50" s="5">
        <v>0</v>
      </c>
      <c r="F50" s="5">
        <v>0</v>
      </c>
      <c r="G50" s="5">
        <v>0</v>
      </c>
      <c r="H50" s="5">
        <v>0</v>
      </c>
      <c r="I50" s="5">
        <v>0</v>
      </c>
    </row>
    <row r="51" spans="1:12" x14ac:dyDescent="0.25">
      <c r="A51" s="132" t="s">
        <v>438</v>
      </c>
      <c r="B51" s="9">
        <v>0</v>
      </c>
      <c r="C51" s="9">
        <v>166.97358059000001</v>
      </c>
      <c r="D51" s="9">
        <v>0</v>
      </c>
      <c r="E51" s="9">
        <v>-148.3975647</v>
      </c>
      <c r="F51" s="9">
        <v>0</v>
      </c>
      <c r="G51" s="9">
        <v>0</v>
      </c>
      <c r="H51" s="9">
        <v>0</v>
      </c>
      <c r="I51" s="9">
        <v>18.576015890000001</v>
      </c>
    </row>
    <row r="52" spans="1:12" x14ac:dyDescent="0.25">
      <c r="A52" s="4" t="s">
        <v>439</v>
      </c>
      <c r="B52" s="5">
        <v>0</v>
      </c>
      <c r="C52" s="5">
        <v>557.4452</v>
      </c>
      <c r="D52" s="5">
        <v>0</v>
      </c>
      <c r="E52" s="5">
        <v>0.42885180000000001</v>
      </c>
      <c r="F52" s="5">
        <v>0</v>
      </c>
      <c r="G52" s="5">
        <v>0</v>
      </c>
      <c r="H52" s="5">
        <v>0</v>
      </c>
      <c r="I52" s="5">
        <v>557.87405179999996</v>
      </c>
    </row>
    <row r="53" spans="1:12" x14ac:dyDescent="0.25">
      <c r="A53" s="4" t="s">
        <v>440</v>
      </c>
      <c r="B53" s="5">
        <v>0</v>
      </c>
      <c r="C53" s="5">
        <v>390.47161941000002</v>
      </c>
      <c r="D53" s="5">
        <v>0</v>
      </c>
      <c r="E53" s="5">
        <v>148.82641649999999</v>
      </c>
      <c r="F53" s="5">
        <v>0</v>
      </c>
      <c r="G53" s="5">
        <v>0</v>
      </c>
      <c r="H53" s="5">
        <v>0</v>
      </c>
      <c r="I53" s="5">
        <v>539.29803590999995</v>
      </c>
    </row>
    <row r="54" spans="1:12" s="18" customFormat="1" ht="13" thickBot="1" x14ac:dyDescent="0.3">
      <c r="A54" s="206"/>
      <c r="B54" s="206"/>
      <c r="C54" s="206"/>
      <c r="D54" s="206"/>
      <c r="E54" s="206"/>
      <c r="F54" s="206"/>
      <c r="G54" s="206"/>
      <c r="H54" s="206"/>
      <c r="I54" s="206"/>
      <c r="J54" s="28"/>
      <c r="K54" s="28"/>
      <c r="L54" s="28"/>
    </row>
    <row r="55" spans="1:12" s="204" customFormat="1" ht="13" thickTop="1" x14ac:dyDescent="0.25">
      <c r="B55" s="207"/>
      <c r="C55" s="207"/>
      <c r="D55" s="207"/>
      <c r="E55" s="207"/>
      <c r="F55" s="207"/>
      <c r="G55" s="207"/>
      <c r="H55" s="207"/>
      <c r="I55" s="207"/>
      <c r="J55" s="207"/>
      <c r="K55" s="207"/>
      <c r="L55" s="207"/>
    </row>
    <row r="56" spans="1:12" x14ac:dyDescent="0.25">
      <c r="A56" s="102"/>
      <c r="B56" s="104"/>
      <c r="C56" s="104"/>
      <c r="D56" s="104"/>
      <c r="E56" s="104"/>
      <c r="F56" s="104"/>
      <c r="G56" s="104"/>
      <c r="H56" s="104"/>
    </row>
    <row r="57" spans="1:12" x14ac:dyDescent="0.25">
      <c r="A57" s="101"/>
      <c r="B57" s="103"/>
      <c r="C57" s="103"/>
      <c r="D57" s="103"/>
      <c r="E57" s="103"/>
      <c r="F57" s="103"/>
      <c r="G57" s="103"/>
      <c r="H57" s="103"/>
    </row>
    <row r="58" spans="1:12" x14ac:dyDescent="0.25">
      <c r="A58" s="102"/>
      <c r="B58" s="104"/>
      <c r="C58" s="104"/>
      <c r="D58" s="104"/>
      <c r="E58" s="104"/>
      <c r="F58" s="104"/>
      <c r="G58" s="104"/>
      <c r="H58" s="104"/>
    </row>
    <row r="59" spans="1:12" x14ac:dyDescent="0.25">
      <c r="A59" s="102"/>
      <c r="B59" s="104"/>
      <c r="C59" s="104"/>
      <c r="D59" s="104"/>
      <c r="E59" s="104"/>
      <c r="F59" s="104"/>
      <c r="G59" s="104"/>
      <c r="H59" s="104"/>
    </row>
    <row r="60" spans="1:12" x14ac:dyDescent="0.25">
      <c r="A60" s="101"/>
      <c r="B60" s="103"/>
      <c r="C60" s="103"/>
      <c r="D60" s="103"/>
      <c r="E60" s="103"/>
      <c r="F60" s="103"/>
      <c r="G60" s="103"/>
      <c r="H60" s="103"/>
    </row>
    <row r="61" spans="1:12" x14ac:dyDescent="0.25">
      <c r="A61" s="101"/>
      <c r="B61" s="103"/>
      <c r="C61" s="103"/>
      <c r="D61" s="103"/>
      <c r="E61" s="103"/>
      <c r="F61" s="103"/>
      <c r="G61" s="103"/>
      <c r="H61" s="103"/>
    </row>
    <row r="62" spans="1:12" x14ac:dyDescent="0.25">
      <c r="A62" s="102"/>
      <c r="B62" s="104"/>
      <c r="C62" s="104"/>
      <c r="D62" s="104"/>
      <c r="E62" s="104"/>
      <c r="F62" s="104"/>
      <c r="G62" s="104"/>
      <c r="H62" s="104"/>
    </row>
    <row r="63" spans="1:12" x14ac:dyDescent="0.25">
      <c r="A63" s="102"/>
      <c r="B63" s="104"/>
      <c r="C63" s="104"/>
      <c r="D63" s="104"/>
      <c r="E63" s="104"/>
      <c r="F63" s="104"/>
      <c r="G63" s="104"/>
      <c r="H63" s="104"/>
    </row>
    <row r="64" spans="1:12" x14ac:dyDescent="0.25">
      <c r="A64" s="101"/>
      <c r="B64" s="103"/>
      <c r="C64" s="103"/>
      <c r="D64" s="103"/>
      <c r="E64" s="103"/>
      <c r="F64" s="103"/>
      <c r="G64" s="103"/>
      <c r="H64" s="103"/>
    </row>
    <row r="65" spans="1:8" x14ac:dyDescent="0.25">
      <c r="A65" s="102"/>
      <c r="B65" s="104"/>
      <c r="C65" s="104"/>
      <c r="D65" s="104"/>
      <c r="E65" s="104"/>
      <c r="F65" s="104"/>
      <c r="G65" s="104"/>
      <c r="H65" s="104"/>
    </row>
    <row r="66" spans="1:8" x14ac:dyDescent="0.25">
      <c r="A66" s="102"/>
      <c r="B66" s="104"/>
      <c r="C66" s="104"/>
      <c r="D66" s="104"/>
      <c r="E66" s="104"/>
      <c r="F66" s="104"/>
      <c r="G66" s="104"/>
      <c r="H66" s="104"/>
    </row>
    <row r="67" spans="1:8" x14ac:dyDescent="0.25">
      <c r="A67" s="102"/>
      <c r="B67" s="104"/>
      <c r="C67" s="104"/>
      <c r="D67" s="104"/>
      <c r="E67" s="104"/>
      <c r="F67" s="104"/>
      <c r="G67" s="104"/>
      <c r="H67" s="104"/>
    </row>
    <row r="68" spans="1:8" x14ac:dyDescent="0.25">
      <c r="A68" s="101"/>
      <c r="B68" s="103"/>
      <c r="C68" s="103"/>
      <c r="D68" s="103"/>
      <c r="E68" s="103"/>
      <c r="F68" s="103"/>
      <c r="G68" s="103"/>
      <c r="H68" s="103"/>
    </row>
    <row r="69" spans="1:8" x14ac:dyDescent="0.25">
      <c r="A69" s="102"/>
      <c r="B69" s="104"/>
      <c r="C69" s="104"/>
      <c r="D69" s="104"/>
      <c r="E69" s="104"/>
      <c r="F69" s="104"/>
      <c r="G69" s="104"/>
      <c r="H69" s="104"/>
    </row>
    <row r="70" spans="1:8" x14ac:dyDescent="0.25">
      <c r="A70" s="101"/>
      <c r="B70" s="103"/>
      <c r="C70" s="103"/>
      <c r="D70" s="103"/>
      <c r="E70" s="103"/>
      <c r="F70" s="103"/>
      <c r="G70" s="103"/>
      <c r="H70" s="103"/>
    </row>
    <row r="71" spans="1:8" x14ac:dyDescent="0.25">
      <c r="A71" s="102"/>
      <c r="B71" s="104"/>
      <c r="C71" s="104"/>
      <c r="D71" s="104"/>
      <c r="E71" s="104"/>
      <c r="F71" s="104"/>
      <c r="G71" s="104"/>
      <c r="H71" s="104"/>
    </row>
    <row r="72" spans="1:8" x14ac:dyDescent="0.25">
      <c r="A72" s="102"/>
      <c r="B72" s="104"/>
      <c r="C72" s="104"/>
      <c r="D72" s="104"/>
      <c r="E72" s="104"/>
      <c r="F72" s="104"/>
      <c r="G72" s="104"/>
      <c r="H72" s="104"/>
    </row>
    <row r="73" spans="1:8" x14ac:dyDescent="0.25">
      <c r="A73" s="101"/>
      <c r="B73" s="103"/>
      <c r="C73" s="103"/>
      <c r="D73" s="103"/>
      <c r="E73" s="103"/>
      <c r="F73" s="103"/>
      <c r="G73" s="103"/>
      <c r="H73" s="103"/>
    </row>
    <row r="74" spans="1:8" x14ac:dyDescent="0.25">
      <c r="A74" s="101"/>
      <c r="B74" s="103"/>
      <c r="C74" s="103"/>
      <c r="D74" s="103"/>
      <c r="E74" s="103"/>
      <c r="F74" s="103"/>
      <c r="G74" s="103"/>
      <c r="H74" s="103"/>
    </row>
    <row r="75" spans="1:8" x14ac:dyDescent="0.25">
      <c r="A75" s="102"/>
      <c r="B75" s="104"/>
      <c r="C75" s="104"/>
      <c r="D75" s="104"/>
      <c r="E75" s="104"/>
      <c r="F75" s="104"/>
      <c r="G75" s="104"/>
      <c r="H75" s="104"/>
    </row>
    <row r="76" spans="1:8" x14ac:dyDescent="0.25">
      <c r="A76" s="102"/>
      <c r="B76" s="104"/>
      <c r="C76" s="104"/>
      <c r="D76" s="104"/>
      <c r="E76" s="104"/>
      <c r="F76" s="104"/>
      <c r="G76" s="104"/>
      <c r="H76" s="104"/>
    </row>
    <row r="77" spans="1:8" x14ac:dyDescent="0.25">
      <c r="A77" s="101"/>
      <c r="B77" s="103"/>
      <c r="C77" s="103"/>
      <c r="D77" s="103"/>
      <c r="E77" s="103"/>
      <c r="F77" s="103"/>
      <c r="G77" s="103"/>
      <c r="H77" s="103"/>
    </row>
    <row r="78" spans="1:8" x14ac:dyDescent="0.25">
      <c r="A78" s="102"/>
      <c r="B78" s="104"/>
      <c r="C78" s="104"/>
      <c r="D78" s="104"/>
      <c r="E78" s="104"/>
      <c r="F78" s="104"/>
      <c r="G78" s="104"/>
      <c r="H78" s="104"/>
    </row>
    <row r="79" spans="1:8" x14ac:dyDescent="0.25">
      <c r="A79" s="102"/>
      <c r="B79" s="104"/>
      <c r="C79" s="104"/>
      <c r="D79" s="104"/>
      <c r="E79" s="104"/>
      <c r="F79" s="104"/>
      <c r="G79" s="104"/>
      <c r="H79" s="104"/>
    </row>
    <row r="80" spans="1:8" x14ac:dyDescent="0.25">
      <c r="A80" s="102"/>
      <c r="B80" s="104"/>
      <c r="C80" s="104"/>
      <c r="D80" s="104"/>
      <c r="E80" s="104"/>
      <c r="F80" s="104"/>
      <c r="G80" s="104"/>
      <c r="H80" s="104"/>
    </row>
    <row r="81" spans="1:8" x14ac:dyDescent="0.25">
      <c r="A81" s="102"/>
      <c r="B81" s="104"/>
      <c r="C81" s="104"/>
      <c r="D81" s="104"/>
      <c r="E81" s="104"/>
      <c r="F81" s="104"/>
      <c r="G81" s="104"/>
      <c r="H81" s="104"/>
    </row>
    <row r="82" spans="1:8" x14ac:dyDescent="0.25">
      <c r="A82" s="102"/>
      <c r="B82" s="104"/>
      <c r="C82" s="104"/>
      <c r="D82" s="104"/>
      <c r="E82" s="104"/>
      <c r="F82" s="104"/>
      <c r="G82" s="104"/>
      <c r="H82" s="104"/>
    </row>
    <row r="83" spans="1:8" x14ac:dyDescent="0.25">
      <c r="A83" s="101"/>
      <c r="B83" s="103"/>
      <c r="C83" s="103"/>
      <c r="D83" s="103"/>
      <c r="E83" s="103"/>
      <c r="F83" s="103"/>
      <c r="G83" s="103"/>
      <c r="H83" s="103"/>
    </row>
    <row r="84" spans="1:8" x14ac:dyDescent="0.25">
      <c r="A84" s="102"/>
      <c r="B84" s="104"/>
      <c r="C84" s="104"/>
      <c r="D84" s="104"/>
      <c r="E84" s="104"/>
      <c r="F84" s="104"/>
      <c r="G84" s="104"/>
      <c r="H84" s="104"/>
    </row>
  </sheetData>
  <mergeCells count="4">
    <mergeCell ref="A5:I5"/>
    <mergeCell ref="A6:I6"/>
    <mergeCell ref="A7:I7"/>
    <mergeCell ref="A8:I9"/>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9" tint="0.39997558519241921"/>
  </sheetPr>
  <dimension ref="A1:F52"/>
  <sheetViews>
    <sheetView showGridLines="0" defaultGridColor="0" colorId="60" workbookViewId="0">
      <selection activeCell="D28" sqref="D28"/>
    </sheetView>
  </sheetViews>
  <sheetFormatPr baseColWidth="10" defaultColWidth="11.453125" defaultRowHeight="12.5" x14ac:dyDescent="0.25"/>
  <cols>
    <col min="1" max="1" width="53.453125" style="16" customWidth="1"/>
    <col min="2" max="16384" width="11.453125" style="16"/>
  </cols>
  <sheetData>
    <row r="1" spans="1:3" x14ac:dyDescent="0.25">
      <c r="A1" s="15" t="s">
        <v>0</v>
      </c>
    </row>
    <row r="2" spans="1:3" x14ac:dyDescent="0.25">
      <c r="A2" s="15" t="s">
        <v>1</v>
      </c>
    </row>
    <row r="3" spans="1:3" x14ac:dyDescent="0.25">
      <c r="A3" s="15" t="s">
        <v>2</v>
      </c>
    </row>
    <row r="5" spans="1:3" ht="13" x14ac:dyDescent="0.3">
      <c r="A5" s="236" t="s">
        <v>563</v>
      </c>
      <c r="B5" s="236"/>
      <c r="C5" s="236"/>
    </row>
    <row r="6" spans="1:3" ht="13" x14ac:dyDescent="0.3">
      <c r="A6" s="236" t="s">
        <v>136</v>
      </c>
      <c r="B6" s="236"/>
      <c r="C6" s="236"/>
    </row>
    <row r="7" spans="1:3" ht="13" x14ac:dyDescent="0.3">
      <c r="A7" s="236">
        <v>2020</v>
      </c>
      <c r="B7" s="236"/>
      <c r="C7" s="236"/>
    </row>
    <row r="8" spans="1:3" ht="13" x14ac:dyDescent="0.3">
      <c r="A8" s="236" t="s">
        <v>4</v>
      </c>
      <c r="B8" s="236"/>
      <c r="C8" s="236"/>
    </row>
    <row r="9" spans="1:3" ht="13" thickBot="1" x14ac:dyDescent="0.3"/>
    <row r="10" spans="1:3" s="21" customFormat="1" ht="13.5" thickTop="1" thickBot="1" x14ac:dyDescent="0.3">
      <c r="A10" s="3" t="s">
        <v>390</v>
      </c>
      <c r="B10" s="3" t="s">
        <v>135</v>
      </c>
      <c r="C10" s="3" t="s">
        <v>397</v>
      </c>
    </row>
    <row r="11" spans="1:3" s="10" customFormat="1" ht="13.5" thickTop="1" x14ac:dyDescent="0.3">
      <c r="A11" s="4"/>
      <c r="B11" s="5"/>
      <c r="C11" s="5"/>
    </row>
    <row r="12" spans="1:3" s="10" customFormat="1" ht="13" x14ac:dyDescent="0.3">
      <c r="A12" s="132" t="s">
        <v>398</v>
      </c>
      <c r="B12" s="9">
        <v>119866.736</v>
      </c>
      <c r="C12" s="9">
        <v>119866.736</v>
      </c>
    </row>
    <row r="13" spans="1:3" s="10" customFormat="1" ht="13" x14ac:dyDescent="0.3">
      <c r="A13" s="132" t="s">
        <v>399</v>
      </c>
      <c r="B13" s="9">
        <v>119866.736</v>
      </c>
      <c r="C13" s="9">
        <v>119866.736</v>
      </c>
    </row>
    <row r="14" spans="1:3" s="18" customFormat="1" x14ac:dyDescent="0.25">
      <c r="A14" s="132" t="s">
        <v>400</v>
      </c>
      <c r="B14" s="9">
        <v>90268.250400000004</v>
      </c>
      <c r="C14" s="9">
        <v>90268.250400000004</v>
      </c>
    </row>
    <row r="15" spans="1:3" s="18" customFormat="1" x14ac:dyDescent="0.25">
      <c r="A15" s="4" t="s">
        <v>401</v>
      </c>
      <c r="B15" s="5">
        <v>44275.772799999999</v>
      </c>
      <c r="C15" s="5">
        <v>44275.772799999999</v>
      </c>
    </row>
    <row r="16" spans="1:3" s="18" customFormat="1" x14ac:dyDescent="0.25">
      <c r="A16" s="4" t="s">
        <v>402</v>
      </c>
      <c r="B16" s="5">
        <v>4445.6718000000001</v>
      </c>
      <c r="C16" s="5">
        <v>4445.6718000000001</v>
      </c>
    </row>
    <row r="17" spans="1:3" s="18" customFormat="1" x14ac:dyDescent="0.25">
      <c r="A17" s="4" t="s">
        <v>404</v>
      </c>
      <c r="B17" s="5">
        <v>4041.1176999999998</v>
      </c>
      <c r="C17" s="5">
        <v>4041.1176999999998</v>
      </c>
    </row>
    <row r="18" spans="1:3" s="18" customFormat="1" x14ac:dyDescent="0.25">
      <c r="A18" s="4" t="s">
        <v>405</v>
      </c>
      <c r="B18" s="5">
        <v>201.11150000000001</v>
      </c>
      <c r="C18" s="5">
        <v>201.11150000000001</v>
      </c>
    </row>
    <row r="19" spans="1:3" s="10" customFormat="1" ht="13" x14ac:dyDescent="0.3">
      <c r="A19" s="4" t="s">
        <v>407</v>
      </c>
      <c r="B19" s="5">
        <v>203.4426</v>
      </c>
      <c r="C19" s="5">
        <v>203.4426</v>
      </c>
    </row>
    <row r="20" spans="1:3" s="10" customFormat="1" ht="13" x14ac:dyDescent="0.3">
      <c r="A20" s="4" t="s">
        <v>408</v>
      </c>
      <c r="B20" s="5">
        <v>21650.769700000001</v>
      </c>
      <c r="C20" s="5">
        <v>21650.769700000001</v>
      </c>
    </row>
    <row r="21" spans="1:3" s="18" customFormat="1" x14ac:dyDescent="0.25">
      <c r="A21" s="132" t="s">
        <v>409</v>
      </c>
      <c r="B21" s="9">
        <v>0</v>
      </c>
      <c r="C21" s="9">
        <v>0</v>
      </c>
    </row>
    <row r="22" spans="1:3" s="18" customFormat="1" x14ac:dyDescent="0.25">
      <c r="A22" s="132" t="s">
        <v>410</v>
      </c>
      <c r="B22" s="9">
        <v>0</v>
      </c>
      <c r="C22" s="9">
        <v>0</v>
      </c>
    </row>
    <row r="23" spans="1:3" s="18" customFormat="1" x14ac:dyDescent="0.25">
      <c r="A23" s="4" t="s">
        <v>411</v>
      </c>
      <c r="B23" s="5">
        <v>0</v>
      </c>
      <c r="C23" s="5">
        <v>0</v>
      </c>
    </row>
    <row r="24" spans="1:3" s="18" customFormat="1" x14ac:dyDescent="0.25">
      <c r="A24" s="4" t="s">
        <v>412</v>
      </c>
      <c r="B24" s="5">
        <v>0</v>
      </c>
      <c r="C24" s="5">
        <v>0</v>
      </c>
    </row>
    <row r="25" spans="1:3" s="10" customFormat="1" ht="13" x14ac:dyDescent="0.3">
      <c r="A25" s="4" t="s">
        <v>413</v>
      </c>
      <c r="B25" s="5">
        <v>0</v>
      </c>
      <c r="C25" s="5">
        <v>0</v>
      </c>
    </row>
    <row r="26" spans="1:3" s="18" customFormat="1" x14ac:dyDescent="0.25">
      <c r="A26" s="4" t="s">
        <v>414</v>
      </c>
      <c r="B26" s="5">
        <v>0</v>
      </c>
      <c r="C26" s="5">
        <v>0</v>
      </c>
    </row>
    <row r="27" spans="1:3" s="18" customFormat="1" x14ac:dyDescent="0.25">
      <c r="A27" s="132" t="s">
        <v>415</v>
      </c>
      <c r="B27" s="9">
        <v>19896.036100000001</v>
      </c>
      <c r="C27" s="9">
        <v>19896.036100000001</v>
      </c>
    </row>
    <row r="28" spans="1:3" s="18" customFormat="1" x14ac:dyDescent="0.25">
      <c r="A28" s="4" t="s">
        <v>416</v>
      </c>
      <c r="B28" s="5">
        <v>7525.4898000000003</v>
      </c>
      <c r="C28" s="5">
        <v>7525.4898000000003</v>
      </c>
    </row>
    <row r="29" spans="1:3" s="18" customFormat="1" x14ac:dyDescent="0.25">
      <c r="A29" s="4" t="s">
        <v>441</v>
      </c>
      <c r="B29" s="5">
        <v>228</v>
      </c>
      <c r="C29" s="5">
        <v>228</v>
      </c>
    </row>
    <row r="30" spans="1:3" s="18" customFormat="1" x14ac:dyDescent="0.25">
      <c r="A30" s="4" t="s">
        <v>424</v>
      </c>
      <c r="B30" s="5">
        <v>7297.4898000000003</v>
      </c>
      <c r="C30" s="5">
        <v>7297.4898000000003</v>
      </c>
    </row>
    <row r="31" spans="1:3" s="18" customFormat="1" x14ac:dyDescent="0.25">
      <c r="A31" s="4" t="s">
        <v>426</v>
      </c>
      <c r="B31" s="5">
        <v>12362.164199999999</v>
      </c>
      <c r="C31" s="5">
        <v>12362.164199999999</v>
      </c>
    </row>
    <row r="32" spans="1:3" s="10" customFormat="1" ht="13" x14ac:dyDescent="0.3">
      <c r="A32" s="4" t="s">
        <v>427</v>
      </c>
      <c r="B32" s="5">
        <v>8.3820999999999994</v>
      </c>
      <c r="C32" s="5">
        <v>8.3820999999999994</v>
      </c>
    </row>
    <row r="33" spans="1:5" s="10" customFormat="1" ht="13" x14ac:dyDescent="0.3">
      <c r="A33" s="4" t="s">
        <v>428</v>
      </c>
      <c r="B33" s="5">
        <v>0</v>
      </c>
      <c r="C33" s="5">
        <v>0</v>
      </c>
    </row>
    <row r="34" spans="1:5" s="18" customFormat="1" x14ac:dyDescent="0.25">
      <c r="A34" s="132" t="s">
        <v>429</v>
      </c>
      <c r="B34" s="9">
        <v>29598.4856</v>
      </c>
      <c r="C34" s="9">
        <v>29598.4856</v>
      </c>
    </row>
    <row r="35" spans="1:5" s="18" customFormat="1" x14ac:dyDescent="0.25">
      <c r="A35" s="132" t="s">
        <v>430</v>
      </c>
      <c r="B35" s="9">
        <v>21668.318500000001</v>
      </c>
      <c r="C35" s="9">
        <v>21668.318500000001</v>
      </c>
    </row>
    <row r="36" spans="1:5" s="10" customFormat="1" ht="13" x14ac:dyDescent="0.3">
      <c r="A36" s="4" t="s">
        <v>431</v>
      </c>
      <c r="B36" s="5">
        <v>6372.6601000000001</v>
      </c>
      <c r="C36" s="5">
        <v>6372.6601000000001</v>
      </c>
    </row>
    <row r="37" spans="1:5" s="18" customFormat="1" x14ac:dyDescent="0.25">
      <c r="A37" s="4" t="s">
        <v>432</v>
      </c>
      <c r="B37" s="5">
        <v>15295.6584</v>
      </c>
      <c r="C37" s="5">
        <v>15295.6584</v>
      </c>
    </row>
    <row r="38" spans="1:5" s="18" customFormat="1" x14ac:dyDescent="0.25">
      <c r="A38" s="132" t="s">
        <v>433</v>
      </c>
      <c r="B38" s="9">
        <v>0</v>
      </c>
      <c r="C38" s="9">
        <v>0</v>
      </c>
    </row>
    <row r="39" spans="1:5" s="10" customFormat="1" ht="13" x14ac:dyDescent="0.3">
      <c r="A39" s="4" t="s">
        <v>434</v>
      </c>
      <c r="B39" s="5">
        <v>0</v>
      </c>
      <c r="C39" s="5">
        <v>0</v>
      </c>
    </row>
    <row r="40" spans="1:5" s="18" customFormat="1" x14ac:dyDescent="0.25">
      <c r="A40" s="4" t="s">
        <v>435</v>
      </c>
      <c r="B40" s="5">
        <v>0</v>
      </c>
      <c r="C40" s="5">
        <v>0</v>
      </c>
    </row>
    <row r="41" spans="1:5" s="18" customFormat="1" x14ac:dyDescent="0.25">
      <c r="A41" s="132" t="s">
        <v>436</v>
      </c>
      <c r="B41" s="9">
        <v>7930.1670999999997</v>
      </c>
      <c r="C41" s="9">
        <v>7930.1670999999997</v>
      </c>
    </row>
    <row r="42" spans="1:5" s="18" customFormat="1" x14ac:dyDescent="0.25">
      <c r="A42" s="4" t="s">
        <v>416</v>
      </c>
      <c r="B42" s="5">
        <v>7930.1670999999997</v>
      </c>
      <c r="C42" s="5">
        <v>7930.1670999999997</v>
      </c>
    </row>
    <row r="43" spans="1:5" s="10" customFormat="1" ht="13" x14ac:dyDescent="0.3">
      <c r="A43" s="4" t="s">
        <v>441</v>
      </c>
      <c r="B43" s="5">
        <v>7930.1670999999997</v>
      </c>
      <c r="C43" s="5">
        <v>7930.1670999999997</v>
      </c>
    </row>
    <row r="44" spans="1:5" s="18" customFormat="1" x14ac:dyDescent="0.25">
      <c r="A44" s="4" t="s">
        <v>426</v>
      </c>
      <c r="B44" s="5">
        <v>0</v>
      </c>
      <c r="C44" s="5">
        <v>0</v>
      </c>
    </row>
    <row r="45" spans="1:5" s="18" customFormat="1" x14ac:dyDescent="0.25">
      <c r="A45" s="4" t="s">
        <v>427</v>
      </c>
      <c r="B45" s="5">
        <v>0</v>
      </c>
      <c r="C45" s="5">
        <v>0</v>
      </c>
    </row>
    <row r="46" spans="1:5" s="18" customFormat="1" x14ac:dyDescent="0.25">
      <c r="A46" s="132" t="s">
        <v>438</v>
      </c>
      <c r="B46" s="9">
        <v>0</v>
      </c>
      <c r="C46" s="9">
        <v>0</v>
      </c>
      <c r="D46" s="28"/>
      <c r="E46" s="28"/>
    </row>
    <row r="47" spans="1:5" x14ac:dyDescent="0.25">
      <c r="A47" s="4" t="s">
        <v>439</v>
      </c>
      <c r="B47" s="5">
        <v>0</v>
      </c>
      <c r="C47" s="5">
        <v>0</v>
      </c>
      <c r="D47" s="20"/>
      <c r="E47" s="20"/>
    </row>
    <row r="48" spans="1:5" x14ac:dyDescent="0.25">
      <c r="A48" s="4" t="s">
        <v>440</v>
      </c>
      <c r="B48" s="5">
        <v>0</v>
      </c>
      <c r="C48" s="5">
        <v>0</v>
      </c>
    </row>
    <row r="49" spans="1:6" s="18" customFormat="1" ht="13" thickBot="1" x14ac:dyDescent="0.3">
      <c r="A49" s="206"/>
      <c r="B49" s="206"/>
      <c r="C49" s="206"/>
      <c r="D49" s="28"/>
      <c r="E49" s="28"/>
      <c r="F49" s="28"/>
    </row>
    <row r="50" spans="1:6" s="204" customFormat="1" ht="13" thickTop="1" x14ac:dyDescent="0.25">
      <c r="B50" s="207"/>
      <c r="C50" s="207"/>
      <c r="D50" s="207"/>
      <c r="E50" s="207"/>
      <c r="F50" s="207"/>
    </row>
    <row r="51" spans="1:6" x14ac:dyDescent="0.25">
      <c r="A51" s="20"/>
      <c r="B51" s="20"/>
      <c r="C51" s="20"/>
    </row>
    <row r="52" spans="1:6" x14ac:dyDescent="0.25">
      <c r="A52" s="20"/>
      <c r="B52" s="20"/>
      <c r="C52" s="20"/>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9" tint="0.39997558519241921"/>
  </sheetPr>
  <dimension ref="A1:L59"/>
  <sheetViews>
    <sheetView showGridLines="0" defaultGridColor="0" colorId="60" workbookViewId="0">
      <selection activeCell="A7" sqref="A7:H7"/>
    </sheetView>
  </sheetViews>
  <sheetFormatPr baseColWidth="10" defaultColWidth="11.453125" defaultRowHeight="12.5" x14ac:dyDescent="0.25"/>
  <cols>
    <col min="1" max="1" width="54.81640625" style="16" customWidth="1"/>
    <col min="2" max="2" width="8.81640625" style="16" bestFit="1" customWidth="1"/>
    <col min="3" max="3" width="6.1796875" style="16" bestFit="1" customWidth="1"/>
    <col min="4" max="4" width="8.81640625" style="16" bestFit="1" customWidth="1"/>
    <col min="5" max="5" width="7.81640625" style="16" bestFit="1" customWidth="1"/>
    <col min="6" max="6" width="7.54296875" style="16" bestFit="1" customWidth="1"/>
    <col min="7" max="8" width="11.1796875" style="16" bestFit="1" customWidth="1"/>
    <col min="9" max="9" width="13.54296875" style="16" customWidth="1"/>
    <col min="10" max="16384" width="11.453125" style="16"/>
  </cols>
  <sheetData>
    <row r="1" spans="1:10" x14ac:dyDescent="0.25">
      <c r="A1" s="15" t="s">
        <v>0</v>
      </c>
    </row>
    <row r="2" spans="1:10" x14ac:dyDescent="0.25">
      <c r="A2" s="15" t="s">
        <v>1</v>
      </c>
    </row>
    <row r="3" spans="1:10" x14ac:dyDescent="0.25">
      <c r="A3" s="15" t="s">
        <v>2</v>
      </c>
    </row>
    <row r="5" spans="1:10" ht="13" x14ac:dyDescent="0.3">
      <c r="A5" s="236" t="s">
        <v>563</v>
      </c>
      <c r="B5" s="236"/>
      <c r="C5" s="236"/>
      <c r="D5" s="236"/>
      <c r="E5" s="236"/>
      <c r="F5" s="236"/>
      <c r="G5" s="236"/>
      <c r="H5" s="236"/>
      <c r="I5" s="119"/>
    </row>
    <row r="6" spans="1:10" ht="13" x14ac:dyDescent="0.3">
      <c r="A6" s="236" t="s">
        <v>143</v>
      </c>
      <c r="B6" s="236"/>
      <c r="C6" s="236"/>
      <c r="D6" s="236"/>
      <c r="E6" s="236"/>
      <c r="F6" s="236"/>
      <c r="G6" s="236"/>
      <c r="H6" s="236"/>
    </row>
    <row r="7" spans="1:10" ht="13" x14ac:dyDescent="0.3">
      <c r="A7" s="236">
        <v>2020</v>
      </c>
      <c r="B7" s="236"/>
      <c r="C7" s="236"/>
      <c r="D7" s="236"/>
      <c r="E7" s="236"/>
      <c r="F7" s="236"/>
      <c r="G7" s="236"/>
      <c r="H7" s="236"/>
    </row>
    <row r="8" spans="1:10" ht="13" x14ac:dyDescent="0.3">
      <c r="A8" s="236" t="s">
        <v>4</v>
      </c>
      <c r="B8" s="236"/>
      <c r="C8" s="236"/>
      <c r="D8" s="236"/>
      <c r="E8" s="236"/>
      <c r="F8" s="236"/>
      <c r="G8" s="236"/>
      <c r="H8" s="236"/>
    </row>
    <row r="9" spans="1:10" ht="13" thickBot="1" x14ac:dyDescent="0.3"/>
    <row r="10" spans="1:10" s="21" customFormat="1" ht="13.5" thickTop="1" thickBot="1" x14ac:dyDescent="0.3">
      <c r="A10" s="3" t="s">
        <v>390</v>
      </c>
      <c r="B10" s="3" t="s">
        <v>142</v>
      </c>
      <c r="C10" s="3" t="s">
        <v>141</v>
      </c>
      <c r="D10" s="3" t="s">
        <v>140</v>
      </c>
      <c r="E10" s="3" t="s">
        <v>139</v>
      </c>
      <c r="F10" s="3" t="s">
        <v>138</v>
      </c>
      <c r="G10" s="3" t="s">
        <v>137</v>
      </c>
      <c r="H10" s="3" t="s">
        <v>397</v>
      </c>
      <c r="I10" s="13"/>
      <c r="J10" s="92"/>
    </row>
    <row r="11" spans="1:10" s="10" customFormat="1" ht="13.5" thickTop="1" x14ac:dyDescent="0.3">
      <c r="A11" s="4"/>
      <c r="B11" s="9"/>
      <c r="C11" s="9"/>
      <c r="D11" s="9"/>
      <c r="E11" s="9"/>
      <c r="F11" s="9"/>
      <c r="G11" s="9"/>
      <c r="H11" s="9"/>
      <c r="I11" s="9"/>
    </row>
    <row r="12" spans="1:10" s="10" customFormat="1" ht="13" x14ac:dyDescent="0.3">
      <c r="A12" s="132" t="s">
        <v>398</v>
      </c>
      <c r="B12" s="9">
        <v>9798.5724039409997</v>
      </c>
      <c r="C12" s="9">
        <v>108.40031947999999</v>
      </c>
      <c r="D12" s="9">
        <v>7152.2331616000001</v>
      </c>
      <c r="E12" s="9">
        <v>748.44868079000003</v>
      </c>
      <c r="F12" s="9">
        <v>593.87922578999996</v>
      </c>
      <c r="G12" s="9">
        <v>2422365.5028874502</v>
      </c>
      <c r="H12" s="9">
        <v>2440767.0366790514</v>
      </c>
      <c r="I12" s="9"/>
    </row>
    <row r="13" spans="1:10" s="10" customFormat="1" ht="13" x14ac:dyDescent="0.3">
      <c r="A13" s="132" t="s">
        <v>399</v>
      </c>
      <c r="B13" s="9">
        <v>3677.2057652009998</v>
      </c>
      <c r="C13" s="9">
        <v>108.40031947999999</v>
      </c>
      <c r="D13" s="9">
        <v>7152.2331616000001</v>
      </c>
      <c r="E13" s="9">
        <v>748.44868079000003</v>
      </c>
      <c r="F13" s="9">
        <v>593.87922578999996</v>
      </c>
      <c r="G13" s="9">
        <v>2422365.5028874502</v>
      </c>
      <c r="H13" s="9">
        <v>2434645.6700403113</v>
      </c>
      <c r="I13" s="9"/>
    </row>
    <row r="14" spans="1:10" s="18" customFormat="1" x14ac:dyDescent="0.25">
      <c r="A14" s="132" t="s">
        <v>400</v>
      </c>
      <c r="B14" s="9">
        <v>3254.0007915410001</v>
      </c>
      <c r="C14" s="9">
        <v>106.53556183000001</v>
      </c>
      <c r="D14" s="9">
        <v>7116.3975589000001</v>
      </c>
      <c r="E14" s="9">
        <v>467.32257751999998</v>
      </c>
      <c r="F14" s="9">
        <v>584.30750550000005</v>
      </c>
      <c r="G14" s="9">
        <v>2384677.4114358001</v>
      </c>
      <c r="H14" s="9">
        <v>2396205.9754310912</v>
      </c>
      <c r="I14" s="5"/>
    </row>
    <row r="15" spans="1:10" s="18" customFormat="1" x14ac:dyDescent="0.25">
      <c r="A15" s="4" t="s">
        <v>401</v>
      </c>
      <c r="B15" s="5">
        <v>1292.0221147709999</v>
      </c>
      <c r="C15" s="5">
        <v>103.10416309999999</v>
      </c>
      <c r="D15" s="5">
        <v>1011.4145686000001</v>
      </c>
      <c r="E15" s="5">
        <v>0</v>
      </c>
      <c r="F15" s="5">
        <v>173.66686347000001</v>
      </c>
      <c r="G15" s="5">
        <v>1252731.32220575</v>
      </c>
      <c r="H15" s="5">
        <v>1255311.5299156911</v>
      </c>
      <c r="I15" s="5"/>
    </row>
    <row r="16" spans="1:10" s="18" customFormat="1" x14ac:dyDescent="0.25">
      <c r="A16" s="4" t="s">
        <v>402</v>
      </c>
      <c r="B16" s="5">
        <v>255.63069899999999</v>
      </c>
      <c r="C16" s="5">
        <v>0</v>
      </c>
      <c r="D16" s="5">
        <v>130.39030289999999</v>
      </c>
      <c r="E16" s="5">
        <v>0</v>
      </c>
      <c r="F16" s="5">
        <v>24.758412</v>
      </c>
      <c r="G16" s="5">
        <v>118252.538778</v>
      </c>
      <c r="H16" s="5">
        <v>118663.31819190001</v>
      </c>
      <c r="I16" s="5"/>
    </row>
    <row r="17" spans="1:9" s="18" customFormat="1" x14ac:dyDescent="0.25">
      <c r="A17" s="4" t="s">
        <v>403</v>
      </c>
      <c r="B17" s="5">
        <v>59.451135100000002</v>
      </c>
      <c r="C17" s="5">
        <v>0</v>
      </c>
      <c r="D17" s="5">
        <v>0</v>
      </c>
      <c r="E17" s="5">
        <v>0</v>
      </c>
      <c r="F17" s="5">
        <v>0</v>
      </c>
      <c r="G17" s="5">
        <v>0</v>
      </c>
      <c r="H17" s="5">
        <v>59.451135100000002</v>
      </c>
      <c r="I17" s="5"/>
    </row>
    <row r="18" spans="1:9" s="18" customFormat="1" x14ac:dyDescent="0.25">
      <c r="A18" s="4" t="s">
        <v>404</v>
      </c>
      <c r="B18" s="5">
        <v>172.39911040000001</v>
      </c>
      <c r="C18" s="5">
        <v>0</v>
      </c>
      <c r="D18" s="5">
        <v>126.0398917</v>
      </c>
      <c r="E18" s="5">
        <v>0</v>
      </c>
      <c r="F18" s="5">
        <v>23.896319999999999</v>
      </c>
      <c r="G18" s="5">
        <v>112476.576908</v>
      </c>
      <c r="H18" s="5">
        <v>112798.9122301</v>
      </c>
      <c r="I18" s="5"/>
    </row>
    <row r="19" spans="1:9" s="18" customFormat="1" x14ac:dyDescent="0.25">
      <c r="A19" s="4" t="s">
        <v>406</v>
      </c>
      <c r="B19" s="5">
        <v>17.835338799999999</v>
      </c>
      <c r="C19" s="5">
        <v>0</v>
      </c>
      <c r="D19" s="5">
        <v>0</v>
      </c>
      <c r="E19" s="5">
        <v>0</v>
      </c>
      <c r="F19" s="5">
        <v>0</v>
      </c>
      <c r="G19" s="5">
        <v>0</v>
      </c>
      <c r="H19" s="5">
        <v>17.835338799999999</v>
      </c>
      <c r="I19" s="5"/>
    </row>
    <row r="20" spans="1:9" s="18" customFormat="1" x14ac:dyDescent="0.25">
      <c r="A20" s="4" t="s">
        <v>407</v>
      </c>
      <c r="B20" s="5">
        <v>5.9451147000000004</v>
      </c>
      <c r="C20" s="5">
        <v>0</v>
      </c>
      <c r="D20" s="5">
        <v>4.3504111999999999</v>
      </c>
      <c r="E20" s="5">
        <v>0</v>
      </c>
      <c r="F20" s="5">
        <v>0.86209199999999997</v>
      </c>
      <c r="G20" s="5">
        <v>5775.9618700000001</v>
      </c>
      <c r="H20" s="5">
        <v>5787.1194879000004</v>
      </c>
      <c r="I20" s="5"/>
    </row>
    <row r="21" spans="1:9" s="10" customFormat="1" ht="13" x14ac:dyDescent="0.3">
      <c r="A21" s="4" t="s">
        <v>408</v>
      </c>
      <c r="B21" s="5">
        <v>1524.1476691</v>
      </c>
      <c r="C21" s="5">
        <v>3.4313987300000002</v>
      </c>
      <c r="D21" s="5">
        <v>927.75036090000003</v>
      </c>
      <c r="E21" s="5">
        <v>436.79039582000001</v>
      </c>
      <c r="F21" s="5">
        <v>374.51329972000002</v>
      </c>
      <c r="G21" s="5">
        <v>24126.504556349999</v>
      </c>
      <c r="H21" s="5">
        <v>27393.137680619999</v>
      </c>
      <c r="I21" s="9"/>
    </row>
    <row r="22" spans="1:9" s="10" customFormat="1" ht="13" x14ac:dyDescent="0.3">
      <c r="A22" s="132" t="s">
        <v>409</v>
      </c>
      <c r="B22" s="9">
        <v>0</v>
      </c>
      <c r="C22" s="9">
        <v>0</v>
      </c>
      <c r="D22" s="9">
        <v>0</v>
      </c>
      <c r="E22" s="9">
        <v>0</v>
      </c>
      <c r="F22" s="9">
        <v>0</v>
      </c>
      <c r="G22" s="9">
        <v>0</v>
      </c>
      <c r="H22" s="9">
        <v>0</v>
      </c>
      <c r="I22" s="9"/>
    </row>
    <row r="23" spans="1:9" s="18" customFormat="1" x14ac:dyDescent="0.25">
      <c r="A23" s="132" t="s">
        <v>410</v>
      </c>
      <c r="B23" s="9">
        <v>0</v>
      </c>
      <c r="C23" s="9">
        <v>0</v>
      </c>
      <c r="D23" s="9">
        <v>0</v>
      </c>
      <c r="E23" s="9">
        <v>0</v>
      </c>
      <c r="F23" s="9">
        <v>0</v>
      </c>
      <c r="G23" s="9">
        <v>0</v>
      </c>
      <c r="H23" s="9">
        <v>0</v>
      </c>
      <c r="I23" s="5"/>
    </row>
    <row r="24" spans="1:9" s="18" customFormat="1" x14ac:dyDescent="0.25">
      <c r="A24" s="4" t="s">
        <v>411</v>
      </c>
      <c r="B24" s="5">
        <v>0</v>
      </c>
      <c r="C24" s="5">
        <v>0</v>
      </c>
      <c r="D24" s="5">
        <v>0</v>
      </c>
      <c r="E24" s="5">
        <v>0</v>
      </c>
      <c r="F24" s="5">
        <v>0</v>
      </c>
      <c r="G24" s="5">
        <v>0</v>
      </c>
      <c r="H24" s="5">
        <v>0</v>
      </c>
      <c r="I24" s="5"/>
    </row>
    <row r="25" spans="1:9" s="18" customFormat="1" x14ac:dyDescent="0.25">
      <c r="A25" s="4" t="s">
        <v>412</v>
      </c>
      <c r="B25" s="5">
        <v>0</v>
      </c>
      <c r="C25" s="5">
        <v>0</v>
      </c>
      <c r="D25" s="5">
        <v>0</v>
      </c>
      <c r="E25" s="5">
        <v>0</v>
      </c>
      <c r="F25" s="5">
        <v>0</v>
      </c>
      <c r="G25" s="5">
        <v>0</v>
      </c>
      <c r="H25" s="5">
        <v>0</v>
      </c>
      <c r="I25" s="5"/>
    </row>
    <row r="26" spans="1:9" s="18" customFormat="1" x14ac:dyDescent="0.25">
      <c r="A26" s="4" t="s">
        <v>413</v>
      </c>
      <c r="B26" s="5">
        <v>0</v>
      </c>
      <c r="C26" s="5">
        <v>0</v>
      </c>
      <c r="D26" s="5">
        <v>0</v>
      </c>
      <c r="E26" s="5">
        <v>0</v>
      </c>
      <c r="F26" s="5">
        <v>0</v>
      </c>
      <c r="G26" s="5">
        <v>0</v>
      </c>
      <c r="H26" s="5">
        <v>0</v>
      </c>
      <c r="I26" s="5"/>
    </row>
    <row r="27" spans="1:9" s="10" customFormat="1" ht="13" x14ac:dyDescent="0.3">
      <c r="A27" s="4" t="s">
        <v>414</v>
      </c>
      <c r="B27" s="5">
        <v>0</v>
      </c>
      <c r="C27" s="5">
        <v>0</v>
      </c>
      <c r="D27" s="5">
        <v>0</v>
      </c>
      <c r="E27" s="5">
        <v>0</v>
      </c>
      <c r="F27" s="5">
        <v>0</v>
      </c>
      <c r="G27" s="5">
        <v>0</v>
      </c>
      <c r="H27" s="5">
        <v>0</v>
      </c>
      <c r="I27" s="9"/>
    </row>
    <row r="28" spans="1:9" s="18" customFormat="1" x14ac:dyDescent="0.25">
      <c r="A28" s="132" t="s">
        <v>415</v>
      </c>
      <c r="B28" s="9">
        <v>182.20030867</v>
      </c>
      <c r="C28" s="9">
        <v>0</v>
      </c>
      <c r="D28" s="9">
        <v>5046.8423265000001</v>
      </c>
      <c r="E28" s="9">
        <v>30.532181699999999</v>
      </c>
      <c r="F28" s="9">
        <v>11.36893031</v>
      </c>
      <c r="G28" s="9">
        <v>989567.04589569999</v>
      </c>
      <c r="H28" s="9">
        <v>994837.98964288004</v>
      </c>
      <c r="I28" s="5"/>
    </row>
    <row r="29" spans="1:9" s="18" customFormat="1" x14ac:dyDescent="0.25">
      <c r="A29" s="4" t="s">
        <v>416</v>
      </c>
      <c r="B29" s="5">
        <v>41.664086150000003</v>
      </c>
      <c r="C29" s="5">
        <v>0</v>
      </c>
      <c r="D29" s="5">
        <v>0</v>
      </c>
      <c r="E29" s="5">
        <v>23.8363549</v>
      </c>
      <c r="F29" s="5">
        <v>0.4</v>
      </c>
      <c r="G29" s="5">
        <v>841089.12042272999</v>
      </c>
      <c r="H29" s="5">
        <v>841155.02086378005</v>
      </c>
      <c r="I29" s="5"/>
    </row>
    <row r="30" spans="1:9" s="18" customFormat="1" x14ac:dyDescent="0.25">
      <c r="A30" s="4" t="s">
        <v>441</v>
      </c>
      <c r="B30" s="5">
        <v>0</v>
      </c>
      <c r="C30" s="5">
        <v>0</v>
      </c>
      <c r="D30" s="5">
        <v>0</v>
      </c>
      <c r="E30" s="5">
        <v>0</v>
      </c>
      <c r="F30" s="5">
        <v>0.4</v>
      </c>
      <c r="G30" s="5">
        <v>0</v>
      </c>
      <c r="H30" s="5">
        <v>0.4</v>
      </c>
      <c r="I30" s="5"/>
    </row>
    <row r="31" spans="1:9" s="18" customFormat="1" x14ac:dyDescent="0.25">
      <c r="A31" s="4" t="s">
        <v>462</v>
      </c>
      <c r="B31" s="5">
        <v>0.12121185</v>
      </c>
      <c r="C31" s="5">
        <v>0</v>
      </c>
      <c r="D31" s="5">
        <v>0</v>
      </c>
      <c r="E31" s="5">
        <v>0</v>
      </c>
      <c r="F31" s="5">
        <v>0</v>
      </c>
      <c r="G31" s="5">
        <v>6141.7836172300003</v>
      </c>
      <c r="H31" s="5">
        <v>6141.9048290800001</v>
      </c>
      <c r="I31" s="5"/>
    </row>
    <row r="32" spans="1:9" s="18" customFormat="1" x14ac:dyDescent="0.25">
      <c r="A32" s="4" t="s">
        <v>422</v>
      </c>
      <c r="B32" s="5">
        <v>0</v>
      </c>
      <c r="C32" s="5">
        <v>0</v>
      </c>
      <c r="D32" s="5">
        <v>0</v>
      </c>
      <c r="E32" s="5">
        <v>0</v>
      </c>
      <c r="F32" s="5">
        <v>0</v>
      </c>
      <c r="G32" s="5">
        <v>517705.82845904998</v>
      </c>
      <c r="H32" s="5">
        <v>517705.82845904998</v>
      </c>
      <c r="I32" s="5"/>
    </row>
    <row r="33" spans="1:9" s="18" customFormat="1" x14ac:dyDescent="0.25">
      <c r="A33" s="4" t="s">
        <v>463</v>
      </c>
      <c r="B33" s="5">
        <v>0</v>
      </c>
      <c r="C33" s="5">
        <v>0</v>
      </c>
      <c r="D33" s="5">
        <v>0</v>
      </c>
      <c r="E33" s="5">
        <v>0</v>
      </c>
      <c r="F33" s="5">
        <v>0</v>
      </c>
      <c r="G33" s="5">
        <v>196117.51589844</v>
      </c>
      <c r="H33" s="5">
        <v>196117.51589844</v>
      </c>
      <c r="I33" s="5"/>
    </row>
    <row r="34" spans="1:9" s="18" customFormat="1" x14ac:dyDescent="0.25">
      <c r="A34" s="4" t="s">
        <v>423</v>
      </c>
      <c r="B34" s="5">
        <v>0</v>
      </c>
      <c r="C34" s="5">
        <v>0</v>
      </c>
      <c r="D34" s="5">
        <v>0</v>
      </c>
      <c r="E34" s="5">
        <v>0</v>
      </c>
      <c r="F34" s="5">
        <v>0</v>
      </c>
      <c r="G34" s="5">
        <v>99474.089634860007</v>
      </c>
      <c r="H34" s="5">
        <v>99474.089634860007</v>
      </c>
      <c r="I34" s="5"/>
    </row>
    <row r="35" spans="1:9" s="18" customFormat="1" x14ac:dyDescent="0.25">
      <c r="A35" s="4" t="s">
        <v>424</v>
      </c>
      <c r="B35" s="5">
        <v>41.542874300000001</v>
      </c>
      <c r="C35" s="5">
        <v>0</v>
      </c>
      <c r="D35" s="5">
        <v>0</v>
      </c>
      <c r="E35" s="5">
        <v>23.8363549</v>
      </c>
      <c r="F35" s="5">
        <v>0</v>
      </c>
      <c r="G35" s="5">
        <v>16841.41355641</v>
      </c>
      <c r="H35" s="5">
        <v>16906.79278561</v>
      </c>
      <c r="I35" s="5"/>
    </row>
    <row r="36" spans="1:9" s="18" customFormat="1" x14ac:dyDescent="0.25">
      <c r="A36" s="4" t="s">
        <v>425</v>
      </c>
      <c r="B36" s="5">
        <v>0</v>
      </c>
      <c r="C36" s="5">
        <v>0</v>
      </c>
      <c r="D36" s="5">
        <v>0</v>
      </c>
      <c r="E36" s="5">
        <v>0</v>
      </c>
      <c r="F36" s="5">
        <v>0</v>
      </c>
      <c r="G36" s="5">
        <v>4808.4892567400002</v>
      </c>
      <c r="H36" s="5">
        <v>4808.4892567400002</v>
      </c>
      <c r="I36" s="5"/>
    </row>
    <row r="37" spans="1:9" s="18" customFormat="1" x14ac:dyDescent="0.25">
      <c r="A37" s="4" t="s">
        <v>426</v>
      </c>
      <c r="B37" s="5">
        <v>140.53622252</v>
      </c>
      <c r="C37" s="5">
        <v>0</v>
      </c>
      <c r="D37" s="5">
        <v>5046.8423265000001</v>
      </c>
      <c r="E37" s="5">
        <v>0</v>
      </c>
      <c r="F37" s="5">
        <v>10.968930309999999</v>
      </c>
      <c r="G37" s="5">
        <v>147790.00272916001</v>
      </c>
      <c r="H37" s="5">
        <v>152988.35020849001</v>
      </c>
      <c r="I37" s="5"/>
    </row>
    <row r="38" spans="1:9" s="18" customFormat="1" x14ac:dyDescent="0.25">
      <c r="A38" s="4" t="s">
        <v>427</v>
      </c>
      <c r="B38" s="5">
        <v>0</v>
      </c>
      <c r="C38" s="5">
        <v>0</v>
      </c>
      <c r="D38" s="5">
        <v>0</v>
      </c>
      <c r="E38" s="5">
        <v>6.6958267999999999</v>
      </c>
      <c r="F38" s="5">
        <v>0</v>
      </c>
      <c r="G38" s="5">
        <v>687.92274381000004</v>
      </c>
      <c r="H38" s="5">
        <v>694.61857061000001</v>
      </c>
      <c r="I38" s="5"/>
    </row>
    <row r="39" spans="1:9" s="10" customFormat="1" ht="13" x14ac:dyDescent="0.3">
      <c r="A39" s="4" t="s">
        <v>428</v>
      </c>
      <c r="B39" s="5">
        <v>0</v>
      </c>
      <c r="C39" s="5">
        <v>0</v>
      </c>
      <c r="D39" s="5">
        <v>0</v>
      </c>
      <c r="E39" s="5">
        <v>0</v>
      </c>
      <c r="F39" s="5">
        <v>0</v>
      </c>
      <c r="G39" s="5">
        <v>0</v>
      </c>
      <c r="H39" s="5">
        <v>0</v>
      </c>
      <c r="I39" s="9"/>
    </row>
    <row r="40" spans="1:9" s="10" customFormat="1" ht="13" x14ac:dyDescent="0.3">
      <c r="A40" s="132" t="s">
        <v>429</v>
      </c>
      <c r="B40" s="9">
        <v>423.20497366000001</v>
      </c>
      <c r="C40" s="9">
        <v>1.86475765</v>
      </c>
      <c r="D40" s="9">
        <v>35.835602700000003</v>
      </c>
      <c r="E40" s="9">
        <v>281.12610326999999</v>
      </c>
      <c r="F40" s="9">
        <v>9.57172029</v>
      </c>
      <c r="G40" s="9">
        <v>37688.091451649998</v>
      </c>
      <c r="H40" s="9">
        <v>38439.694609220001</v>
      </c>
      <c r="I40" s="9"/>
    </row>
    <row r="41" spans="1:9" s="18" customFormat="1" x14ac:dyDescent="0.25">
      <c r="A41" s="132" t="s">
        <v>430</v>
      </c>
      <c r="B41" s="9">
        <v>423.20497366000001</v>
      </c>
      <c r="C41" s="9">
        <v>1.86475765</v>
      </c>
      <c r="D41" s="9">
        <v>35.835602700000003</v>
      </c>
      <c r="E41" s="9">
        <v>281.12610326999999</v>
      </c>
      <c r="F41" s="9">
        <v>6.2978411799999998</v>
      </c>
      <c r="G41" s="9">
        <v>2109.0588360400002</v>
      </c>
      <c r="H41" s="9">
        <v>2857.3881145</v>
      </c>
      <c r="I41" s="5"/>
    </row>
    <row r="42" spans="1:9" s="18" customFormat="1" x14ac:dyDescent="0.25">
      <c r="A42" s="4" t="s">
        <v>431</v>
      </c>
      <c r="B42" s="5">
        <v>418.90165466000002</v>
      </c>
      <c r="C42" s="5">
        <v>1.86475765</v>
      </c>
      <c r="D42" s="5">
        <v>35.835602700000003</v>
      </c>
      <c r="E42" s="5">
        <v>200.60010464000001</v>
      </c>
      <c r="F42" s="5">
        <v>6.2978411799999998</v>
      </c>
      <c r="G42" s="5">
        <v>2104.2168312399999</v>
      </c>
      <c r="H42" s="5">
        <v>2767.7167920699999</v>
      </c>
      <c r="I42" s="5"/>
    </row>
    <row r="43" spans="1:9" s="10" customFormat="1" ht="13" x14ac:dyDescent="0.3">
      <c r="A43" s="4" t="s">
        <v>432</v>
      </c>
      <c r="B43" s="5">
        <v>4.3033190000000001</v>
      </c>
      <c r="C43" s="5">
        <v>0</v>
      </c>
      <c r="D43" s="5">
        <v>0</v>
      </c>
      <c r="E43" s="5">
        <v>80.525998630000004</v>
      </c>
      <c r="F43" s="5">
        <v>0</v>
      </c>
      <c r="G43" s="5">
        <v>4.8420047999999998</v>
      </c>
      <c r="H43" s="5">
        <v>89.671322430000004</v>
      </c>
      <c r="I43" s="9"/>
    </row>
    <row r="44" spans="1:9" s="18" customFormat="1" x14ac:dyDescent="0.25">
      <c r="A44" s="132" t="s">
        <v>433</v>
      </c>
      <c r="B44" s="9">
        <v>0</v>
      </c>
      <c r="C44" s="9">
        <v>0</v>
      </c>
      <c r="D44" s="9">
        <v>0</v>
      </c>
      <c r="E44" s="9">
        <v>0</v>
      </c>
      <c r="F44" s="9">
        <v>3.2738791100000002</v>
      </c>
      <c r="G44" s="9">
        <v>0</v>
      </c>
      <c r="H44" s="9">
        <v>3.2738791100000002</v>
      </c>
      <c r="I44" s="5"/>
    </row>
    <row r="45" spans="1:9" s="18" customFormat="1" x14ac:dyDescent="0.25">
      <c r="A45" s="4" t="s">
        <v>434</v>
      </c>
      <c r="B45" s="5">
        <v>0</v>
      </c>
      <c r="C45" s="5">
        <v>0</v>
      </c>
      <c r="D45" s="5">
        <v>0</v>
      </c>
      <c r="E45" s="5">
        <v>0</v>
      </c>
      <c r="F45" s="5">
        <v>0</v>
      </c>
      <c r="G45" s="5">
        <v>0</v>
      </c>
      <c r="H45" s="5">
        <v>0</v>
      </c>
      <c r="I45" s="5"/>
    </row>
    <row r="46" spans="1:9" s="10" customFormat="1" ht="13" x14ac:dyDescent="0.3">
      <c r="A46" s="4" t="s">
        <v>435</v>
      </c>
      <c r="B46" s="5">
        <v>0</v>
      </c>
      <c r="C46" s="5">
        <v>0</v>
      </c>
      <c r="D46" s="5">
        <v>0</v>
      </c>
      <c r="E46" s="5">
        <v>0</v>
      </c>
      <c r="F46" s="5">
        <v>3.2738791100000002</v>
      </c>
      <c r="G46" s="5">
        <v>0</v>
      </c>
      <c r="H46" s="5">
        <v>3.2738791100000002</v>
      </c>
      <c r="I46" s="9"/>
    </row>
    <row r="47" spans="1:9" s="18" customFormat="1" x14ac:dyDescent="0.25">
      <c r="A47" s="132" t="s">
        <v>436</v>
      </c>
      <c r="B47" s="9">
        <v>0</v>
      </c>
      <c r="C47" s="9">
        <v>0</v>
      </c>
      <c r="D47" s="9">
        <v>0</v>
      </c>
      <c r="E47" s="9">
        <v>0</v>
      </c>
      <c r="F47" s="9">
        <v>0</v>
      </c>
      <c r="G47" s="9">
        <v>35579.032615609998</v>
      </c>
      <c r="H47" s="9">
        <v>35579.032615609998</v>
      </c>
      <c r="I47" s="5"/>
    </row>
    <row r="48" spans="1:9" s="18" customFormat="1" x14ac:dyDescent="0.25">
      <c r="A48" s="4" t="s">
        <v>416</v>
      </c>
      <c r="B48" s="5">
        <v>0</v>
      </c>
      <c r="C48" s="5">
        <v>0</v>
      </c>
      <c r="D48" s="5">
        <v>0</v>
      </c>
      <c r="E48" s="5">
        <v>0</v>
      </c>
      <c r="F48" s="5">
        <v>0</v>
      </c>
      <c r="G48" s="5">
        <v>23168.042545609998</v>
      </c>
      <c r="H48" s="5">
        <v>23168.042545609998</v>
      </c>
      <c r="I48" s="5"/>
    </row>
    <row r="49" spans="1:12" s="18" customFormat="1" x14ac:dyDescent="0.25">
      <c r="A49" s="4" t="s">
        <v>463</v>
      </c>
      <c r="B49" s="5">
        <v>0</v>
      </c>
      <c r="C49" s="5">
        <v>0</v>
      </c>
      <c r="D49" s="5">
        <v>0</v>
      </c>
      <c r="E49" s="5">
        <v>0</v>
      </c>
      <c r="F49" s="5">
        <v>0</v>
      </c>
      <c r="G49" s="5">
        <v>23168.042545609998</v>
      </c>
      <c r="H49" s="5">
        <v>23168.042545609998</v>
      </c>
      <c r="I49" s="5"/>
    </row>
    <row r="50" spans="1:12" s="18" customFormat="1" x14ac:dyDescent="0.25">
      <c r="A50" s="4" t="s">
        <v>426</v>
      </c>
      <c r="B50" s="5">
        <v>0</v>
      </c>
      <c r="C50" s="5">
        <v>0</v>
      </c>
      <c r="D50" s="5">
        <v>0</v>
      </c>
      <c r="E50" s="5">
        <v>0</v>
      </c>
      <c r="F50" s="5">
        <v>0</v>
      </c>
      <c r="G50" s="5">
        <v>12410.99007</v>
      </c>
      <c r="H50" s="5">
        <v>12410.99007</v>
      </c>
      <c r="I50" s="5"/>
    </row>
    <row r="51" spans="1:12" s="10" customFormat="1" ht="13" x14ac:dyDescent="0.3">
      <c r="A51" s="4" t="s">
        <v>427</v>
      </c>
      <c r="B51" s="5">
        <v>0</v>
      </c>
      <c r="C51" s="5">
        <v>0</v>
      </c>
      <c r="D51" s="5">
        <v>0</v>
      </c>
      <c r="E51" s="5">
        <v>0</v>
      </c>
      <c r="F51" s="5">
        <v>0</v>
      </c>
      <c r="G51" s="5">
        <v>0</v>
      </c>
      <c r="H51" s="5">
        <v>0</v>
      </c>
      <c r="I51" s="9"/>
    </row>
    <row r="52" spans="1:12" s="18" customFormat="1" x14ac:dyDescent="0.25">
      <c r="A52" s="132" t="s">
        <v>438</v>
      </c>
      <c r="B52" s="9">
        <v>6121.3666387399999</v>
      </c>
      <c r="C52" s="9">
        <v>0</v>
      </c>
      <c r="D52" s="9">
        <v>0</v>
      </c>
      <c r="E52" s="9">
        <v>0</v>
      </c>
      <c r="F52" s="9">
        <v>0</v>
      </c>
      <c r="G52" s="9">
        <v>0</v>
      </c>
      <c r="H52" s="9">
        <v>6121.3666387399999</v>
      </c>
      <c r="I52" s="5"/>
    </row>
    <row r="53" spans="1:12" s="18" customFormat="1" x14ac:dyDescent="0.25">
      <c r="A53" s="4" t="s">
        <v>439</v>
      </c>
      <c r="B53" s="5">
        <v>20849.405111200002</v>
      </c>
      <c r="C53" s="5">
        <v>0</v>
      </c>
      <c r="D53" s="5">
        <v>0</v>
      </c>
      <c r="E53" s="5">
        <v>0</v>
      </c>
      <c r="F53" s="5">
        <v>0</v>
      </c>
      <c r="G53" s="5">
        <v>0</v>
      </c>
      <c r="H53" s="5">
        <v>20849.405111200002</v>
      </c>
      <c r="I53" s="5"/>
    </row>
    <row r="54" spans="1:12" s="18" customFormat="1" x14ac:dyDescent="0.25">
      <c r="A54" s="4" t="s">
        <v>440</v>
      </c>
      <c r="B54" s="5">
        <v>14728.038472460001</v>
      </c>
      <c r="C54" s="5">
        <v>0</v>
      </c>
      <c r="D54" s="5">
        <v>0</v>
      </c>
      <c r="E54" s="5">
        <v>0</v>
      </c>
      <c r="F54" s="5">
        <v>0</v>
      </c>
      <c r="G54" s="5">
        <v>0</v>
      </c>
      <c r="H54" s="5">
        <v>14728.038472460001</v>
      </c>
      <c r="I54" s="29"/>
      <c r="J54" s="28"/>
      <c r="K54" s="28"/>
      <c r="L54" s="28"/>
    </row>
    <row r="55" spans="1:12" x14ac:dyDescent="0.25">
      <c r="A55" s="4"/>
      <c r="B55" s="5"/>
      <c r="C55" s="5"/>
      <c r="D55" s="5"/>
      <c r="E55" s="5"/>
      <c r="F55" s="5"/>
      <c r="G55" s="5"/>
      <c r="H55" s="5"/>
      <c r="I55" s="20"/>
      <c r="J55" s="20"/>
      <c r="K55" s="20"/>
      <c r="L55" s="20"/>
    </row>
    <row r="56" spans="1:12" x14ac:dyDescent="0.25">
      <c r="A56" s="4"/>
      <c r="B56" s="5"/>
      <c r="C56" s="5"/>
      <c r="D56" s="5"/>
      <c r="E56" s="5"/>
      <c r="F56" s="5"/>
      <c r="G56" s="5"/>
      <c r="H56" s="5"/>
      <c r="I56" s="20"/>
    </row>
    <row r="57" spans="1:12" ht="13" thickBot="1" x14ac:dyDescent="0.3">
      <c r="A57" s="24"/>
      <c r="B57" s="24"/>
      <c r="C57" s="24"/>
      <c r="D57" s="24"/>
      <c r="E57" s="24"/>
      <c r="F57" s="24"/>
      <c r="G57" s="24"/>
      <c r="H57" s="24"/>
      <c r="I57" s="20"/>
    </row>
    <row r="58" spans="1:12" ht="13" thickTop="1" x14ac:dyDescent="0.25">
      <c r="A58" s="20"/>
      <c r="B58" s="20"/>
      <c r="C58" s="20"/>
      <c r="D58" s="20"/>
      <c r="E58" s="20"/>
      <c r="F58" s="20"/>
      <c r="G58" s="20"/>
      <c r="H58" s="20"/>
      <c r="I58" s="20"/>
    </row>
    <row r="59" spans="1:12" x14ac:dyDescent="0.25">
      <c r="A59" s="20"/>
      <c r="B59" s="20"/>
      <c r="C59" s="20"/>
      <c r="D59" s="20"/>
      <c r="E59" s="20"/>
      <c r="F59" s="20"/>
      <c r="G59" s="20"/>
      <c r="H59" s="20"/>
      <c r="I59" s="20"/>
    </row>
  </sheetData>
  <mergeCells count="4">
    <mergeCell ref="A5:H5"/>
    <mergeCell ref="A6:H6"/>
    <mergeCell ref="A7:H7"/>
    <mergeCell ref="A8:H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B0F0"/>
  </sheetPr>
  <dimension ref="A18:G71"/>
  <sheetViews>
    <sheetView workbookViewId="0">
      <selection activeCell="L22" sqref="L22"/>
    </sheetView>
  </sheetViews>
  <sheetFormatPr baseColWidth="10" defaultColWidth="11.453125" defaultRowHeight="14.5" x14ac:dyDescent="0.35"/>
  <cols>
    <col min="1" max="6" width="11.453125" style="71"/>
    <col min="7" max="7" width="14.1796875" style="71" customWidth="1"/>
    <col min="8" max="16384" width="11.453125" style="71"/>
  </cols>
  <sheetData>
    <row r="18" spans="1:7" ht="99.75" customHeight="1" x14ac:dyDescent="0.35">
      <c r="A18" s="239" t="s">
        <v>155</v>
      </c>
      <c r="B18" s="239"/>
      <c r="C18" s="239"/>
      <c r="D18" s="239"/>
      <c r="E18" s="239"/>
      <c r="F18" s="239"/>
      <c r="G18" s="239"/>
    </row>
    <row r="20" spans="1:7" ht="46" x14ac:dyDescent="1">
      <c r="A20" s="235"/>
      <c r="B20" s="235"/>
      <c r="C20" s="235"/>
      <c r="D20" s="235"/>
      <c r="E20" s="235"/>
      <c r="F20" s="235"/>
      <c r="G20" s="235"/>
    </row>
    <row r="71" spans="2:2" x14ac:dyDescent="0.35">
      <c r="B71" s="7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8:G71"/>
  <sheetViews>
    <sheetView workbookViewId="0"/>
  </sheetViews>
  <sheetFormatPr baseColWidth="10" defaultColWidth="11.453125" defaultRowHeight="14.5" x14ac:dyDescent="0.35"/>
  <cols>
    <col min="1" max="6" width="11.453125" style="71"/>
    <col min="7" max="7" width="14.1796875" style="71" customWidth="1"/>
    <col min="8" max="16384" width="11.453125" style="71"/>
  </cols>
  <sheetData>
    <row r="18" spans="1:7" ht="99.75" customHeight="1" x14ac:dyDescent="1">
      <c r="A18" s="234" t="s">
        <v>5</v>
      </c>
      <c r="B18" s="234"/>
      <c r="C18" s="234"/>
      <c r="D18" s="234"/>
      <c r="E18" s="234"/>
      <c r="F18" s="234"/>
      <c r="G18" s="234"/>
    </row>
    <row r="20" spans="1:7" ht="46" x14ac:dyDescent="1">
      <c r="A20" s="235"/>
      <c r="B20" s="235"/>
      <c r="C20" s="235"/>
      <c r="D20" s="235"/>
      <c r="E20" s="235"/>
      <c r="F20" s="235"/>
      <c r="G20" s="235"/>
    </row>
    <row r="71" spans="2:2" x14ac:dyDescent="0.35">
      <c r="B71" s="72"/>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9" tint="0.39997558519241921"/>
  </sheetPr>
  <dimension ref="A1:M78"/>
  <sheetViews>
    <sheetView showGridLines="0" defaultGridColor="0" colorId="60" workbookViewId="0">
      <pane xSplit="1" ySplit="10" topLeftCell="B11" activePane="bottomRight" state="frozen"/>
      <selection pane="topRight" activeCell="B1" sqref="B1"/>
      <selection pane="bottomLeft" activeCell="A11" sqref="A11"/>
      <selection pane="bottomRight" activeCell="B11" sqref="B11"/>
    </sheetView>
  </sheetViews>
  <sheetFormatPr baseColWidth="10" defaultColWidth="11.453125" defaultRowHeight="12.5" x14ac:dyDescent="0.25"/>
  <cols>
    <col min="1" max="1" width="57" style="21" customWidth="1"/>
    <col min="2" max="3" width="11.81640625" style="21" customWidth="1"/>
    <col min="4" max="6" width="12.81640625" style="21" customWidth="1"/>
    <col min="7" max="7" width="11.453125" style="21"/>
    <col min="8" max="8" width="14.1796875" style="21" customWidth="1"/>
    <col min="9" max="9" width="13.54296875" style="21" customWidth="1"/>
    <col min="10" max="16384" width="11.453125" style="21"/>
  </cols>
  <sheetData>
    <row r="1" spans="1:13" x14ac:dyDescent="0.25">
      <c r="A1" s="1" t="s">
        <v>0</v>
      </c>
    </row>
    <row r="2" spans="1:13" x14ac:dyDescent="0.25">
      <c r="A2" s="1" t="s">
        <v>1</v>
      </c>
    </row>
    <row r="3" spans="1:13" x14ac:dyDescent="0.25">
      <c r="A3" s="1" t="s">
        <v>2</v>
      </c>
    </row>
    <row r="5" spans="1:13" ht="13" x14ac:dyDescent="0.3">
      <c r="A5" s="237" t="s">
        <v>563</v>
      </c>
      <c r="B5" s="237"/>
      <c r="C5" s="237"/>
      <c r="D5" s="237"/>
      <c r="E5" s="237"/>
      <c r="F5" s="237"/>
      <c r="G5" s="27"/>
      <c r="H5" s="27"/>
    </row>
    <row r="6" spans="1:13" ht="13" x14ac:dyDescent="0.3">
      <c r="A6" s="237" t="s">
        <v>155</v>
      </c>
      <c r="B6" s="237"/>
      <c r="C6" s="237"/>
      <c r="D6" s="237"/>
      <c r="E6" s="237"/>
      <c r="F6" s="237"/>
      <c r="G6" s="27"/>
      <c r="H6" s="27"/>
    </row>
    <row r="7" spans="1:13" ht="13" x14ac:dyDescent="0.3">
      <c r="A7" s="237">
        <v>2020</v>
      </c>
      <c r="B7" s="237"/>
      <c r="C7" s="237"/>
      <c r="D7" s="237"/>
      <c r="E7" s="237"/>
      <c r="F7" s="237"/>
      <c r="G7" s="27"/>
      <c r="H7" s="27"/>
    </row>
    <row r="8" spans="1:13" ht="13" x14ac:dyDescent="0.3">
      <c r="A8" s="237" t="s">
        <v>4</v>
      </c>
      <c r="B8" s="237"/>
      <c r="C8" s="237"/>
      <c r="D8" s="237"/>
      <c r="E8" s="237"/>
      <c r="F8" s="237"/>
      <c r="G8" s="27"/>
      <c r="H8" s="27"/>
    </row>
    <row r="9" spans="1:13" ht="13" thickBot="1" x14ac:dyDescent="0.3"/>
    <row r="10" spans="1:13" ht="55.5" customHeight="1" thickTop="1" thickBot="1" x14ac:dyDescent="0.3">
      <c r="A10" s="3" t="s">
        <v>390</v>
      </c>
      <c r="B10" s="3" t="s">
        <v>495</v>
      </c>
      <c r="C10" s="3" t="s">
        <v>496</v>
      </c>
      <c r="D10" s="3" t="s">
        <v>497</v>
      </c>
      <c r="E10" s="3" t="s">
        <v>498</v>
      </c>
      <c r="F10" s="3" t="s">
        <v>397</v>
      </c>
      <c r="G10" s="13"/>
      <c r="H10" s="13"/>
      <c r="I10" s="13"/>
    </row>
    <row r="11" spans="1:13" s="10" customFormat="1" ht="13.5" thickTop="1" x14ac:dyDescent="0.3">
      <c r="A11" s="4"/>
      <c r="B11" s="9"/>
      <c r="C11" s="9"/>
      <c r="D11" s="9"/>
      <c r="E11" s="9"/>
      <c r="F11" s="9"/>
      <c r="G11" s="9"/>
      <c r="H11" s="9"/>
      <c r="I11" s="9"/>
    </row>
    <row r="12" spans="1:13" s="10" customFormat="1" ht="13" x14ac:dyDescent="0.3">
      <c r="A12" s="132" t="s">
        <v>398</v>
      </c>
      <c r="B12" s="9">
        <v>2268864.0907866401</v>
      </c>
      <c r="C12" s="9">
        <v>802560.71857234219</v>
      </c>
      <c r="D12" s="9">
        <v>11447.548534760501</v>
      </c>
      <c r="E12" s="9">
        <v>192724.56208788499</v>
      </c>
      <c r="F12" s="9">
        <v>3275596.9199816277</v>
      </c>
      <c r="G12" s="9"/>
      <c r="H12" s="9"/>
      <c r="I12" s="9"/>
    </row>
    <row r="13" spans="1:13" s="10" customFormat="1" ht="13" x14ac:dyDescent="0.3">
      <c r="A13" s="132" t="s">
        <v>399</v>
      </c>
      <c r="B13" s="9">
        <v>2269837.3584304699</v>
      </c>
      <c r="C13" s="9">
        <v>802563.46144726325</v>
      </c>
      <c r="D13" s="9">
        <v>11447.548534760501</v>
      </c>
      <c r="E13" s="9">
        <v>189649.38266365501</v>
      </c>
      <c r="F13" s="9">
        <v>3273497.7510761488</v>
      </c>
      <c r="G13" s="9"/>
      <c r="H13" s="9"/>
      <c r="I13" s="9"/>
      <c r="J13" s="9"/>
      <c r="K13" s="9"/>
      <c r="L13" s="9"/>
      <c r="M13" s="9"/>
    </row>
    <row r="14" spans="1:13" s="18" customFormat="1" x14ac:dyDescent="0.25">
      <c r="A14" s="132" t="s">
        <v>400</v>
      </c>
      <c r="B14" s="9">
        <v>2269716.5280654202</v>
      </c>
      <c r="C14" s="9">
        <v>678798.69055619219</v>
      </c>
      <c r="D14" s="9">
        <v>10675.327263430499</v>
      </c>
      <c r="E14" s="9">
        <v>176184.630726615</v>
      </c>
      <c r="F14" s="9">
        <v>3135375.1766116577</v>
      </c>
      <c r="G14" s="5"/>
      <c r="H14" s="5"/>
      <c r="I14" s="5"/>
      <c r="J14" s="5"/>
      <c r="K14" s="5"/>
      <c r="L14" s="5"/>
      <c r="M14" s="5"/>
    </row>
    <row r="15" spans="1:13" s="18" customFormat="1" x14ac:dyDescent="0.25">
      <c r="A15" s="4" t="s">
        <v>401</v>
      </c>
      <c r="B15" s="5">
        <v>6795.8335544800002</v>
      </c>
      <c r="C15" s="5">
        <v>35652.068216592997</v>
      </c>
      <c r="D15" s="5">
        <v>5216.1387796600002</v>
      </c>
      <c r="E15" s="5">
        <v>15811.014031451001</v>
      </c>
      <c r="F15" s="5">
        <v>63475.054582183999</v>
      </c>
      <c r="G15" s="5"/>
      <c r="H15" s="5"/>
      <c r="I15" s="5"/>
    </row>
    <row r="16" spans="1:13" s="18" customFormat="1" x14ac:dyDescent="0.25">
      <c r="A16" s="4" t="s">
        <v>402</v>
      </c>
      <c r="B16" s="5">
        <v>83979.121218</v>
      </c>
      <c r="C16" s="5">
        <v>4997.1168776329996</v>
      </c>
      <c r="D16" s="5">
        <v>788.61901188000002</v>
      </c>
      <c r="E16" s="5">
        <v>2239.8410986929998</v>
      </c>
      <c r="F16" s="5">
        <v>92004.698206205998</v>
      </c>
      <c r="G16" s="5"/>
      <c r="H16" s="5"/>
      <c r="I16" s="5"/>
    </row>
    <row r="17" spans="1:9" s="18" customFormat="1" x14ac:dyDescent="0.25">
      <c r="A17" s="4" t="s">
        <v>404</v>
      </c>
      <c r="B17" s="5">
        <v>83931.53256331</v>
      </c>
      <c r="C17" s="5">
        <v>4555.599797418</v>
      </c>
      <c r="D17" s="5">
        <v>19647.52975519</v>
      </c>
      <c r="E17" s="5">
        <v>71536.546287471007</v>
      </c>
      <c r="F17" s="5">
        <v>91262.470449971006</v>
      </c>
      <c r="G17" s="5"/>
      <c r="H17" s="5"/>
      <c r="I17" s="5"/>
    </row>
    <row r="18" spans="1:9" s="18" customFormat="1" x14ac:dyDescent="0.25">
      <c r="A18" s="4" t="s">
        <v>406</v>
      </c>
      <c r="B18" s="5">
        <v>94.305543999999998</v>
      </c>
      <c r="C18" s="5">
        <v>380.79669867600001</v>
      </c>
      <c r="D18" s="5">
        <v>67.632575619999997</v>
      </c>
      <c r="E18" s="5">
        <v>475.102242676</v>
      </c>
      <c r="F18" s="5">
        <v>542.73481829599996</v>
      </c>
      <c r="G18" s="5"/>
      <c r="H18" s="5"/>
      <c r="I18" s="5"/>
    </row>
    <row r="19" spans="1:9" s="18" customFormat="1" x14ac:dyDescent="0.25">
      <c r="A19" s="4" t="s">
        <v>407</v>
      </c>
      <c r="B19" s="5">
        <v>34.385365999999998</v>
      </c>
      <c r="C19" s="5">
        <v>79.903456138999999</v>
      </c>
      <c r="D19" s="5">
        <v>24.04738107</v>
      </c>
      <c r="E19" s="5">
        <v>172.73770886899999</v>
      </c>
      <c r="F19" s="5">
        <v>199.492937939</v>
      </c>
      <c r="G19" s="5"/>
      <c r="H19" s="5"/>
      <c r="I19" s="5"/>
    </row>
    <row r="20" spans="1:9" s="10" customFormat="1" ht="13" x14ac:dyDescent="0.3">
      <c r="A20" s="4" t="s">
        <v>408</v>
      </c>
      <c r="B20" s="5">
        <v>8563.9900877100008</v>
      </c>
      <c r="C20" s="5">
        <v>32519.017238945999</v>
      </c>
      <c r="D20" s="5">
        <v>3724.5346526799999</v>
      </c>
      <c r="E20" s="5">
        <v>14847.095256037001</v>
      </c>
      <c r="F20" s="5">
        <v>59654.637235372997</v>
      </c>
      <c r="G20" s="9"/>
      <c r="H20" s="9"/>
      <c r="I20" s="9"/>
    </row>
    <row r="21" spans="1:9" s="10" customFormat="1" ht="13" x14ac:dyDescent="0.3">
      <c r="A21" s="132" t="s">
        <v>409</v>
      </c>
      <c r="B21" s="9">
        <v>7853.8467926699996</v>
      </c>
      <c r="C21" s="9">
        <v>161.422692281</v>
      </c>
      <c r="D21" s="9">
        <v>0</v>
      </c>
      <c r="E21" s="9">
        <v>2.2684943899999999</v>
      </c>
      <c r="F21" s="9">
        <v>8017.5379793410002</v>
      </c>
      <c r="G21" s="9"/>
      <c r="H21" s="9"/>
      <c r="I21" s="9"/>
    </row>
    <row r="22" spans="1:9" s="18" customFormat="1" x14ac:dyDescent="0.25">
      <c r="A22" s="132" t="s">
        <v>410</v>
      </c>
      <c r="B22" s="9">
        <v>7853.8467926699996</v>
      </c>
      <c r="C22" s="9">
        <v>161.422692281</v>
      </c>
      <c r="D22" s="9">
        <v>0</v>
      </c>
      <c r="E22" s="9">
        <v>2.2684943899999999</v>
      </c>
      <c r="F22" s="9">
        <v>8017.5379793410002</v>
      </c>
      <c r="G22" s="5"/>
      <c r="H22" s="5"/>
      <c r="I22" s="5"/>
    </row>
    <row r="23" spans="1:9" s="18" customFormat="1" x14ac:dyDescent="0.25">
      <c r="A23" s="4" t="s">
        <v>411</v>
      </c>
      <c r="B23" s="5">
        <v>0</v>
      </c>
      <c r="C23" s="5">
        <v>3.7623700000000001E-3</v>
      </c>
      <c r="D23" s="5">
        <v>0</v>
      </c>
      <c r="E23" s="5">
        <v>0</v>
      </c>
      <c r="F23" s="5">
        <v>3.7623700000000001E-3</v>
      </c>
      <c r="G23" s="5"/>
      <c r="H23" s="5"/>
      <c r="I23" s="5"/>
    </row>
    <row r="24" spans="1:9" s="18" customFormat="1" x14ac:dyDescent="0.25">
      <c r="A24" s="4" t="s">
        <v>412</v>
      </c>
      <c r="B24" s="5">
        <v>0</v>
      </c>
      <c r="C24" s="5">
        <v>0</v>
      </c>
      <c r="D24" s="5">
        <v>0</v>
      </c>
      <c r="E24" s="5">
        <v>0</v>
      </c>
      <c r="F24" s="5">
        <v>0</v>
      </c>
      <c r="G24" s="5"/>
      <c r="H24" s="5"/>
      <c r="I24" s="5"/>
    </row>
    <row r="25" spans="1:9" s="18" customFormat="1" x14ac:dyDescent="0.25">
      <c r="A25" s="4" t="s">
        <v>413</v>
      </c>
      <c r="B25" s="5">
        <v>7853.8467926699996</v>
      </c>
      <c r="C25" s="5">
        <v>161.41892991099999</v>
      </c>
      <c r="D25" s="5">
        <v>0</v>
      </c>
      <c r="E25" s="5">
        <v>2.2684943899999999</v>
      </c>
      <c r="F25" s="5">
        <v>8017.5342169710002</v>
      </c>
      <c r="G25" s="5"/>
      <c r="H25" s="5"/>
      <c r="I25" s="5"/>
    </row>
    <row r="26" spans="1:9" s="10" customFormat="1" ht="13" x14ac:dyDescent="0.3">
      <c r="A26" s="4" t="s">
        <v>414</v>
      </c>
      <c r="B26" s="5">
        <v>0</v>
      </c>
      <c r="C26" s="5">
        <v>0</v>
      </c>
      <c r="D26" s="5">
        <v>0</v>
      </c>
      <c r="E26" s="5">
        <v>0</v>
      </c>
      <c r="F26" s="5">
        <v>0</v>
      </c>
      <c r="G26" s="9"/>
      <c r="H26" s="9"/>
      <c r="I26" s="9"/>
    </row>
    <row r="27" spans="1:9" s="18" customFormat="1" x14ac:dyDescent="0.25">
      <c r="A27" s="132" t="s">
        <v>415</v>
      </c>
      <c r="B27" s="9">
        <v>2162523.7364125601</v>
      </c>
      <c r="C27" s="9">
        <v>605469.06553073914</v>
      </c>
      <c r="D27" s="9">
        <v>946.03481921050002</v>
      </c>
      <c r="E27" s="9">
        <v>143284.41184604401</v>
      </c>
      <c r="F27" s="9">
        <v>2912223.2486085538</v>
      </c>
      <c r="G27" s="5"/>
      <c r="H27" s="5"/>
      <c r="I27" s="5"/>
    </row>
    <row r="28" spans="1:9" s="18" customFormat="1" x14ac:dyDescent="0.25">
      <c r="A28" s="4" t="s">
        <v>416</v>
      </c>
      <c r="B28" s="5">
        <v>114735.19606817</v>
      </c>
      <c r="C28" s="5">
        <v>284923.07279016019</v>
      </c>
      <c r="D28" s="5">
        <v>410.6747550005</v>
      </c>
      <c r="E28" s="5">
        <v>6187.297937976</v>
      </c>
      <c r="F28" s="5">
        <v>406256.24155130668</v>
      </c>
      <c r="G28" s="5"/>
      <c r="H28" s="5"/>
      <c r="I28" s="5"/>
    </row>
    <row r="29" spans="1:9" s="18" customFormat="1" x14ac:dyDescent="0.25">
      <c r="A29" s="4" t="s">
        <v>441</v>
      </c>
      <c r="B29" s="5">
        <v>0</v>
      </c>
      <c r="C29" s="5">
        <v>194951.34459282001</v>
      </c>
      <c r="D29" s="5">
        <v>77</v>
      </c>
      <c r="E29" s="5">
        <v>198086.50470982</v>
      </c>
      <c r="F29" s="5">
        <v>198163.50470982</v>
      </c>
      <c r="G29" s="5"/>
      <c r="H29" s="5"/>
      <c r="I29" s="5"/>
    </row>
    <row r="30" spans="1:9" s="18" customFormat="1" x14ac:dyDescent="0.25">
      <c r="A30" s="4" t="s">
        <v>452</v>
      </c>
      <c r="B30" s="5">
        <v>0</v>
      </c>
      <c r="C30" s="5">
        <v>0</v>
      </c>
      <c r="D30" s="5">
        <v>0</v>
      </c>
      <c r="E30" s="5">
        <v>89.022186599999998</v>
      </c>
      <c r="F30" s="5">
        <v>89.022186599999998</v>
      </c>
      <c r="G30" s="5"/>
      <c r="H30" s="5"/>
      <c r="I30" s="5"/>
    </row>
    <row r="31" spans="1:9" s="18" customFormat="1" x14ac:dyDescent="0.25">
      <c r="A31" s="4" t="s">
        <v>476</v>
      </c>
      <c r="B31" s="5">
        <v>0</v>
      </c>
      <c r="C31" s="5">
        <v>4661.0807786300002</v>
      </c>
      <c r="D31" s="5">
        <v>0</v>
      </c>
      <c r="E31" s="5">
        <v>4713.6679057040001</v>
      </c>
      <c r="F31" s="5">
        <v>4713.6679057040001</v>
      </c>
      <c r="G31" s="5"/>
      <c r="H31" s="5"/>
      <c r="I31" s="5"/>
    </row>
    <row r="32" spans="1:9" s="18" customFormat="1" x14ac:dyDescent="0.25">
      <c r="A32" s="4" t="s">
        <v>420</v>
      </c>
      <c r="B32" s="5">
        <v>0</v>
      </c>
      <c r="C32" s="5">
        <v>0</v>
      </c>
      <c r="D32" s="5">
        <v>0</v>
      </c>
      <c r="E32" s="5">
        <v>138</v>
      </c>
      <c r="F32" s="5">
        <v>138</v>
      </c>
      <c r="G32" s="5"/>
      <c r="H32" s="5"/>
      <c r="I32" s="5"/>
    </row>
    <row r="33" spans="1:9" s="18" customFormat="1" x14ac:dyDescent="0.25">
      <c r="A33" s="4" t="s">
        <v>463</v>
      </c>
      <c r="B33" s="5">
        <v>0</v>
      </c>
      <c r="C33" s="5">
        <v>3113.5526011400002</v>
      </c>
      <c r="D33" s="5">
        <v>0</v>
      </c>
      <c r="E33" s="5">
        <v>3119.0526011000002</v>
      </c>
      <c r="F33" s="5">
        <v>3119.0526011000002</v>
      </c>
      <c r="G33" s="5"/>
      <c r="H33" s="5"/>
      <c r="I33" s="5"/>
    </row>
    <row r="34" spans="1:9" s="18" customFormat="1" x14ac:dyDescent="0.25">
      <c r="A34" s="4" t="s">
        <v>423</v>
      </c>
      <c r="B34" s="5">
        <v>0</v>
      </c>
      <c r="C34" s="5">
        <v>700</v>
      </c>
      <c r="D34" s="5">
        <v>0</v>
      </c>
      <c r="E34" s="5">
        <v>700</v>
      </c>
      <c r="F34" s="5">
        <v>700</v>
      </c>
      <c r="G34" s="5"/>
      <c r="H34" s="5"/>
      <c r="I34" s="5"/>
    </row>
    <row r="35" spans="1:9" s="18" customFormat="1" x14ac:dyDescent="0.25">
      <c r="A35" s="4" t="s">
        <v>424</v>
      </c>
      <c r="B35" s="5">
        <v>0.85372700000000001</v>
      </c>
      <c r="C35" s="5">
        <v>222.77064830020001</v>
      </c>
      <c r="D35" s="5">
        <v>333.6747550005</v>
      </c>
      <c r="E35" s="5">
        <v>1050.2070663002</v>
      </c>
      <c r="F35" s="5">
        <v>1384.7355483007</v>
      </c>
      <c r="G35" s="5"/>
      <c r="H35" s="5"/>
      <c r="I35" s="5"/>
    </row>
    <row r="36" spans="1:9" s="18" customFormat="1" x14ac:dyDescent="0.25">
      <c r="A36" s="4" t="s">
        <v>449</v>
      </c>
      <c r="B36" s="5">
        <v>0</v>
      </c>
      <c r="C36" s="5">
        <v>40588.624067459998</v>
      </c>
      <c r="D36" s="5">
        <v>0</v>
      </c>
      <c r="E36" s="5">
        <v>41802.757190671997</v>
      </c>
      <c r="F36" s="5">
        <v>41802.757190671997</v>
      </c>
      <c r="G36" s="5"/>
      <c r="H36" s="5"/>
      <c r="I36" s="5"/>
    </row>
    <row r="37" spans="1:9" s="18" customFormat="1" x14ac:dyDescent="0.25">
      <c r="A37" s="4" t="s">
        <v>425</v>
      </c>
      <c r="B37" s="5">
        <v>114735.19606817</v>
      </c>
      <c r="C37" s="5">
        <v>39822.387185810003</v>
      </c>
      <c r="D37" s="5">
        <v>0</v>
      </c>
      <c r="E37" s="5">
        <v>154838.92804401001</v>
      </c>
      <c r="F37" s="5">
        <v>154838.92804401001</v>
      </c>
      <c r="G37" s="5"/>
      <c r="H37" s="5"/>
      <c r="I37" s="5"/>
    </row>
    <row r="38" spans="1:9" s="18" customFormat="1" x14ac:dyDescent="0.25">
      <c r="A38" s="4" t="s">
        <v>480</v>
      </c>
      <c r="B38" s="5">
        <v>0</v>
      </c>
      <c r="C38" s="5">
        <v>0</v>
      </c>
      <c r="D38" s="5">
        <v>0</v>
      </c>
      <c r="E38" s="5">
        <v>362.00508000000002</v>
      </c>
      <c r="F38" s="5">
        <v>362.00508000000002</v>
      </c>
      <c r="G38" s="5"/>
      <c r="H38" s="5"/>
      <c r="I38" s="5"/>
    </row>
    <row r="39" spans="1:9" s="18" customFormat="1" x14ac:dyDescent="0.25">
      <c r="A39" s="4" t="s">
        <v>450</v>
      </c>
      <c r="B39" s="5">
        <v>509.85291599999999</v>
      </c>
      <c r="C39" s="5">
        <v>863.31291599999997</v>
      </c>
      <c r="D39" s="5">
        <v>0</v>
      </c>
      <c r="E39" s="5">
        <v>366.54441209999999</v>
      </c>
      <c r="F39" s="5">
        <v>876.39732809999998</v>
      </c>
      <c r="G39" s="5"/>
      <c r="H39" s="5"/>
      <c r="I39" s="5"/>
    </row>
    <row r="40" spans="1:9" s="18" customFormat="1" x14ac:dyDescent="0.25">
      <c r="A40" s="4" t="s">
        <v>479</v>
      </c>
      <c r="B40" s="5">
        <v>0</v>
      </c>
      <c r="C40" s="5">
        <v>0</v>
      </c>
      <c r="D40" s="5">
        <v>0</v>
      </c>
      <c r="E40" s="5">
        <v>68.170957000000001</v>
      </c>
      <c r="F40" s="5">
        <v>68.170957000000001</v>
      </c>
      <c r="G40" s="5"/>
      <c r="H40" s="5"/>
      <c r="I40" s="5"/>
    </row>
    <row r="41" spans="1:9" s="18" customFormat="1" x14ac:dyDescent="0.25">
      <c r="A41" s="4" t="s">
        <v>426</v>
      </c>
      <c r="B41" s="5">
        <v>2047788.5403443901</v>
      </c>
      <c r="C41" s="5">
        <v>320545.99274057901</v>
      </c>
      <c r="D41" s="5">
        <v>514.95756420999999</v>
      </c>
      <c r="E41" s="5">
        <v>137067.529542968</v>
      </c>
      <c r="F41" s="5">
        <v>2505917.0201921472</v>
      </c>
      <c r="G41" s="5"/>
      <c r="H41" s="5"/>
      <c r="I41" s="5"/>
    </row>
    <row r="42" spans="1:9" s="18" customFormat="1" x14ac:dyDescent="0.25">
      <c r="A42" s="4" t="s">
        <v>427</v>
      </c>
      <c r="B42" s="5">
        <v>0</v>
      </c>
      <c r="C42" s="5">
        <v>0</v>
      </c>
      <c r="D42" s="5">
        <v>20.4025</v>
      </c>
      <c r="E42" s="5">
        <v>29.584365099999999</v>
      </c>
      <c r="F42" s="5">
        <v>49.986865100000003</v>
      </c>
      <c r="G42" s="5"/>
      <c r="H42" s="5"/>
      <c r="I42" s="5"/>
    </row>
    <row r="43" spans="1:9" s="18" customFormat="1" x14ac:dyDescent="0.25">
      <c r="A43" s="4" t="s">
        <v>428</v>
      </c>
      <c r="B43" s="5">
        <v>0</v>
      </c>
      <c r="C43" s="5">
        <v>0</v>
      </c>
      <c r="D43" s="5">
        <v>0</v>
      </c>
      <c r="E43" s="5">
        <v>0</v>
      </c>
      <c r="F43" s="5">
        <v>0</v>
      </c>
      <c r="G43" s="5"/>
      <c r="H43" s="5"/>
      <c r="I43" s="5"/>
    </row>
    <row r="44" spans="1:9" s="18" customFormat="1" x14ac:dyDescent="0.25">
      <c r="A44" s="132" t="s">
        <v>429</v>
      </c>
      <c r="B44" s="9">
        <v>120.83036505</v>
      </c>
      <c r="C44" s="9">
        <v>123764.77089107101</v>
      </c>
      <c r="D44" s="9">
        <v>772.22127133000004</v>
      </c>
      <c r="E44" s="9">
        <v>13464.75193704</v>
      </c>
      <c r="F44" s="9">
        <v>138122.57446449099</v>
      </c>
      <c r="G44" s="5"/>
      <c r="H44" s="5"/>
      <c r="I44" s="5"/>
    </row>
    <row r="45" spans="1:9" s="10" customFormat="1" ht="13" x14ac:dyDescent="0.3">
      <c r="A45" s="132" t="s">
        <v>430</v>
      </c>
      <c r="B45" s="9">
        <v>120.83036505</v>
      </c>
      <c r="C45" s="9">
        <v>2064.7276667010001</v>
      </c>
      <c r="D45" s="9">
        <v>674.61979133</v>
      </c>
      <c r="E45" s="9">
        <v>12598.281717829999</v>
      </c>
      <c r="F45" s="9">
        <v>15458.459540911001</v>
      </c>
      <c r="G45" s="9"/>
      <c r="H45" s="9"/>
      <c r="I45" s="9"/>
    </row>
    <row r="46" spans="1:9" s="10" customFormat="1" ht="13" x14ac:dyDescent="0.3">
      <c r="A46" s="4" t="s">
        <v>431</v>
      </c>
      <c r="B46" s="5">
        <v>120.83036505</v>
      </c>
      <c r="C46" s="5">
        <v>1962.6576751279999</v>
      </c>
      <c r="D46" s="5">
        <v>153.97308017</v>
      </c>
      <c r="E46" s="5">
        <v>1470.94405512</v>
      </c>
      <c r="F46" s="5">
        <v>3708.4051754679999</v>
      </c>
      <c r="G46" s="9"/>
      <c r="H46" s="9"/>
      <c r="I46" s="9"/>
    </row>
    <row r="47" spans="1:9" s="18" customFormat="1" x14ac:dyDescent="0.25">
      <c r="A47" s="4" t="s">
        <v>432</v>
      </c>
      <c r="B47" s="5">
        <v>0</v>
      </c>
      <c r="C47" s="5">
        <v>102.069991573</v>
      </c>
      <c r="D47" s="5">
        <v>520.64671116</v>
      </c>
      <c r="E47" s="5">
        <v>11127.337662710001</v>
      </c>
      <c r="F47" s="5">
        <v>11750.054365443</v>
      </c>
      <c r="G47" s="5"/>
      <c r="H47" s="5"/>
      <c r="I47" s="5"/>
    </row>
    <row r="48" spans="1:9" s="18" customFormat="1" x14ac:dyDescent="0.25">
      <c r="A48" s="132" t="s">
        <v>433</v>
      </c>
      <c r="B48" s="9">
        <v>0</v>
      </c>
      <c r="C48" s="9">
        <v>0</v>
      </c>
      <c r="D48" s="9">
        <v>0</v>
      </c>
      <c r="E48" s="9">
        <v>0</v>
      </c>
      <c r="F48" s="9">
        <v>0</v>
      </c>
      <c r="G48" s="5"/>
      <c r="H48" s="5"/>
      <c r="I48" s="5"/>
    </row>
    <row r="49" spans="1:9" s="10" customFormat="1" ht="13" x14ac:dyDescent="0.3">
      <c r="A49" s="4" t="s">
        <v>434</v>
      </c>
      <c r="B49" s="5">
        <v>0</v>
      </c>
      <c r="C49" s="5">
        <v>0</v>
      </c>
      <c r="D49" s="5">
        <v>0</v>
      </c>
      <c r="E49" s="5">
        <v>0</v>
      </c>
      <c r="F49" s="5">
        <v>0</v>
      </c>
      <c r="G49" s="9"/>
      <c r="H49" s="9"/>
      <c r="I49" s="9"/>
    </row>
    <row r="50" spans="1:9" s="18" customFormat="1" x14ac:dyDescent="0.25">
      <c r="A50" s="4" t="s">
        <v>435</v>
      </c>
      <c r="B50" s="5">
        <v>0</v>
      </c>
      <c r="C50" s="5">
        <v>0</v>
      </c>
      <c r="D50" s="5">
        <v>0</v>
      </c>
      <c r="E50" s="5">
        <v>0</v>
      </c>
      <c r="F50" s="5">
        <v>0</v>
      </c>
      <c r="G50" s="5"/>
      <c r="H50" s="5"/>
      <c r="I50" s="5"/>
    </row>
    <row r="51" spans="1:9" s="18" customFormat="1" x14ac:dyDescent="0.25">
      <c r="A51" s="132" t="s">
        <v>436</v>
      </c>
      <c r="B51" s="9">
        <v>0</v>
      </c>
      <c r="C51" s="9">
        <v>121700.04322437001</v>
      </c>
      <c r="D51" s="9">
        <v>97.601479999999995</v>
      </c>
      <c r="E51" s="9">
        <v>866.47021920999998</v>
      </c>
      <c r="F51" s="9">
        <v>122664.11492358</v>
      </c>
      <c r="G51" s="5"/>
      <c r="H51" s="5"/>
      <c r="I51" s="5"/>
    </row>
    <row r="52" spans="1:9" s="10" customFormat="1" ht="13" x14ac:dyDescent="0.3">
      <c r="A52" s="4" t="s">
        <v>416</v>
      </c>
      <c r="B52" s="5">
        <v>0</v>
      </c>
      <c r="C52" s="5">
        <v>111652.32610439</v>
      </c>
      <c r="D52" s="5">
        <v>0</v>
      </c>
      <c r="E52" s="5">
        <v>866.47021920999998</v>
      </c>
      <c r="F52" s="5">
        <v>112518.79632360001</v>
      </c>
      <c r="G52" s="9"/>
      <c r="H52" s="9"/>
      <c r="I52" s="9"/>
    </row>
    <row r="53" spans="1:9" s="18" customFormat="1" x14ac:dyDescent="0.25">
      <c r="A53" s="4" t="s">
        <v>420</v>
      </c>
      <c r="B53" s="5">
        <v>0</v>
      </c>
      <c r="C53" s="5">
        <v>0</v>
      </c>
      <c r="D53" s="5">
        <v>0</v>
      </c>
      <c r="E53" s="5">
        <v>283.77912402999999</v>
      </c>
      <c r="F53" s="5">
        <v>283.77912402999999</v>
      </c>
      <c r="G53" s="5"/>
      <c r="H53" s="5"/>
      <c r="I53" s="5"/>
    </row>
    <row r="54" spans="1:9" s="18" customFormat="1" x14ac:dyDescent="0.25">
      <c r="A54" s="4" t="s">
        <v>460</v>
      </c>
      <c r="B54" s="5">
        <v>0</v>
      </c>
      <c r="C54" s="5">
        <v>250</v>
      </c>
      <c r="D54" s="5">
        <v>0</v>
      </c>
      <c r="E54" s="5">
        <v>250</v>
      </c>
      <c r="F54" s="5">
        <v>250</v>
      </c>
      <c r="G54" s="5"/>
      <c r="H54" s="5"/>
      <c r="I54" s="5"/>
    </row>
    <row r="55" spans="1:9" s="18" customFormat="1" x14ac:dyDescent="0.25">
      <c r="A55" s="4" t="s">
        <v>422</v>
      </c>
      <c r="B55" s="5">
        <v>0</v>
      </c>
      <c r="C55" s="5">
        <v>0</v>
      </c>
      <c r="D55" s="5">
        <v>0</v>
      </c>
      <c r="E55" s="5">
        <v>582.69109518000005</v>
      </c>
      <c r="F55" s="5">
        <v>582.69109518000005</v>
      </c>
      <c r="G55" s="5"/>
      <c r="H55" s="5"/>
      <c r="I55" s="5"/>
    </row>
    <row r="56" spans="1:9" s="18" customFormat="1" x14ac:dyDescent="0.25">
      <c r="A56" s="4" t="s">
        <v>449</v>
      </c>
      <c r="B56" s="5">
        <v>0</v>
      </c>
      <c r="C56" s="5">
        <v>4721.84054492</v>
      </c>
      <c r="D56" s="5">
        <v>0</v>
      </c>
      <c r="E56" s="5">
        <v>4721.84054492</v>
      </c>
      <c r="F56" s="5">
        <v>4721.84054492</v>
      </c>
      <c r="G56" s="5"/>
      <c r="H56" s="5"/>
      <c r="I56" s="5"/>
    </row>
    <row r="57" spans="1:9" s="18" customFormat="1" x14ac:dyDescent="0.25">
      <c r="A57" s="4" t="s">
        <v>480</v>
      </c>
      <c r="B57" s="5">
        <v>0</v>
      </c>
      <c r="C57" s="5">
        <v>105713.31205947</v>
      </c>
      <c r="D57" s="5">
        <v>0</v>
      </c>
      <c r="E57" s="5">
        <v>105713.31205947</v>
      </c>
      <c r="F57" s="5">
        <v>105713.31205947</v>
      </c>
      <c r="G57" s="5"/>
      <c r="H57" s="5"/>
      <c r="I57" s="5"/>
    </row>
    <row r="58" spans="1:9" s="18" customFormat="1" x14ac:dyDescent="0.25">
      <c r="A58" s="4" t="s">
        <v>485</v>
      </c>
      <c r="B58" s="5">
        <v>0</v>
      </c>
      <c r="C58" s="5">
        <v>967.17349999999999</v>
      </c>
      <c r="D58" s="5">
        <v>0</v>
      </c>
      <c r="E58" s="5">
        <v>967.17349999999999</v>
      </c>
      <c r="F58" s="5">
        <v>967.17349999999999</v>
      </c>
      <c r="G58" s="5"/>
      <c r="H58" s="5"/>
      <c r="I58" s="5"/>
    </row>
    <row r="59" spans="1:9" s="18" customFormat="1" x14ac:dyDescent="0.25">
      <c r="A59" s="4" t="s">
        <v>426</v>
      </c>
      <c r="B59" s="5">
        <v>0</v>
      </c>
      <c r="C59" s="5">
        <v>10047.71711998</v>
      </c>
      <c r="D59" s="5">
        <v>97.601479999999995</v>
      </c>
      <c r="E59" s="5">
        <v>0</v>
      </c>
      <c r="F59" s="5">
        <v>10145.318599980001</v>
      </c>
      <c r="G59" s="5"/>
      <c r="H59" s="5"/>
      <c r="I59" s="5"/>
    </row>
    <row r="60" spans="1:9" s="18" customFormat="1" x14ac:dyDescent="0.25">
      <c r="A60" s="4" t="s">
        <v>427</v>
      </c>
      <c r="B60" s="5">
        <v>0</v>
      </c>
      <c r="C60" s="5">
        <v>0</v>
      </c>
      <c r="D60" s="5">
        <v>0</v>
      </c>
      <c r="E60" s="5">
        <v>0</v>
      </c>
      <c r="F60" s="5">
        <v>0</v>
      </c>
      <c r="G60" s="5"/>
      <c r="H60" s="5"/>
      <c r="I60" s="5"/>
    </row>
    <row r="61" spans="1:9" s="18" customFormat="1" x14ac:dyDescent="0.25">
      <c r="A61" s="132" t="s">
        <v>438</v>
      </c>
      <c r="B61" s="9">
        <v>-973.26764383</v>
      </c>
      <c r="C61" s="9">
        <v>-2.7428749209999999</v>
      </c>
      <c r="D61" s="9">
        <v>0</v>
      </c>
      <c r="E61" s="9">
        <v>3075.1794242300002</v>
      </c>
      <c r="F61" s="9">
        <v>2099.1689054789999</v>
      </c>
      <c r="G61" s="5"/>
      <c r="H61" s="5"/>
      <c r="I61" s="5"/>
    </row>
    <row r="62" spans="1:9" s="18" customFormat="1" x14ac:dyDescent="0.25">
      <c r="A62" s="4" t="s">
        <v>439</v>
      </c>
      <c r="B62" s="5">
        <v>3576.9756999900001</v>
      </c>
      <c r="C62" s="5">
        <v>0</v>
      </c>
      <c r="D62" s="5">
        <v>0</v>
      </c>
      <c r="E62" s="5">
        <v>3075.1794242300002</v>
      </c>
      <c r="F62" s="5">
        <v>6652.1551242200003</v>
      </c>
      <c r="G62" s="5"/>
      <c r="H62" s="5"/>
      <c r="I62" s="5"/>
    </row>
    <row r="63" spans="1:9" s="18" customFormat="1" x14ac:dyDescent="0.25">
      <c r="A63" s="4" t="s">
        <v>440</v>
      </c>
      <c r="B63" s="5">
        <v>4550.2433438199996</v>
      </c>
      <c r="C63" s="5">
        <v>2.7428749209999999</v>
      </c>
      <c r="D63" s="5">
        <v>0</v>
      </c>
      <c r="E63" s="5">
        <v>0</v>
      </c>
      <c r="F63" s="5">
        <v>4552.9862187409999</v>
      </c>
      <c r="G63" s="5"/>
      <c r="H63" s="5"/>
      <c r="I63" s="5"/>
    </row>
    <row r="64" spans="1:9" s="18" customFormat="1" ht="13" thickBot="1" x14ac:dyDescent="0.3">
      <c r="A64" s="24"/>
      <c r="B64" s="24"/>
      <c r="C64" s="24"/>
      <c r="D64" s="24"/>
      <c r="E64" s="24"/>
      <c r="F64" s="24"/>
      <c r="G64" s="5"/>
      <c r="H64" s="5"/>
      <c r="I64" s="5"/>
    </row>
    <row r="65" spans="1:7" ht="13" thickTop="1" x14ac:dyDescent="0.25"/>
    <row r="66" spans="1:7" x14ac:dyDescent="0.25">
      <c r="A66" s="108"/>
      <c r="B66" s="108"/>
      <c r="C66" s="108"/>
      <c r="D66" s="108"/>
      <c r="E66" s="108"/>
      <c r="F66" s="108"/>
      <c r="G66" s="109"/>
    </row>
    <row r="67" spans="1:7" x14ac:dyDescent="0.25">
      <c r="A67" s="22"/>
      <c r="B67" s="22"/>
      <c r="C67" s="22"/>
      <c r="D67" s="22"/>
      <c r="E67" s="22"/>
      <c r="F67" s="22"/>
    </row>
    <row r="68" spans="1:7" x14ac:dyDescent="0.25">
      <c r="A68" s="22"/>
      <c r="B68" s="22"/>
      <c r="C68" s="22"/>
      <c r="D68" s="22"/>
      <c r="E68" s="22"/>
      <c r="F68" s="22"/>
    </row>
    <row r="69" spans="1:7" x14ac:dyDescent="0.25">
      <c r="A69" s="22"/>
      <c r="B69" s="22"/>
      <c r="C69" s="22"/>
      <c r="D69" s="22"/>
      <c r="E69" s="22"/>
      <c r="F69" s="22"/>
    </row>
    <row r="70" spans="1:7" x14ac:dyDescent="0.25">
      <c r="A70" s="22"/>
      <c r="B70" s="22"/>
      <c r="C70" s="22"/>
      <c r="D70" s="22"/>
      <c r="E70" s="22"/>
      <c r="F70" s="22"/>
    </row>
    <row r="71" spans="1:7" x14ac:dyDescent="0.25">
      <c r="A71" s="22"/>
      <c r="B71" s="22"/>
      <c r="C71" s="22"/>
      <c r="D71" s="22"/>
      <c r="E71" s="22"/>
      <c r="F71" s="22"/>
    </row>
    <row r="72" spans="1:7" x14ac:dyDescent="0.25">
      <c r="A72" s="22"/>
      <c r="B72" s="22"/>
      <c r="C72" s="22"/>
      <c r="D72" s="22"/>
      <c r="E72" s="22"/>
      <c r="F72" s="22"/>
    </row>
    <row r="73" spans="1:7" x14ac:dyDescent="0.25">
      <c r="A73" s="22"/>
      <c r="B73" s="22"/>
      <c r="C73" s="22"/>
      <c r="D73" s="22"/>
      <c r="E73" s="22"/>
      <c r="F73" s="22"/>
    </row>
    <row r="74" spans="1:7" x14ac:dyDescent="0.25">
      <c r="A74" s="22"/>
      <c r="B74" s="22"/>
      <c r="C74" s="22"/>
      <c r="D74" s="22"/>
      <c r="E74" s="22"/>
      <c r="F74" s="22"/>
    </row>
    <row r="75" spans="1:7" x14ac:dyDescent="0.25">
      <c r="A75" s="22"/>
      <c r="B75" s="22"/>
      <c r="C75" s="22"/>
      <c r="D75" s="22"/>
      <c r="E75" s="22"/>
      <c r="F75" s="22"/>
    </row>
    <row r="76" spans="1:7" x14ac:dyDescent="0.25">
      <c r="A76" s="22"/>
      <c r="B76" s="22"/>
      <c r="C76" s="22"/>
      <c r="D76" s="22"/>
      <c r="E76" s="22"/>
      <c r="F76" s="22"/>
    </row>
    <row r="77" spans="1:7" x14ac:dyDescent="0.25">
      <c r="A77" s="22"/>
      <c r="B77" s="22"/>
      <c r="C77" s="22"/>
      <c r="D77" s="22"/>
      <c r="E77" s="22"/>
      <c r="F77" s="22"/>
    </row>
    <row r="78" spans="1:7" x14ac:dyDescent="0.25">
      <c r="A78" s="22"/>
      <c r="B78" s="22"/>
      <c r="C78" s="22"/>
      <c r="D78" s="22"/>
      <c r="E78" s="22"/>
      <c r="F78" s="22"/>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9" tint="0.39997558519241921"/>
  </sheetPr>
  <dimension ref="A1:L48"/>
  <sheetViews>
    <sheetView showGridLines="0" defaultGridColor="0" colorId="60" workbookViewId="0">
      <selection activeCell="F17" sqref="F17"/>
    </sheetView>
  </sheetViews>
  <sheetFormatPr baseColWidth="10" defaultColWidth="11.453125" defaultRowHeight="12.5" x14ac:dyDescent="0.25"/>
  <cols>
    <col min="1" max="1" width="51.54296875" style="21" bestFit="1" customWidth="1"/>
    <col min="2" max="2" width="12" style="21" customWidth="1"/>
    <col min="3" max="4" width="11.81640625" style="21" customWidth="1"/>
    <col min="5" max="7" width="11.453125" style="21"/>
    <col min="8" max="8" width="14.1796875" style="21" customWidth="1"/>
    <col min="9" max="9" width="13.54296875" style="21" customWidth="1"/>
    <col min="10" max="16384" width="11.453125" style="21"/>
  </cols>
  <sheetData>
    <row r="1" spans="1:9" x14ac:dyDescent="0.25">
      <c r="A1" s="1" t="s">
        <v>0</v>
      </c>
    </row>
    <row r="2" spans="1:9" x14ac:dyDescent="0.25">
      <c r="A2" s="1" t="s">
        <v>1</v>
      </c>
    </row>
    <row r="3" spans="1:9" x14ac:dyDescent="0.25">
      <c r="A3" s="1" t="s">
        <v>2</v>
      </c>
    </row>
    <row r="4" spans="1:9" x14ac:dyDescent="0.25">
      <c r="F4" s="122"/>
    </row>
    <row r="5" spans="1:9" ht="13" x14ac:dyDescent="0.3">
      <c r="A5" s="237" t="s">
        <v>563</v>
      </c>
      <c r="B5" s="237"/>
      <c r="C5" s="237"/>
      <c r="D5" s="237"/>
      <c r="E5" s="237"/>
      <c r="F5" s="27"/>
      <c r="G5" s="27"/>
      <c r="H5" s="27"/>
    </row>
    <row r="6" spans="1:9" ht="13" x14ac:dyDescent="0.3">
      <c r="A6" s="237" t="s">
        <v>156</v>
      </c>
      <c r="B6" s="237"/>
      <c r="C6" s="237"/>
      <c r="D6" s="237"/>
      <c r="E6" s="237"/>
      <c r="F6" s="27"/>
      <c r="G6" s="27"/>
      <c r="H6" s="27"/>
    </row>
    <row r="7" spans="1:9" ht="13" x14ac:dyDescent="0.3">
      <c r="A7" s="237">
        <v>2020</v>
      </c>
      <c r="B7" s="237"/>
      <c r="C7" s="237"/>
      <c r="D7" s="237"/>
      <c r="E7" s="237"/>
      <c r="F7" s="27"/>
      <c r="G7" s="27"/>
      <c r="H7" s="27"/>
    </row>
    <row r="8" spans="1:9" ht="13" x14ac:dyDescent="0.3">
      <c r="A8" s="237" t="s">
        <v>4</v>
      </c>
      <c r="B8" s="237"/>
      <c r="C8" s="237"/>
      <c r="D8" s="237"/>
      <c r="E8" s="237"/>
      <c r="F8" s="27"/>
      <c r="G8" s="27"/>
      <c r="H8" s="27"/>
    </row>
    <row r="9" spans="1:9" ht="13" thickBot="1" x14ac:dyDescent="0.3"/>
    <row r="10" spans="1:9" ht="13.5" thickTop="1" thickBot="1" x14ac:dyDescent="0.3">
      <c r="A10" s="3" t="s">
        <v>390</v>
      </c>
      <c r="B10" s="3" t="s">
        <v>154</v>
      </c>
      <c r="C10" s="3" t="s">
        <v>145</v>
      </c>
      <c r="D10" s="3" t="s">
        <v>144</v>
      </c>
      <c r="E10" s="3" t="s">
        <v>397</v>
      </c>
      <c r="F10" s="13"/>
      <c r="G10" s="13"/>
      <c r="H10" s="13"/>
      <c r="I10" s="13"/>
    </row>
    <row r="11" spans="1:9" s="10" customFormat="1" ht="13.5" thickTop="1" x14ac:dyDescent="0.3">
      <c r="A11" s="4"/>
      <c r="B11" s="9"/>
      <c r="C11" s="9"/>
      <c r="D11" s="9"/>
      <c r="E11" s="9"/>
      <c r="F11" s="9"/>
      <c r="G11" s="9"/>
      <c r="H11" s="9"/>
      <c r="I11" s="9"/>
    </row>
    <row r="12" spans="1:9" s="10" customFormat="1" ht="13" x14ac:dyDescent="0.3">
      <c r="A12" s="132" t="s">
        <v>398</v>
      </c>
      <c r="B12" s="9">
        <v>1085520.61261803</v>
      </c>
      <c r="C12" s="9">
        <v>174534.02679999999</v>
      </c>
      <c r="D12" s="9">
        <v>1008809.45136861</v>
      </c>
      <c r="E12" s="9">
        <v>2268864.0907866401</v>
      </c>
      <c r="F12" s="9"/>
      <c r="G12" s="9"/>
      <c r="H12" s="9"/>
      <c r="I12" s="9"/>
    </row>
    <row r="13" spans="1:9" s="10" customFormat="1" ht="13" x14ac:dyDescent="0.3">
      <c r="A13" s="132" t="s">
        <v>399</v>
      </c>
      <c r="B13" s="9">
        <v>1086493.8802618601</v>
      </c>
      <c r="C13" s="9">
        <v>174534.02679999999</v>
      </c>
      <c r="D13" s="9">
        <v>1008809.45136861</v>
      </c>
      <c r="E13" s="9">
        <v>2269837.3584304699</v>
      </c>
      <c r="F13" s="9"/>
      <c r="G13" s="9"/>
      <c r="H13" s="9"/>
      <c r="I13" s="9"/>
    </row>
    <row r="14" spans="1:9" s="18" customFormat="1" x14ac:dyDescent="0.25">
      <c r="A14" s="132" t="s">
        <v>400</v>
      </c>
      <c r="B14" s="9">
        <v>1086373.04989681</v>
      </c>
      <c r="C14" s="9">
        <v>174534.02679999999</v>
      </c>
      <c r="D14" s="9">
        <v>1008809.45136861</v>
      </c>
      <c r="E14" s="9">
        <v>2269716.5280654202</v>
      </c>
      <c r="F14" s="5"/>
      <c r="G14" s="5"/>
      <c r="H14" s="5"/>
      <c r="I14" s="5"/>
    </row>
    <row r="15" spans="1:9" s="18" customFormat="1" x14ac:dyDescent="0.25">
      <c r="A15" s="4" t="s">
        <v>401</v>
      </c>
      <c r="B15" s="5">
        <v>6795.8335544800002</v>
      </c>
      <c r="C15" s="5">
        <v>0</v>
      </c>
      <c r="D15" s="5">
        <v>0</v>
      </c>
      <c r="E15" s="5">
        <v>6795.8335544800002</v>
      </c>
      <c r="F15" s="5"/>
      <c r="G15" s="5"/>
      <c r="H15" s="5"/>
      <c r="I15" s="5"/>
    </row>
    <row r="16" spans="1:9" s="18" customFormat="1" x14ac:dyDescent="0.25">
      <c r="A16" s="4" t="s">
        <v>402</v>
      </c>
      <c r="B16" s="5">
        <v>125.983062</v>
      </c>
      <c r="C16" s="5">
        <v>18950.590700000001</v>
      </c>
      <c r="D16" s="5">
        <v>64902.547456</v>
      </c>
      <c r="E16" s="5">
        <v>83979.121218</v>
      </c>
      <c r="F16" s="5"/>
      <c r="G16" s="5"/>
      <c r="H16" s="5"/>
      <c r="I16" s="5"/>
    </row>
    <row r="17" spans="1:9" s="18" customFormat="1" x14ac:dyDescent="0.25">
      <c r="A17" s="4" t="s">
        <v>404</v>
      </c>
      <c r="B17" s="5">
        <v>0</v>
      </c>
      <c r="C17" s="5">
        <v>18950.590700000001</v>
      </c>
      <c r="D17" s="5">
        <v>64902.547456</v>
      </c>
      <c r="E17" s="5">
        <v>83853.138156000001</v>
      </c>
      <c r="F17" s="5"/>
      <c r="G17" s="5"/>
      <c r="H17" s="5"/>
      <c r="I17" s="5"/>
    </row>
    <row r="18" spans="1:9" s="18" customFormat="1" x14ac:dyDescent="0.25">
      <c r="A18" s="4" t="s">
        <v>406</v>
      </c>
      <c r="B18" s="5">
        <v>94.305543999999998</v>
      </c>
      <c r="C18" s="5">
        <v>0</v>
      </c>
      <c r="D18" s="5">
        <v>0</v>
      </c>
      <c r="E18" s="5">
        <v>94.305543999999998</v>
      </c>
      <c r="F18" s="5"/>
      <c r="G18" s="5"/>
      <c r="H18" s="5"/>
      <c r="I18" s="5"/>
    </row>
    <row r="19" spans="1:9" s="18" customFormat="1" x14ac:dyDescent="0.25">
      <c r="A19" s="4" t="s">
        <v>407</v>
      </c>
      <c r="B19" s="5">
        <v>31.677517999999999</v>
      </c>
      <c r="C19" s="5">
        <v>0</v>
      </c>
      <c r="D19" s="5">
        <v>0</v>
      </c>
      <c r="E19" s="5">
        <v>31.677517999999999</v>
      </c>
      <c r="F19" s="5"/>
      <c r="G19" s="5"/>
      <c r="H19" s="5"/>
      <c r="I19" s="5"/>
    </row>
    <row r="20" spans="1:9" s="10" customFormat="1" ht="13" x14ac:dyDescent="0.3">
      <c r="A20" s="4" t="s">
        <v>408</v>
      </c>
      <c r="B20" s="5">
        <v>2587.9900877099999</v>
      </c>
      <c r="C20" s="5">
        <v>5976</v>
      </c>
      <c r="D20" s="5">
        <v>0</v>
      </c>
      <c r="E20" s="5">
        <v>8563.9900877100008</v>
      </c>
      <c r="F20" s="9"/>
      <c r="G20" s="9"/>
      <c r="H20" s="9"/>
      <c r="I20" s="9"/>
    </row>
    <row r="21" spans="1:9" s="10" customFormat="1" ht="13" x14ac:dyDescent="0.3">
      <c r="A21" s="132" t="s">
        <v>409</v>
      </c>
      <c r="B21" s="9">
        <v>7853.8467926699996</v>
      </c>
      <c r="C21" s="9">
        <v>0</v>
      </c>
      <c r="D21" s="9">
        <v>0</v>
      </c>
      <c r="E21" s="9">
        <v>7853.8467926699996</v>
      </c>
      <c r="F21" s="9"/>
      <c r="G21" s="9"/>
      <c r="H21" s="9"/>
      <c r="I21" s="9"/>
    </row>
    <row r="22" spans="1:9" s="18" customFormat="1" x14ac:dyDescent="0.25">
      <c r="A22" s="132" t="s">
        <v>410</v>
      </c>
      <c r="B22" s="9">
        <v>7853.8467926699996</v>
      </c>
      <c r="C22" s="9">
        <v>0</v>
      </c>
      <c r="D22" s="9">
        <v>0</v>
      </c>
      <c r="E22" s="9">
        <v>7853.8467926699996</v>
      </c>
      <c r="F22" s="5"/>
      <c r="G22" s="5"/>
      <c r="H22" s="5"/>
      <c r="I22" s="5"/>
    </row>
    <row r="23" spans="1:9" s="18" customFormat="1" x14ac:dyDescent="0.25">
      <c r="A23" s="4" t="s">
        <v>411</v>
      </c>
      <c r="B23" s="5">
        <v>0</v>
      </c>
      <c r="C23" s="5">
        <v>0</v>
      </c>
      <c r="D23" s="5">
        <v>0</v>
      </c>
      <c r="E23" s="5">
        <v>0</v>
      </c>
      <c r="F23" s="5"/>
      <c r="G23" s="5"/>
      <c r="H23" s="5"/>
      <c r="I23" s="5"/>
    </row>
    <row r="24" spans="1:9" s="18" customFormat="1" x14ac:dyDescent="0.25">
      <c r="A24" s="4" t="s">
        <v>412</v>
      </c>
      <c r="B24" s="5">
        <v>0</v>
      </c>
      <c r="C24" s="5">
        <v>0</v>
      </c>
      <c r="D24" s="5">
        <v>0</v>
      </c>
      <c r="E24" s="5">
        <v>0</v>
      </c>
      <c r="F24" s="5"/>
      <c r="G24" s="5"/>
      <c r="H24" s="5"/>
      <c r="I24" s="5"/>
    </row>
    <row r="25" spans="1:9" s="18" customFormat="1" x14ac:dyDescent="0.25">
      <c r="A25" s="4" t="s">
        <v>413</v>
      </c>
      <c r="B25" s="5">
        <v>7853.8467926699996</v>
      </c>
      <c r="C25" s="5">
        <v>0</v>
      </c>
      <c r="D25" s="5">
        <v>0</v>
      </c>
      <c r="E25" s="5">
        <v>7853.8467926699996</v>
      </c>
      <c r="F25" s="5"/>
      <c r="G25" s="5"/>
      <c r="H25" s="5"/>
      <c r="I25" s="5"/>
    </row>
    <row r="26" spans="1:9" s="10" customFormat="1" ht="13" x14ac:dyDescent="0.3">
      <c r="A26" s="4" t="s">
        <v>414</v>
      </c>
      <c r="B26" s="5">
        <v>0</v>
      </c>
      <c r="C26" s="5">
        <v>0</v>
      </c>
      <c r="D26" s="5">
        <v>0</v>
      </c>
      <c r="E26" s="5">
        <v>0</v>
      </c>
      <c r="F26" s="9"/>
      <c r="G26" s="9"/>
      <c r="H26" s="9"/>
      <c r="I26" s="9"/>
    </row>
    <row r="27" spans="1:9" s="18" customFormat="1" x14ac:dyDescent="0.25">
      <c r="A27" s="132" t="s">
        <v>415</v>
      </c>
      <c r="B27" s="9">
        <v>1069009.3963999499</v>
      </c>
      <c r="C27" s="9">
        <v>149607.43609999999</v>
      </c>
      <c r="D27" s="9">
        <v>943906.90391261003</v>
      </c>
      <c r="E27" s="9">
        <v>2162523.7364125601</v>
      </c>
      <c r="F27" s="5"/>
      <c r="G27" s="5"/>
      <c r="H27" s="5"/>
      <c r="I27" s="5"/>
    </row>
    <row r="28" spans="1:9" s="18" customFormat="1" x14ac:dyDescent="0.25">
      <c r="A28" s="4" t="s">
        <v>416</v>
      </c>
      <c r="B28" s="5">
        <v>0</v>
      </c>
      <c r="C28" s="5">
        <v>0</v>
      </c>
      <c r="D28" s="5">
        <v>114735.19606817</v>
      </c>
      <c r="E28" s="5">
        <v>114735.19606817</v>
      </c>
      <c r="F28" s="5"/>
      <c r="G28" s="5"/>
      <c r="H28" s="5"/>
      <c r="I28" s="5"/>
    </row>
    <row r="29" spans="1:9" s="18" customFormat="1" x14ac:dyDescent="0.25">
      <c r="A29" s="4" t="s">
        <v>425</v>
      </c>
      <c r="B29" s="5">
        <v>0</v>
      </c>
      <c r="C29" s="5">
        <v>0</v>
      </c>
      <c r="D29" s="5">
        <v>114735.19606817</v>
      </c>
      <c r="E29" s="5">
        <v>114735.19606817</v>
      </c>
      <c r="F29" s="5"/>
      <c r="G29" s="5"/>
      <c r="H29" s="5"/>
      <c r="I29" s="5"/>
    </row>
    <row r="30" spans="1:9" s="18" customFormat="1" x14ac:dyDescent="0.25">
      <c r="A30" s="4" t="s">
        <v>426</v>
      </c>
      <c r="B30" s="5">
        <v>1069009.3963999499</v>
      </c>
      <c r="C30" s="5">
        <v>149607.43609999999</v>
      </c>
      <c r="D30" s="5">
        <v>829171.70784444001</v>
      </c>
      <c r="E30" s="5">
        <v>2047788.5403443901</v>
      </c>
      <c r="F30" s="5"/>
      <c r="G30" s="5"/>
      <c r="H30" s="5"/>
      <c r="I30" s="5"/>
    </row>
    <row r="31" spans="1:9" s="18" customFormat="1" x14ac:dyDescent="0.25">
      <c r="A31" s="4" t="s">
        <v>427</v>
      </c>
      <c r="B31" s="5">
        <v>0</v>
      </c>
      <c r="C31" s="5">
        <v>0</v>
      </c>
      <c r="D31" s="5">
        <v>0</v>
      </c>
      <c r="E31" s="5">
        <v>0</v>
      </c>
      <c r="F31" s="5"/>
      <c r="G31" s="5"/>
      <c r="H31" s="5"/>
      <c r="I31" s="5"/>
    </row>
    <row r="32" spans="1:9" s="10" customFormat="1" ht="13" x14ac:dyDescent="0.3">
      <c r="A32" s="4" t="s">
        <v>428</v>
      </c>
      <c r="B32" s="5">
        <v>0</v>
      </c>
      <c r="C32" s="5">
        <v>0</v>
      </c>
      <c r="D32" s="5">
        <v>0</v>
      </c>
      <c r="E32" s="5">
        <v>0</v>
      </c>
      <c r="F32" s="9"/>
      <c r="G32" s="9"/>
      <c r="H32" s="9"/>
      <c r="I32" s="9"/>
    </row>
    <row r="33" spans="1:12" s="10" customFormat="1" ht="13" x14ac:dyDescent="0.3">
      <c r="A33" s="132" t="s">
        <v>429</v>
      </c>
      <c r="B33" s="9">
        <v>120.83036505</v>
      </c>
      <c r="C33" s="9">
        <v>0</v>
      </c>
      <c r="D33" s="9">
        <v>0</v>
      </c>
      <c r="E33" s="9">
        <v>120.83036505</v>
      </c>
      <c r="F33" s="9"/>
      <c r="G33" s="9"/>
      <c r="H33" s="9"/>
      <c r="I33" s="9"/>
    </row>
    <row r="34" spans="1:12" s="18" customFormat="1" x14ac:dyDescent="0.25">
      <c r="A34" s="132" t="s">
        <v>430</v>
      </c>
      <c r="B34" s="9">
        <v>120.83036505</v>
      </c>
      <c r="C34" s="9">
        <v>0</v>
      </c>
      <c r="D34" s="9">
        <v>0</v>
      </c>
      <c r="E34" s="9">
        <v>120.83036505</v>
      </c>
      <c r="F34" s="5"/>
      <c r="G34" s="5"/>
      <c r="H34" s="5"/>
      <c r="I34" s="5"/>
    </row>
    <row r="35" spans="1:12" s="18" customFormat="1" x14ac:dyDescent="0.25">
      <c r="A35" s="4" t="s">
        <v>431</v>
      </c>
      <c r="B35" s="5">
        <v>120.83036505</v>
      </c>
      <c r="C35" s="5">
        <v>0</v>
      </c>
      <c r="D35" s="5">
        <v>0</v>
      </c>
      <c r="E35" s="5">
        <v>120.83036505</v>
      </c>
      <c r="F35" s="5"/>
      <c r="G35" s="5"/>
      <c r="H35" s="5"/>
      <c r="I35" s="5"/>
    </row>
    <row r="36" spans="1:12" s="10" customFormat="1" ht="13" x14ac:dyDescent="0.3">
      <c r="A36" s="4" t="s">
        <v>432</v>
      </c>
      <c r="B36" s="5">
        <v>0</v>
      </c>
      <c r="C36" s="5">
        <v>0</v>
      </c>
      <c r="D36" s="5">
        <v>0</v>
      </c>
      <c r="E36" s="5">
        <v>0</v>
      </c>
      <c r="F36" s="9"/>
      <c r="G36" s="9"/>
      <c r="H36" s="9"/>
      <c r="I36" s="9"/>
    </row>
    <row r="37" spans="1:12" s="18" customFormat="1" x14ac:dyDescent="0.25">
      <c r="A37" s="132" t="s">
        <v>433</v>
      </c>
      <c r="B37" s="9">
        <v>0</v>
      </c>
      <c r="C37" s="9">
        <v>0</v>
      </c>
      <c r="D37" s="9">
        <v>0</v>
      </c>
      <c r="E37" s="9">
        <v>0</v>
      </c>
      <c r="F37" s="5"/>
      <c r="G37" s="5"/>
      <c r="H37" s="5"/>
      <c r="I37" s="5"/>
    </row>
    <row r="38" spans="1:12" s="18" customFormat="1" x14ac:dyDescent="0.25">
      <c r="A38" s="4" t="s">
        <v>434</v>
      </c>
      <c r="B38" s="5">
        <v>0</v>
      </c>
      <c r="C38" s="5">
        <v>0</v>
      </c>
      <c r="D38" s="5">
        <v>0</v>
      </c>
      <c r="E38" s="5">
        <v>0</v>
      </c>
      <c r="F38" s="5"/>
      <c r="G38" s="5"/>
      <c r="H38" s="5"/>
      <c r="I38" s="5"/>
    </row>
    <row r="39" spans="1:12" s="10" customFormat="1" ht="13" x14ac:dyDescent="0.3">
      <c r="A39" s="4" t="s">
        <v>435</v>
      </c>
      <c r="B39" s="5">
        <v>0</v>
      </c>
      <c r="C39" s="5">
        <v>0</v>
      </c>
      <c r="D39" s="5">
        <v>0</v>
      </c>
      <c r="E39" s="5">
        <v>0</v>
      </c>
      <c r="F39" s="9"/>
      <c r="G39" s="9"/>
      <c r="H39" s="9"/>
      <c r="I39" s="9"/>
    </row>
    <row r="40" spans="1:12" s="18" customFormat="1" x14ac:dyDescent="0.25">
      <c r="A40" s="132" t="s">
        <v>436</v>
      </c>
      <c r="B40" s="9">
        <v>0</v>
      </c>
      <c r="C40" s="9">
        <v>0</v>
      </c>
      <c r="D40" s="9">
        <v>0</v>
      </c>
      <c r="E40" s="9">
        <v>0</v>
      </c>
      <c r="F40" s="5"/>
      <c r="G40" s="5"/>
      <c r="H40" s="5"/>
      <c r="I40" s="5"/>
    </row>
    <row r="41" spans="1:12" s="18" customFormat="1" x14ac:dyDescent="0.25">
      <c r="A41" s="4" t="s">
        <v>416</v>
      </c>
      <c r="B41" s="5">
        <v>0</v>
      </c>
      <c r="C41" s="5">
        <v>0</v>
      </c>
      <c r="D41" s="5">
        <v>0</v>
      </c>
      <c r="E41" s="5">
        <v>0</v>
      </c>
      <c r="F41" s="5"/>
      <c r="G41" s="5"/>
      <c r="H41" s="5"/>
      <c r="I41" s="5"/>
    </row>
    <row r="42" spans="1:12" s="18" customFormat="1" x14ac:dyDescent="0.25">
      <c r="A42" s="4" t="s">
        <v>426</v>
      </c>
      <c r="B42" s="5">
        <v>0</v>
      </c>
      <c r="C42" s="5">
        <v>0</v>
      </c>
      <c r="D42" s="5">
        <v>0</v>
      </c>
      <c r="E42" s="5">
        <v>0</v>
      </c>
      <c r="F42" s="5"/>
      <c r="G42" s="5"/>
      <c r="H42" s="5"/>
      <c r="I42" s="5"/>
    </row>
    <row r="43" spans="1:12" s="10" customFormat="1" ht="13" x14ac:dyDescent="0.3">
      <c r="A43" s="4" t="s">
        <v>427</v>
      </c>
      <c r="B43" s="5">
        <v>0</v>
      </c>
      <c r="C43" s="5">
        <v>0</v>
      </c>
      <c r="D43" s="5">
        <v>0</v>
      </c>
      <c r="E43" s="5">
        <v>0</v>
      </c>
      <c r="F43" s="9"/>
      <c r="G43" s="9"/>
      <c r="H43" s="9"/>
      <c r="I43" s="9"/>
    </row>
    <row r="44" spans="1:12" s="18" customFormat="1" x14ac:dyDescent="0.25">
      <c r="A44" s="132" t="s">
        <v>438</v>
      </c>
      <c r="B44" s="9">
        <v>-973.26764383</v>
      </c>
      <c r="C44" s="9">
        <v>0</v>
      </c>
      <c r="D44" s="9">
        <v>0</v>
      </c>
      <c r="E44" s="9">
        <v>-973.26764383</v>
      </c>
      <c r="F44" s="5"/>
      <c r="G44" s="5"/>
      <c r="H44" s="5"/>
      <c r="I44" s="5"/>
    </row>
    <row r="45" spans="1:12" s="18" customFormat="1" x14ac:dyDescent="0.25">
      <c r="A45" s="4" t="s">
        <v>439</v>
      </c>
      <c r="B45" s="5">
        <v>3576.9756999900001</v>
      </c>
      <c r="C45" s="5">
        <v>0</v>
      </c>
      <c r="D45" s="5">
        <v>0</v>
      </c>
      <c r="E45" s="5">
        <v>3576.9756999900001</v>
      </c>
      <c r="F45" s="5"/>
      <c r="G45" s="5"/>
      <c r="H45" s="5"/>
      <c r="I45" s="5"/>
    </row>
    <row r="46" spans="1:12" s="23" customFormat="1" x14ac:dyDescent="0.25">
      <c r="A46" s="4" t="s">
        <v>440</v>
      </c>
      <c r="B46" s="5">
        <v>4550.2433438199996</v>
      </c>
      <c r="C46" s="5">
        <v>0</v>
      </c>
      <c r="D46" s="5">
        <v>0</v>
      </c>
      <c r="E46" s="5">
        <v>4550.2433438199996</v>
      </c>
      <c r="F46" s="26"/>
      <c r="G46" s="26"/>
      <c r="H46" s="26"/>
      <c r="I46" s="26"/>
      <c r="J46" s="25"/>
      <c r="K46" s="25"/>
      <c r="L46" s="25"/>
    </row>
    <row r="47" spans="1:12" ht="13" thickBot="1" x14ac:dyDescent="0.3">
      <c r="A47" s="24"/>
      <c r="B47" s="24"/>
      <c r="C47" s="24"/>
      <c r="D47" s="24"/>
      <c r="E47" s="24"/>
      <c r="F47" s="22"/>
      <c r="G47" s="22"/>
      <c r="H47" s="22"/>
      <c r="I47" s="22"/>
      <c r="J47" s="22"/>
      <c r="K47" s="22"/>
      <c r="L47" s="22"/>
    </row>
    <row r="48" spans="1:12" ht="13" thickTop="1" x14ac:dyDescent="0.25">
      <c r="B48" s="22"/>
      <c r="C48" s="22"/>
      <c r="D48" s="22"/>
      <c r="E48" s="22"/>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9" tint="0.39997558519241921"/>
  </sheetPr>
  <dimension ref="A1:I81"/>
  <sheetViews>
    <sheetView showGridLines="0" defaultGridColor="0" colorId="60" workbookViewId="0">
      <selection activeCell="A60" sqref="A60:XFD61"/>
    </sheetView>
  </sheetViews>
  <sheetFormatPr baseColWidth="10" defaultColWidth="11.453125" defaultRowHeight="12.5" x14ac:dyDescent="0.25"/>
  <cols>
    <col min="1" max="1" width="57.54296875" style="21" customWidth="1"/>
    <col min="2" max="16384" width="11.453125" style="21"/>
  </cols>
  <sheetData>
    <row r="1" spans="1:6" x14ac:dyDescent="0.25">
      <c r="A1" s="1" t="s">
        <v>0</v>
      </c>
    </row>
    <row r="2" spans="1:6" x14ac:dyDescent="0.25">
      <c r="A2" s="1" t="s">
        <v>1</v>
      </c>
    </row>
    <row r="3" spans="1:6" x14ac:dyDescent="0.25">
      <c r="A3" s="1" t="s">
        <v>2</v>
      </c>
      <c r="F3" s="122"/>
    </row>
    <row r="5" spans="1:6" ht="13" x14ac:dyDescent="0.3">
      <c r="A5" s="237" t="s">
        <v>563</v>
      </c>
      <c r="B5" s="237"/>
      <c r="C5" s="237"/>
      <c r="D5" s="237"/>
      <c r="E5" s="237"/>
      <c r="F5" s="27"/>
    </row>
    <row r="6" spans="1:6" ht="13" x14ac:dyDescent="0.3">
      <c r="A6" s="237" t="s">
        <v>157</v>
      </c>
      <c r="B6" s="237"/>
      <c r="C6" s="237"/>
      <c r="D6" s="237"/>
      <c r="E6" s="237"/>
      <c r="F6" s="27"/>
    </row>
    <row r="7" spans="1:6" ht="13" x14ac:dyDescent="0.3">
      <c r="A7" s="237">
        <v>2020</v>
      </c>
      <c r="B7" s="237"/>
      <c r="C7" s="237"/>
      <c r="D7" s="237"/>
      <c r="E7" s="237"/>
      <c r="F7" s="27"/>
    </row>
    <row r="8" spans="1:6" ht="13" x14ac:dyDescent="0.3">
      <c r="A8" s="237" t="s">
        <v>4</v>
      </c>
      <c r="B8" s="237"/>
      <c r="C8" s="237"/>
      <c r="D8" s="237"/>
      <c r="E8" s="237"/>
      <c r="F8" s="27"/>
    </row>
    <row r="9" spans="1:6" ht="13" thickBot="1" x14ac:dyDescent="0.3"/>
    <row r="10" spans="1:6" ht="13.5" thickTop="1" thickBot="1" x14ac:dyDescent="0.3">
      <c r="A10" s="3" t="s">
        <v>390</v>
      </c>
      <c r="B10" s="3" t="s">
        <v>151</v>
      </c>
      <c r="C10" s="3" t="s">
        <v>150</v>
      </c>
      <c r="D10" s="3" t="s">
        <v>149</v>
      </c>
      <c r="E10" s="3" t="s">
        <v>146</v>
      </c>
      <c r="F10" s="3" t="s">
        <v>397</v>
      </c>
    </row>
    <row r="11" spans="1:6" s="10" customFormat="1" ht="13.5" thickTop="1" x14ac:dyDescent="0.3">
      <c r="A11" s="4"/>
      <c r="B11" s="5"/>
      <c r="C11" s="5"/>
      <c r="D11" s="5"/>
      <c r="E11" s="5"/>
      <c r="F11" s="5"/>
    </row>
    <row r="12" spans="1:6" s="10" customFormat="1" ht="13" x14ac:dyDescent="0.3">
      <c r="A12" s="132" t="s">
        <v>398</v>
      </c>
      <c r="B12" s="9">
        <v>21618.167359319999</v>
      </c>
      <c r="C12" s="9">
        <v>483063.32195238001</v>
      </c>
      <c r="D12" s="9">
        <v>307350.04032544198</v>
      </c>
      <c r="E12" s="9">
        <v>74003.827254860196</v>
      </c>
      <c r="F12" s="9">
        <v>886035.35689200216</v>
      </c>
    </row>
    <row r="13" spans="1:6" s="10" customFormat="1" ht="13" x14ac:dyDescent="0.3">
      <c r="A13" s="132" t="s">
        <v>399</v>
      </c>
      <c r="B13" s="9">
        <v>21618.167359319999</v>
      </c>
      <c r="C13" s="9">
        <v>483063.32195238001</v>
      </c>
      <c r="D13" s="9">
        <v>307352.78320036299</v>
      </c>
      <c r="E13" s="9">
        <v>74003.827254860196</v>
      </c>
      <c r="F13" s="9">
        <v>886038.09976692323</v>
      </c>
    </row>
    <row r="14" spans="1:6" s="18" customFormat="1" x14ac:dyDescent="0.25">
      <c r="A14" s="132" t="s">
        <v>400</v>
      </c>
      <c r="B14" s="9">
        <v>21545.016335290002</v>
      </c>
      <c r="C14" s="9">
        <v>369295.22438080999</v>
      </c>
      <c r="D14" s="9">
        <v>306092.32960786199</v>
      </c>
      <c r="E14" s="9">
        <v>65340.758551890198</v>
      </c>
      <c r="F14" s="9">
        <v>762273.32887585217</v>
      </c>
    </row>
    <row r="15" spans="1:6" s="18" customFormat="1" x14ac:dyDescent="0.25">
      <c r="A15" s="4" t="s">
        <v>401</v>
      </c>
      <c r="B15" s="5">
        <v>584.41334646999996</v>
      </c>
      <c r="C15" s="5">
        <v>0</v>
      </c>
      <c r="D15" s="5">
        <v>15462.330970993</v>
      </c>
      <c r="E15" s="5">
        <v>19605.323899129999</v>
      </c>
      <c r="F15" s="5">
        <v>35652.068216592997</v>
      </c>
    </row>
    <row r="16" spans="1:6" s="18" customFormat="1" x14ac:dyDescent="0.25">
      <c r="A16" s="4" t="s">
        <v>402</v>
      </c>
      <c r="B16" s="5">
        <v>81.102255310000004</v>
      </c>
      <c r="C16" s="5">
        <v>0</v>
      </c>
      <c r="D16" s="5">
        <v>2320.3708923129998</v>
      </c>
      <c r="E16" s="5">
        <v>2595.6437300100001</v>
      </c>
      <c r="F16" s="5">
        <v>4997.1168776329996</v>
      </c>
    </row>
    <row r="17" spans="1:6" s="18" customFormat="1" x14ac:dyDescent="0.25">
      <c r="A17" s="4" t="s">
        <v>404</v>
      </c>
      <c r="B17" s="5">
        <v>78.394407310000005</v>
      </c>
      <c r="C17" s="5">
        <v>0</v>
      </c>
      <c r="D17" s="5">
        <v>2070.3346472180001</v>
      </c>
      <c r="E17" s="5">
        <v>2389.44669785</v>
      </c>
      <c r="F17" s="5">
        <v>4538.1757523779997</v>
      </c>
    </row>
    <row r="18" spans="1:6" s="18" customFormat="1" x14ac:dyDescent="0.25">
      <c r="A18" s="4" t="s">
        <v>406</v>
      </c>
      <c r="B18" s="5">
        <v>0</v>
      </c>
      <c r="C18" s="5">
        <v>0</v>
      </c>
      <c r="D18" s="5">
        <v>214.31679777599999</v>
      </c>
      <c r="E18" s="5">
        <v>164.95729072</v>
      </c>
      <c r="F18" s="5">
        <v>379.27408849599999</v>
      </c>
    </row>
    <row r="19" spans="1:6" s="18" customFormat="1" x14ac:dyDescent="0.25">
      <c r="A19" s="4" t="s">
        <v>407</v>
      </c>
      <c r="B19" s="5">
        <v>2.7078479999999998</v>
      </c>
      <c r="C19" s="5">
        <v>0</v>
      </c>
      <c r="D19" s="5">
        <v>35.719447318999997</v>
      </c>
      <c r="E19" s="5">
        <v>41.239741440000003</v>
      </c>
      <c r="F19" s="5">
        <v>79.667036758999998</v>
      </c>
    </row>
    <row r="20" spans="1:6" s="10" customFormat="1" ht="13" x14ac:dyDescent="0.3">
      <c r="A20" s="4" t="s">
        <v>408</v>
      </c>
      <c r="B20" s="5">
        <v>141.822677</v>
      </c>
      <c r="C20" s="5">
        <v>2968.1014366499999</v>
      </c>
      <c r="D20" s="5">
        <v>16098.860533405999</v>
      </c>
      <c r="E20" s="5">
        <v>13310.232591890001</v>
      </c>
      <c r="F20" s="5">
        <v>32519.017238945999</v>
      </c>
    </row>
    <row r="21" spans="1:6" s="10" customFormat="1" ht="13" x14ac:dyDescent="0.3">
      <c r="A21" s="132" t="s">
        <v>409</v>
      </c>
      <c r="B21" s="9">
        <v>3.7623700000000001E-3</v>
      </c>
      <c r="C21" s="9">
        <v>0</v>
      </c>
      <c r="D21" s="9">
        <v>161.41892991099999</v>
      </c>
      <c r="E21" s="9">
        <v>0</v>
      </c>
      <c r="F21" s="9">
        <v>161.422692281</v>
      </c>
    </row>
    <row r="22" spans="1:6" s="18" customFormat="1" x14ac:dyDescent="0.25">
      <c r="A22" s="132" t="s">
        <v>410</v>
      </c>
      <c r="B22" s="9">
        <v>3.7623700000000001E-3</v>
      </c>
      <c r="C22" s="9">
        <v>0</v>
      </c>
      <c r="D22" s="9">
        <v>161.41892991099999</v>
      </c>
      <c r="E22" s="9">
        <v>0</v>
      </c>
      <c r="F22" s="9">
        <v>161.422692281</v>
      </c>
    </row>
    <row r="23" spans="1:6" s="18" customFormat="1" x14ac:dyDescent="0.25">
      <c r="A23" s="4" t="s">
        <v>411</v>
      </c>
      <c r="B23" s="5">
        <v>3.7623700000000001E-3</v>
      </c>
      <c r="C23" s="5">
        <v>0</v>
      </c>
      <c r="D23" s="5">
        <v>0</v>
      </c>
      <c r="E23" s="5">
        <v>0</v>
      </c>
      <c r="F23" s="5">
        <v>3.7623700000000001E-3</v>
      </c>
    </row>
    <row r="24" spans="1:6" s="18" customFormat="1" x14ac:dyDescent="0.25">
      <c r="A24" s="4" t="s">
        <v>412</v>
      </c>
      <c r="B24" s="5">
        <v>0</v>
      </c>
      <c r="C24" s="5">
        <v>0</v>
      </c>
      <c r="D24" s="5">
        <v>0</v>
      </c>
      <c r="E24" s="5">
        <v>0</v>
      </c>
      <c r="F24" s="5">
        <v>0</v>
      </c>
    </row>
    <row r="25" spans="1:6" s="18" customFormat="1" x14ac:dyDescent="0.25">
      <c r="A25" s="4" t="s">
        <v>413</v>
      </c>
      <c r="B25" s="5">
        <v>0</v>
      </c>
      <c r="C25" s="5">
        <v>0</v>
      </c>
      <c r="D25" s="5">
        <v>161.41892991099999</v>
      </c>
      <c r="E25" s="5">
        <v>0</v>
      </c>
      <c r="F25" s="5">
        <v>161.41892991099999</v>
      </c>
    </row>
    <row r="26" spans="1:6" s="10" customFormat="1" ht="13" x14ac:dyDescent="0.3">
      <c r="A26" s="4" t="s">
        <v>414</v>
      </c>
      <c r="B26" s="5">
        <v>0</v>
      </c>
      <c r="C26" s="5">
        <v>0</v>
      </c>
      <c r="D26" s="5">
        <v>0</v>
      </c>
      <c r="E26" s="5">
        <v>0</v>
      </c>
      <c r="F26" s="5">
        <v>0</v>
      </c>
    </row>
    <row r="27" spans="1:6" s="18" customFormat="1" x14ac:dyDescent="0.25">
      <c r="A27" s="132" t="s">
        <v>415</v>
      </c>
      <c r="B27" s="9">
        <v>20737.674294140001</v>
      </c>
      <c r="C27" s="9">
        <v>366327.12294416002</v>
      </c>
      <c r="D27" s="9">
        <v>272049.34828123898</v>
      </c>
      <c r="E27" s="9">
        <v>29829.5583308602</v>
      </c>
      <c r="F27" s="9">
        <v>688943.70385039924</v>
      </c>
    </row>
    <row r="28" spans="1:6" s="18" customFormat="1" x14ac:dyDescent="0.25">
      <c r="A28" s="4" t="s">
        <v>416</v>
      </c>
      <c r="B28" s="5">
        <v>510.70664299999999</v>
      </c>
      <c r="C28" s="5">
        <v>366040.03094416001</v>
      </c>
      <c r="D28" s="5">
        <v>1390.57862744</v>
      </c>
      <c r="E28" s="5">
        <v>456.3948952202</v>
      </c>
      <c r="F28" s="5">
        <v>368397.71110982017</v>
      </c>
    </row>
    <row r="29" spans="1:6" s="18" customFormat="1" x14ac:dyDescent="0.25">
      <c r="A29" s="4" t="s">
        <v>441</v>
      </c>
      <c r="B29" s="5">
        <v>0</v>
      </c>
      <c r="C29" s="5">
        <v>194887.94399259999</v>
      </c>
      <c r="D29" s="5">
        <v>0</v>
      </c>
      <c r="E29" s="5">
        <v>63.400600220000001</v>
      </c>
      <c r="F29" s="5">
        <v>194951.34459282001</v>
      </c>
    </row>
    <row r="30" spans="1:6" s="18" customFormat="1" x14ac:dyDescent="0.25">
      <c r="A30" s="4" t="s">
        <v>476</v>
      </c>
      <c r="B30" s="5">
        <v>0</v>
      </c>
      <c r="C30" s="5">
        <v>4661.0807786300002</v>
      </c>
      <c r="D30" s="5">
        <v>0</v>
      </c>
      <c r="E30" s="5">
        <v>0</v>
      </c>
      <c r="F30" s="5">
        <v>4661.0807786300002</v>
      </c>
    </row>
    <row r="31" spans="1:6" s="18" customFormat="1" x14ac:dyDescent="0.25">
      <c r="A31" s="4" t="s">
        <v>463</v>
      </c>
      <c r="B31" s="5">
        <v>0</v>
      </c>
      <c r="C31" s="5">
        <v>2605.3566000000001</v>
      </c>
      <c r="D31" s="5">
        <v>503.19600114000002</v>
      </c>
      <c r="E31" s="5">
        <v>5</v>
      </c>
      <c r="F31" s="5">
        <v>3113.5526011400002</v>
      </c>
    </row>
    <row r="32" spans="1:6" s="18" customFormat="1" x14ac:dyDescent="0.25">
      <c r="A32" s="4" t="s">
        <v>465</v>
      </c>
      <c r="B32" s="5">
        <v>0</v>
      </c>
      <c r="C32" s="5">
        <v>71045.089576629995</v>
      </c>
      <c r="D32" s="5">
        <v>0</v>
      </c>
      <c r="E32" s="5">
        <v>0</v>
      </c>
      <c r="F32" s="5">
        <v>71045.089576629995</v>
      </c>
    </row>
    <row r="33" spans="1:6" s="18" customFormat="1" x14ac:dyDescent="0.25">
      <c r="A33" s="4" t="s">
        <v>423</v>
      </c>
      <c r="B33" s="5">
        <v>0</v>
      </c>
      <c r="C33" s="5">
        <v>0</v>
      </c>
      <c r="D33" s="5">
        <v>700</v>
      </c>
      <c r="E33" s="5">
        <v>0</v>
      </c>
      <c r="F33" s="5">
        <v>700</v>
      </c>
    </row>
    <row r="34" spans="1:6" s="18" customFormat="1" x14ac:dyDescent="0.25">
      <c r="A34" s="4" t="s">
        <v>466</v>
      </c>
      <c r="B34" s="5">
        <v>0</v>
      </c>
      <c r="C34" s="5">
        <v>12429.54874303</v>
      </c>
      <c r="D34" s="5">
        <v>0</v>
      </c>
      <c r="E34" s="5">
        <v>0</v>
      </c>
      <c r="F34" s="5">
        <v>12429.54874303</v>
      </c>
    </row>
    <row r="35" spans="1:6" s="18" customFormat="1" x14ac:dyDescent="0.25">
      <c r="A35" s="4" t="s">
        <v>424</v>
      </c>
      <c r="B35" s="5">
        <v>0.85372700000000001</v>
      </c>
      <c r="C35" s="5">
        <v>0</v>
      </c>
      <c r="D35" s="5">
        <v>187.3826263</v>
      </c>
      <c r="E35" s="5">
        <v>34.534295000199997</v>
      </c>
      <c r="F35" s="5">
        <v>222.77064830020001</v>
      </c>
    </row>
    <row r="36" spans="1:6" s="18" customFormat="1" x14ac:dyDescent="0.25">
      <c r="A36" s="4" t="s">
        <v>449</v>
      </c>
      <c r="B36" s="5">
        <v>0</v>
      </c>
      <c r="C36" s="5">
        <v>40588.624067459998</v>
      </c>
      <c r="D36" s="5">
        <v>0</v>
      </c>
      <c r="E36" s="5">
        <v>0</v>
      </c>
      <c r="F36" s="5">
        <v>40588.624067459998</v>
      </c>
    </row>
    <row r="37" spans="1:6" s="18" customFormat="1" x14ac:dyDescent="0.25">
      <c r="A37" s="4" t="s">
        <v>425</v>
      </c>
      <c r="B37" s="5">
        <v>0</v>
      </c>
      <c r="C37" s="5">
        <v>39822.387185810003</v>
      </c>
      <c r="D37" s="5">
        <v>0</v>
      </c>
      <c r="E37" s="5">
        <v>0</v>
      </c>
      <c r="F37" s="5">
        <v>39822.387185810003</v>
      </c>
    </row>
    <row r="38" spans="1:6" s="18" customFormat="1" x14ac:dyDescent="0.25">
      <c r="A38" s="4" t="s">
        <v>450</v>
      </c>
      <c r="B38" s="5">
        <v>509.85291599999999</v>
      </c>
      <c r="C38" s="5">
        <v>0</v>
      </c>
      <c r="D38" s="5">
        <v>0</v>
      </c>
      <c r="E38" s="5">
        <v>353.46</v>
      </c>
      <c r="F38" s="5">
        <v>863.31291599999997</v>
      </c>
    </row>
    <row r="39" spans="1:6" s="18" customFormat="1" x14ac:dyDescent="0.25">
      <c r="A39" s="4" t="s">
        <v>426</v>
      </c>
      <c r="B39" s="5">
        <v>20226.967651139999</v>
      </c>
      <c r="C39" s="5">
        <v>287.09199999999998</v>
      </c>
      <c r="D39" s="5">
        <v>270658.76965379901</v>
      </c>
      <c r="E39" s="5">
        <v>29373.163435639999</v>
      </c>
      <c r="F39" s="5">
        <v>320545.99274057901</v>
      </c>
    </row>
    <row r="40" spans="1:6" s="18" customFormat="1" x14ac:dyDescent="0.25">
      <c r="A40" s="4" t="s">
        <v>427</v>
      </c>
      <c r="B40" s="5">
        <v>0</v>
      </c>
      <c r="C40" s="5">
        <v>0</v>
      </c>
      <c r="D40" s="5">
        <v>0</v>
      </c>
      <c r="E40" s="5">
        <v>0</v>
      </c>
      <c r="F40" s="5">
        <v>0</v>
      </c>
    </row>
    <row r="41" spans="1:6" s="18" customFormat="1" x14ac:dyDescent="0.25">
      <c r="A41" s="4" t="s">
        <v>428</v>
      </c>
      <c r="B41" s="5">
        <v>0</v>
      </c>
      <c r="C41" s="5">
        <v>0</v>
      </c>
      <c r="D41" s="5">
        <v>0</v>
      </c>
      <c r="E41" s="5">
        <v>0</v>
      </c>
      <c r="F41" s="5">
        <v>0</v>
      </c>
    </row>
    <row r="42" spans="1:6" s="18" customFormat="1" x14ac:dyDescent="0.25">
      <c r="A42" s="132" t="s">
        <v>429</v>
      </c>
      <c r="B42" s="9">
        <v>73.151024030000002</v>
      </c>
      <c r="C42" s="9">
        <v>113768.09757157</v>
      </c>
      <c r="D42" s="9">
        <v>1260.453592501</v>
      </c>
      <c r="E42" s="9">
        <v>8663.0687029700002</v>
      </c>
      <c r="F42" s="9">
        <v>123764.77089107101</v>
      </c>
    </row>
    <row r="43" spans="1:6" s="18" customFormat="1" x14ac:dyDescent="0.25">
      <c r="A43" s="132" t="s">
        <v>430</v>
      </c>
      <c r="B43" s="9">
        <v>73.151024030000002</v>
      </c>
      <c r="C43" s="9">
        <v>0</v>
      </c>
      <c r="D43" s="9">
        <v>701.22183450099999</v>
      </c>
      <c r="E43" s="9">
        <v>1290.3548081700001</v>
      </c>
      <c r="F43" s="9">
        <v>2064.7276667010001</v>
      </c>
    </row>
    <row r="44" spans="1:6" s="10" customFormat="1" ht="13" x14ac:dyDescent="0.3">
      <c r="A44" s="4" t="s">
        <v>431</v>
      </c>
      <c r="B44" s="5">
        <v>73.151024030000002</v>
      </c>
      <c r="C44" s="5">
        <v>0</v>
      </c>
      <c r="D44" s="5">
        <v>599.15184292799995</v>
      </c>
      <c r="E44" s="5">
        <v>1290.3548081700001</v>
      </c>
      <c r="F44" s="5">
        <v>1962.6576751279999</v>
      </c>
    </row>
    <row r="45" spans="1:6" s="10" customFormat="1" ht="13" x14ac:dyDescent="0.3">
      <c r="A45" s="4" t="s">
        <v>432</v>
      </c>
      <c r="B45" s="5">
        <v>0</v>
      </c>
      <c r="C45" s="5">
        <v>0</v>
      </c>
      <c r="D45" s="5">
        <v>102.069991573</v>
      </c>
      <c r="E45" s="5">
        <v>0</v>
      </c>
      <c r="F45" s="5">
        <v>102.069991573</v>
      </c>
    </row>
    <row r="46" spans="1:6" s="18" customFormat="1" x14ac:dyDescent="0.25">
      <c r="A46" s="132" t="s">
        <v>433</v>
      </c>
      <c r="B46" s="9">
        <v>0</v>
      </c>
      <c r="C46" s="9">
        <v>0</v>
      </c>
      <c r="D46" s="9">
        <v>0</v>
      </c>
      <c r="E46" s="9">
        <v>0</v>
      </c>
      <c r="F46" s="9">
        <v>0</v>
      </c>
    </row>
    <row r="47" spans="1:6" s="18" customFormat="1" x14ac:dyDescent="0.25">
      <c r="A47" s="4" t="s">
        <v>434</v>
      </c>
      <c r="B47" s="5">
        <v>0</v>
      </c>
      <c r="C47" s="5">
        <v>0</v>
      </c>
      <c r="D47" s="5">
        <v>0</v>
      </c>
      <c r="E47" s="5">
        <v>0</v>
      </c>
      <c r="F47" s="5">
        <v>0</v>
      </c>
    </row>
    <row r="48" spans="1:6" s="10" customFormat="1" ht="13" x14ac:dyDescent="0.3">
      <c r="A48" s="4" t="s">
        <v>435</v>
      </c>
      <c r="B48" s="5">
        <v>0</v>
      </c>
      <c r="C48" s="5">
        <v>0</v>
      </c>
      <c r="D48" s="5">
        <v>0</v>
      </c>
      <c r="E48" s="5">
        <v>0</v>
      </c>
      <c r="F48" s="5">
        <v>0</v>
      </c>
    </row>
    <row r="49" spans="1:9" s="18" customFormat="1" x14ac:dyDescent="0.25">
      <c r="A49" s="132" t="s">
        <v>436</v>
      </c>
      <c r="B49" s="9">
        <v>0</v>
      </c>
      <c r="C49" s="9">
        <v>113768.09757157</v>
      </c>
      <c r="D49" s="9">
        <v>559.23175800000001</v>
      </c>
      <c r="E49" s="9">
        <v>7372.7138948000002</v>
      </c>
      <c r="F49" s="9">
        <v>121700.04322437001</v>
      </c>
    </row>
    <row r="50" spans="1:9" s="18" customFormat="1" x14ac:dyDescent="0.25">
      <c r="A50" s="4" t="s">
        <v>416</v>
      </c>
      <c r="B50" s="5">
        <v>0</v>
      </c>
      <c r="C50" s="5">
        <v>111652.32610439</v>
      </c>
      <c r="D50" s="5">
        <v>0</v>
      </c>
      <c r="E50" s="5">
        <v>0</v>
      </c>
      <c r="F50" s="5">
        <v>111652.32610439</v>
      </c>
    </row>
    <row r="51" spans="1:9" s="10" customFormat="1" ht="13" x14ac:dyDescent="0.3">
      <c r="A51" s="4" t="s">
        <v>460</v>
      </c>
      <c r="B51" s="5">
        <v>0</v>
      </c>
      <c r="C51" s="5">
        <v>250</v>
      </c>
      <c r="D51" s="5">
        <v>0</v>
      </c>
      <c r="E51" s="5">
        <v>0</v>
      </c>
      <c r="F51" s="5">
        <v>250</v>
      </c>
    </row>
    <row r="52" spans="1:9" s="18" customFormat="1" x14ac:dyDescent="0.25">
      <c r="A52" s="4" t="s">
        <v>449</v>
      </c>
      <c r="B52" s="5">
        <v>0</v>
      </c>
      <c r="C52" s="5">
        <v>4721.84054492</v>
      </c>
      <c r="D52" s="5">
        <v>0</v>
      </c>
      <c r="E52" s="5">
        <v>0</v>
      </c>
      <c r="F52" s="5">
        <v>4721.84054492</v>
      </c>
    </row>
    <row r="53" spans="1:9" s="18" customFormat="1" x14ac:dyDescent="0.25">
      <c r="A53" s="4" t="s">
        <v>480</v>
      </c>
      <c r="B53" s="5">
        <v>0</v>
      </c>
      <c r="C53" s="5">
        <v>105713.31205947</v>
      </c>
      <c r="D53" s="5">
        <v>0</v>
      </c>
      <c r="E53" s="5">
        <v>0</v>
      </c>
      <c r="F53" s="5">
        <v>105713.31205947</v>
      </c>
    </row>
    <row r="54" spans="1:9" s="18" customFormat="1" x14ac:dyDescent="0.25">
      <c r="A54" s="4" t="s">
        <v>485</v>
      </c>
      <c r="B54" s="5">
        <v>0</v>
      </c>
      <c r="C54" s="5">
        <v>967.17349999999999</v>
      </c>
      <c r="D54" s="5">
        <v>0</v>
      </c>
      <c r="E54" s="5">
        <v>0</v>
      </c>
      <c r="F54" s="5">
        <v>967.17349999999999</v>
      </c>
    </row>
    <row r="55" spans="1:9" s="18" customFormat="1" x14ac:dyDescent="0.25">
      <c r="A55" s="4" t="s">
        <v>426</v>
      </c>
      <c r="B55" s="5">
        <v>0</v>
      </c>
      <c r="C55" s="5">
        <v>2115.7714671799999</v>
      </c>
      <c r="D55" s="5">
        <v>559.23175800000001</v>
      </c>
      <c r="E55" s="5">
        <v>7372.7138948000002</v>
      </c>
      <c r="F55" s="5">
        <v>10047.71711998</v>
      </c>
    </row>
    <row r="56" spans="1:9" s="18" customFormat="1" x14ac:dyDescent="0.25">
      <c r="A56" s="4" t="s">
        <v>427</v>
      </c>
      <c r="B56" s="5">
        <v>0</v>
      </c>
      <c r="C56" s="5">
        <v>0</v>
      </c>
      <c r="D56" s="5">
        <v>0</v>
      </c>
      <c r="E56" s="5">
        <v>0</v>
      </c>
      <c r="F56" s="5">
        <v>0</v>
      </c>
    </row>
    <row r="57" spans="1:9" s="18" customFormat="1" x14ac:dyDescent="0.25">
      <c r="A57" s="132" t="s">
        <v>438</v>
      </c>
      <c r="B57" s="9">
        <v>0</v>
      </c>
      <c r="C57" s="9">
        <v>0</v>
      </c>
      <c r="D57" s="9">
        <v>-2.7428749209999999</v>
      </c>
      <c r="E57" s="9">
        <v>0</v>
      </c>
      <c r="F57" s="9">
        <v>-2.7428749209999999</v>
      </c>
    </row>
    <row r="58" spans="1:9" s="18" customFormat="1" x14ac:dyDescent="0.25">
      <c r="A58" s="4" t="s">
        <v>439</v>
      </c>
      <c r="B58" s="5">
        <v>0</v>
      </c>
      <c r="C58" s="5">
        <v>0</v>
      </c>
      <c r="D58" s="5">
        <v>0</v>
      </c>
      <c r="E58" s="5">
        <v>0</v>
      </c>
      <c r="F58" s="5">
        <v>0</v>
      </c>
    </row>
    <row r="59" spans="1:9" s="18" customFormat="1" x14ac:dyDescent="0.25">
      <c r="A59" s="4" t="s">
        <v>440</v>
      </c>
      <c r="B59" s="5">
        <v>0</v>
      </c>
      <c r="C59" s="5">
        <v>0</v>
      </c>
      <c r="D59" s="5">
        <v>2.7428749209999999</v>
      </c>
      <c r="E59" s="5">
        <v>0</v>
      </c>
      <c r="F59" s="5">
        <v>2.7428749209999999</v>
      </c>
    </row>
    <row r="60" spans="1:9" ht="13" thickBot="1" x14ac:dyDescent="0.3">
      <c r="A60" s="24"/>
      <c r="B60" s="24"/>
      <c r="C60" s="24"/>
      <c r="D60" s="24"/>
      <c r="E60" s="24"/>
      <c r="F60" s="24"/>
      <c r="G60" s="22"/>
      <c r="H60" s="22"/>
      <c r="I60" s="22"/>
    </row>
    <row r="61" spans="1:9" ht="13" thickTop="1" x14ac:dyDescent="0.25">
      <c r="B61" s="22"/>
      <c r="C61" s="22"/>
      <c r="D61" s="22"/>
      <c r="E61" s="22"/>
      <c r="F61" s="22"/>
    </row>
    <row r="62" spans="1:9" x14ac:dyDescent="0.25">
      <c r="A62" s="22"/>
      <c r="B62" s="22"/>
      <c r="C62" s="22"/>
      <c r="D62" s="22"/>
      <c r="E62" s="22"/>
      <c r="F62" s="22"/>
    </row>
    <row r="63" spans="1:9" x14ac:dyDescent="0.25">
      <c r="A63" s="22"/>
      <c r="B63" s="22"/>
      <c r="C63" s="22"/>
      <c r="D63" s="22"/>
      <c r="E63" s="22"/>
      <c r="F63" s="22"/>
    </row>
    <row r="64" spans="1:9" x14ac:dyDescent="0.25">
      <c r="A64" s="22"/>
      <c r="B64" s="22"/>
      <c r="C64" s="22"/>
      <c r="D64" s="22"/>
      <c r="E64" s="22"/>
      <c r="F64" s="22"/>
    </row>
    <row r="65" spans="1:6" x14ac:dyDescent="0.25">
      <c r="A65" s="22"/>
      <c r="B65" s="22"/>
      <c r="C65" s="22"/>
      <c r="D65" s="22"/>
      <c r="E65" s="22"/>
      <c r="F65" s="22"/>
    </row>
    <row r="66" spans="1:6" x14ac:dyDescent="0.25">
      <c r="A66" s="22"/>
      <c r="B66" s="22"/>
      <c r="C66" s="22"/>
      <c r="D66" s="22"/>
      <c r="E66" s="22"/>
      <c r="F66" s="22"/>
    </row>
    <row r="67" spans="1:6" x14ac:dyDescent="0.25">
      <c r="A67" s="22"/>
      <c r="B67" s="22"/>
      <c r="C67" s="22"/>
      <c r="D67" s="22"/>
      <c r="E67" s="22"/>
      <c r="F67" s="22"/>
    </row>
    <row r="68" spans="1:6" x14ac:dyDescent="0.25">
      <c r="A68" s="22"/>
      <c r="B68" s="22"/>
      <c r="C68" s="22"/>
      <c r="D68" s="22"/>
      <c r="E68" s="22"/>
      <c r="F68" s="22"/>
    </row>
    <row r="69" spans="1:6" x14ac:dyDescent="0.25">
      <c r="A69" s="22"/>
      <c r="B69" s="22"/>
      <c r="C69" s="22"/>
      <c r="D69" s="22"/>
      <c r="E69" s="22"/>
      <c r="F69" s="22"/>
    </row>
    <row r="70" spans="1:6" x14ac:dyDescent="0.25">
      <c r="A70" s="22"/>
      <c r="B70" s="22"/>
      <c r="C70" s="22"/>
      <c r="D70" s="22"/>
      <c r="E70" s="22"/>
      <c r="F70" s="22"/>
    </row>
    <row r="71" spans="1:6" x14ac:dyDescent="0.25">
      <c r="A71" s="22"/>
      <c r="B71" s="22"/>
      <c r="C71" s="22"/>
      <c r="D71" s="22"/>
      <c r="E71" s="22"/>
      <c r="F71" s="22"/>
    </row>
    <row r="72" spans="1:6" x14ac:dyDescent="0.25">
      <c r="A72" s="22"/>
      <c r="B72" s="22"/>
      <c r="C72" s="22"/>
      <c r="D72" s="22"/>
      <c r="E72" s="22"/>
      <c r="F72" s="22"/>
    </row>
    <row r="73" spans="1:6" x14ac:dyDescent="0.25">
      <c r="A73" s="22"/>
      <c r="B73" s="22"/>
      <c r="C73" s="22"/>
      <c r="D73" s="22"/>
      <c r="E73" s="22"/>
      <c r="F73" s="22"/>
    </row>
    <row r="74" spans="1:6" x14ac:dyDescent="0.25">
      <c r="A74" s="22"/>
      <c r="B74" s="22"/>
      <c r="C74" s="22"/>
      <c r="D74" s="22"/>
      <c r="E74" s="22"/>
      <c r="F74" s="22"/>
    </row>
    <row r="75" spans="1:6" x14ac:dyDescent="0.25">
      <c r="A75" s="22"/>
      <c r="B75" s="22"/>
      <c r="C75" s="22"/>
      <c r="D75" s="22"/>
      <c r="E75" s="22"/>
      <c r="F75" s="22"/>
    </row>
    <row r="76" spans="1:6" x14ac:dyDescent="0.25">
      <c r="A76" s="22"/>
      <c r="B76" s="22"/>
      <c r="C76" s="22"/>
      <c r="D76" s="22"/>
      <c r="E76" s="22"/>
      <c r="F76" s="22"/>
    </row>
    <row r="77" spans="1:6" x14ac:dyDescent="0.25">
      <c r="A77" s="22"/>
      <c r="B77" s="22"/>
      <c r="C77" s="22"/>
      <c r="D77" s="22"/>
      <c r="E77" s="22"/>
      <c r="F77" s="22"/>
    </row>
    <row r="78" spans="1:6" x14ac:dyDescent="0.25">
      <c r="A78" s="22"/>
      <c r="B78" s="22"/>
      <c r="C78" s="22"/>
      <c r="D78" s="22"/>
      <c r="E78" s="22"/>
      <c r="F78" s="22"/>
    </row>
    <row r="79" spans="1:6" x14ac:dyDescent="0.25">
      <c r="A79" s="22"/>
      <c r="B79" s="22"/>
      <c r="C79" s="22"/>
      <c r="D79" s="22"/>
      <c r="E79" s="22"/>
      <c r="F79" s="22"/>
    </row>
    <row r="80" spans="1:6" x14ac:dyDescent="0.25">
      <c r="A80" s="22"/>
      <c r="B80" s="22"/>
      <c r="C80" s="22"/>
      <c r="D80" s="22"/>
      <c r="E80" s="22"/>
      <c r="F80" s="22"/>
    </row>
    <row r="81" spans="1:6" x14ac:dyDescent="0.25">
      <c r="A81" s="22"/>
      <c r="B81" s="22"/>
      <c r="C81" s="22"/>
      <c r="D81" s="22"/>
      <c r="E81" s="22"/>
      <c r="F81" s="22"/>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9" tint="0.39997558519241921"/>
  </sheetPr>
  <dimension ref="A1:F83"/>
  <sheetViews>
    <sheetView showGridLines="0" defaultGridColor="0" colorId="60" workbookViewId="0">
      <selection activeCell="A50" sqref="A50:XFD51"/>
    </sheetView>
  </sheetViews>
  <sheetFormatPr baseColWidth="10" defaultColWidth="11.453125" defaultRowHeight="12.5" x14ac:dyDescent="0.25"/>
  <cols>
    <col min="1" max="1" width="51.54296875" style="21" bestFit="1" customWidth="1"/>
    <col min="2" max="4" width="11.453125" style="21"/>
    <col min="5" max="5" width="14.1796875" style="21" customWidth="1"/>
    <col min="6" max="6" width="13.54296875" style="21" customWidth="1"/>
    <col min="7" max="16384" width="11.453125" style="21"/>
  </cols>
  <sheetData>
    <row r="1" spans="1:6" x14ac:dyDescent="0.25">
      <c r="A1" s="1" t="s">
        <v>0</v>
      </c>
    </row>
    <row r="2" spans="1:6" x14ac:dyDescent="0.25">
      <c r="A2" s="1" t="s">
        <v>1</v>
      </c>
    </row>
    <row r="3" spans="1:6" x14ac:dyDescent="0.25">
      <c r="A3" s="1" t="s">
        <v>2</v>
      </c>
    </row>
    <row r="5" spans="1:6" ht="13" x14ac:dyDescent="0.3">
      <c r="A5" s="237" t="s">
        <v>563</v>
      </c>
      <c r="B5" s="237"/>
      <c r="C5" s="237"/>
      <c r="D5" s="237"/>
      <c r="E5" s="27"/>
    </row>
    <row r="6" spans="1:6" ht="13" x14ac:dyDescent="0.3">
      <c r="A6" s="237" t="s">
        <v>158</v>
      </c>
      <c r="B6" s="237"/>
      <c r="C6" s="237"/>
      <c r="D6" s="237"/>
      <c r="E6" s="27"/>
    </row>
    <row r="7" spans="1:6" ht="13" x14ac:dyDescent="0.3">
      <c r="A7" s="237">
        <v>2020</v>
      </c>
      <c r="B7" s="237"/>
      <c r="C7" s="237"/>
      <c r="D7" s="237"/>
      <c r="E7" s="27"/>
    </row>
    <row r="8" spans="1:6" ht="13" x14ac:dyDescent="0.3">
      <c r="A8" s="237" t="s">
        <v>4</v>
      </c>
      <c r="B8" s="237"/>
      <c r="C8" s="237"/>
      <c r="D8" s="237"/>
      <c r="E8" s="27"/>
    </row>
    <row r="9" spans="1:6" ht="13" thickBot="1" x14ac:dyDescent="0.3"/>
    <row r="10" spans="1:6" ht="13.5" thickTop="1" thickBot="1" x14ac:dyDescent="0.3">
      <c r="A10" s="3" t="s">
        <v>390</v>
      </c>
      <c r="B10" s="3" t="s">
        <v>153</v>
      </c>
      <c r="C10" s="3" t="s">
        <v>148</v>
      </c>
      <c r="D10" s="3" t="s">
        <v>397</v>
      </c>
      <c r="E10" s="13"/>
      <c r="F10" s="13"/>
    </row>
    <row r="11" spans="1:6" s="10" customFormat="1" ht="13.5" thickTop="1" x14ac:dyDescent="0.3">
      <c r="A11" s="4"/>
      <c r="B11" s="9"/>
      <c r="C11" s="9"/>
      <c r="D11" s="9"/>
      <c r="E11" s="9"/>
      <c r="F11" s="9"/>
    </row>
    <row r="12" spans="1:6" s="10" customFormat="1" ht="13" x14ac:dyDescent="0.3">
      <c r="A12" s="132" t="s">
        <v>398</v>
      </c>
      <c r="B12" s="9">
        <v>467.83593553050002</v>
      </c>
      <c r="C12" s="9">
        <v>11227.69871228</v>
      </c>
      <c r="D12" s="9">
        <v>11695.5346478105</v>
      </c>
      <c r="E12" s="9"/>
      <c r="F12" s="9"/>
    </row>
    <row r="13" spans="1:6" s="10" customFormat="1" ht="13" x14ac:dyDescent="0.3">
      <c r="A13" s="132" t="s">
        <v>399</v>
      </c>
      <c r="B13" s="9">
        <v>467.83593553050002</v>
      </c>
      <c r="C13" s="9">
        <v>11227.69871228</v>
      </c>
      <c r="D13" s="9">
        <v>11695.5346478105</v>
      </c>
      <c r="E13" s="9"/>
      <c r="F13" s="9"/>
    </row>
    <row r="14" spans="1:6" s="18" customFormat="1" x14ac:dyDescent="0.25">
      <c r="A14" s="132" t="s">
        <v>400</v>
      </c>
      <c r="B14" s="9">
        <v>467.83593553050002</v>
      </c>
      <c r="C14" s="9">
        <v>10455.477440950001</v>
      </c>
      <c r="D14" s="9">
        <v>10923.313376480501</v>
      </c>
      <c r="E14" s="5"/>
      <c r="F14" s="5"/>
    </row>
    <row r="15" spans="1:6" s="18" customFormat="1" x14ac:dyDescent="0.25">
      <c r="A15" s="4" t="s">
        <v>401</v>
      </c>
      <c r="B15" s="5">
        <v>325.53945356999998</v>
      </c>
      <c r="C15" s="5">
        <v>4890.5993260900004</v>
      </c>
      <c r="D15" s="5">
        <v>5216.1387796600002</v>
      </c>
      <c r="E15" s="5"/>
      <c r="F15" s="5"/>
    </row>
    <row r="16" spans="1:6" s="18" customFormat="1" x14ac:dyDescent="0.25">
      <c r="A16" s="4" t="s">
        <v>402</v>
      </c>
      <c r="B16" s="5">
        <v>45.095666119999997</v>
      </c>
      <c r="C16" s="5">
        <v>991.50945880999996</v>
      </c>
      <c r="D16" s="5">
        <v>1036.6051249300001</v>
      </c>
      <c r="E16" s="5"/>
      <c r="F16" s="5"/>
    </row>
    <row r="17" spans="1:6" s="18" customFormat="1" x14ac:dyDescent="0.25">
      <c r="A17" s="4" t="s">
        <v>403</v>
      </c>
      <c r="B17" s="5">
        <v>0</v>
      </c>
      <c r="C17" s="5">
        <v>225.44192092</v>
      </c>
      <c r="D17" s="5">
        <v>225.44192092</v>
      </c>
      <c r="E17" s="5"/>
      <c r="F17" s="5"/>
    </row>
    <row r="18" spans="1:6" s="18" customFormat="1" x14ac:dyDescent="0.25">
      <c r="A18" s="4" t="s">
        <v>404</v>
      </c>
      <c r="B18" s="5">
        <v>43.592477189999997</v>
      </c>
      <c r="C18" s="5">
        <v>653.34657800000002</v>
      </c>
      <c r="D18" s="5">
        <v>696.93905518999998</v>
      </c>
      <c r="E18" s="5"/>
      <c r="F18" s="5"/>
    </row>
    <row r="19" spans="1:6" s="18" customFormat="1" x14ac:dyDescent="0.25">
      <c r="A19" s="4" t="s">
        <v>405</v>
      </c>
      <c r="B19" s="5">
        <v>0</v>
      </c>
      <c r="C19" s="5">
        <v>22.544192129999999</v>
      </c>
      <c r="D19" s="5">
        <v>22.544192129999999</v>
      </c>
      <c r="E19" s="5"/>
      <c r="F19" s="5"/>
    </row>
    <row r="20" spans="1:6" s="18" customFormat="1" x14ac:dyDescent="0.25">
      <c r="A20" s="4" t="s">
        <v>406</v>
      </c>
      <c r="B20" s="5">
        <v>0</v>
      </c>
      <c r="C20" s="5">
        <v>67.632575619999997</v>
      </c>
      <c r="D20" s="5">
        <v>67.632575619999997</v>
      </c>
      <c r="E20" s="5"/>
      <c r="F20" s="5"/>
    </row>
    <row r="21" spans="1:6" s="18" customFormat="1" x14ac:dyDescent="0.25">
      <c r="A21" s="4" t="s">
        <v>407</v>
      </c>
      <c r="B21" s="5">
        <v>1.5031889300000001</v>
      </c>
      <c r="C21" s="5">
        <v>22.54419214</v>
      </c>
      <c r="D21" s="5">
        <v>24.04738107</v>
      </c>
      <c r="E21" s="5"/>
      <c r="F21" s="5"/>
    </row>
    <row r="22" spans="1:6" s="10" customFormat="1" ht="13" x14ac:dyDescent="0.3">
      <c r="A22" s="4" t="s">
        <v>408</v>
      </c>
      <c r="B22" s="5">
        <v>77.690154379999996</v>
      </c>
      <c r="C22" s="5">
        <v>3646.8444982999999</v>
      </c>
      <c r="D22" s="5">
        <v>3724.5346526799999</v>
      </c>
      <c r="E22" s="9"/>
      <c r="F22" s="9"/>
    </row>
    <row r="23" spans="1:6" s="10" customFormat="1" ht="13" x14ac:dyDescent="0.3">
      <c r="A23" s="132" t="s">
        <v>409</v>
      </c>
      <c r="B23" s="9">
        <v>0</v>
      </c>
      <c r="C23" s="9">
        <v>0</v>
      </c>
      <c r="D23" s="9">
        <v>0</v>
      </c>
      <c r="E23" s="9"/>
      <c r="F23" s="9"/>
    </row>
    <row r="24" spans="1:6" s="18" customFormat="1" x14ac:dyDescent="0.25">
      <c r="A24" s="132" t="s">
        <v>410</v>
      </c>
      <c r="B24" s="9">
        <v>0</v>
      </c>
      <c r="C24" s="9">
        <v>0</v>
      </c>
      <c r="D24" s="9">
        <v>0</v>
      </c>
      <c r="E24" s="5"/>
      <c r="F24" s="5"/>
    </row>
    <row r="25" spans="1:6" s="18" customFormat="1" x14ac:dyDescent="0.25">
      <c r="A25" s="4" t="s">
        <v>411</v>
      </c>
      <c r="B25" s="5">
        <v>0</v>
      </c>
      <c r="C25" s="5">
        <v>0</v>
      </c>
      <c r="D25" s="5">
        <v>0</v>
      </c>
      <c r="E25" s="5"/>
      <c r="F25" s="5"/>
    </row>
    <row r="26" spans="1:6" s="18" customFormat="1" x14ac:dyDescent="0.25">
      <c r="A26" s="4" t="s">
        <v>412</v>
      </c>
      <c r="B26" s="5">
        <v>0</v>
      </c>
      <c r="C26" s="5">
        <v>0</v>
      </c>
      <c r="D26" s="5">
        <v>0</v>
      </c>
      <c r="E26" s="5"/>
      <c r="F26" s="5"/>
    </row>
    <row r="27" spans="1:6" s="18" customFormat="1" x14ac:dyDescent="0.25">
      <c r="A27" s="4" t="s">
        <v>413</v>
      </c>
      <c r="B27" s="5">
        <v>0</v>
      </c>
      <c r="C27" s="5">
        <v>0</v>
      </c>
      <c r="D27" s="5">
        <v>0</v>
      </c>
      <c r="E27" s="5"/>
      <c r="F27" s="5"/>
    </row>
    <row r="28" spans="1:6" s="10" customFormat="1" ht="13" x14ac:dyDescent="0.3">
      <c r="A28" s="4" t="s">
        <v>414</v>
      </c>
      <c r="B28" s="5">
        <v>0</v>
      </c>
      <c r="C28" s="5">
        <v>0</v>
      </c>
      <c r="D28" s="5">
        <v>0</v>
      </c>
      <c r="E28" s="9"/>
      <c r="F28" s="9"/>
    </row>
    <row r="29" spans="1:6" s="18" customFormat="1" x14ac:dyDescent="0.25">
      <c r="A29" s="132" t="s">
        <v>415</v>
      </c>
      <c r="B29" s="9">
        <v>19.5106614605</v>
      </c>
      <c r="C29" s="9">
        <v>926.52415774999997</v>
      </c>
      <c r="D29" s="9">
        <v>946.03481921050002</v>
      </c>
      <c r="E29" s="5"/>
      <c r="F29" s="5"/>
    </row>
    <row r="30" spans="1:6" s="18" customFormat="1" x14ac:dyDescent="0.25">
      <c r="A30" s="4" t="s">
        <v>416</v>
      </c>
      <c r="B30" s="5">
        <v>0.51639300050000003</v>
      </c>
      <c r="C30" s="5">
        <v>410.15836200000001</v>
      </c>
      <c r="D30" s="5">
        <v>410.6747550005</v>
      </c>
      <c r="E30" s="5"/>
      <c r="F30" s="5"/>
    </row>
    <row r="31" spans="1:6" s="18" customFormat="1" x14ac:dyDescent="0.25">
      <c r="A31" s="4" t="s">
        <v>441</v>
      </c>
      <c r="B31" s="5">
        <v>0</v>
      </c>
      <c r="C31" s="5">
        <v>77</v>
      </c>
      <c r="D31" s="5">
        <v>77</v>
      </c>
      <c r="E31" s="5"/>
      <c r="F31" s="5"/>
    </row>
    <row r="32" spans="1:6" s="18" customFormat="1" x14ac:dyDescent="0.25">
      <c r="A32" s="4" t="s">
        <v>424</v>
      </c>
      <c r="B32" s="5">
        <v>0.51639300050000003</v>
      </c>
      <c r="C32" s="5">
        <v>333.15836200000001</v>
      </c>
      <c r="D32" s="5">
        <v>333.6747550005</v>
      </c>
      <c r="E32" s="5"/>
      <c r="F32" s="5"/>
    </row>
    <row r="33" spans="1:6" s="18" customFormat="1" x14ac:dyDescent="0.25">
      <c r="A33" s="4" t="s">
        <v>426</v>
      </c>
      <c r="B33" s="5">
        <v>18.994268460000001</v>
      </c>
      <c r="C33" s="5">
        <v>495.96329574999999</v>
      </c>
      <c r="D33" s="5">
        <v>514.95756420999999</v>
      </c>
      <c r="E33" s="5"/>
      <c r="F33" s="5"/>
    </row>
    <row r="34" spans="1:6" s="18" customFormat="1" x14ac:dyDescent="0.25">
      <c r="A34" s="4" t="s">
        <v>427</v>
      </c>
      <c r="B34" s="5">
        <v>0</v>
      </c>
      <c r="C34" s="5">
        <v>20.4025</v>
      </c>
      <c r="D34" s="5">
        <v>20.4025</v>
      </c>
      <c r="E34" s="5"/>
      <c r="F34" s="5"/>
    </row>
    <row r="35" spans="1:6" s="10" customFormat="1" ht="13" x14ac:dyDescent="0.3">
      <c r="A35" s="4" t="s">
        <v>428</v>
      </c>
      <c r="B35" s="5">
        <v>0</v>
      </c>
      <c r="C35" s="5">
        <v>0</v>
      </c>
      <c r="D35" s="5">
        <v>0</v>
      </c>
      <c r="E35" s="9"/>
      <c r="F35" s="9"/>
    </row>
    <row r="36" spans="1:6" s="10" customFormat="1" ht="13" x14ac:dyDescent="0.3">
      <c r="A36" s="132" t="s">
        <v>429</v>
      </c>
      <c r="B36" s="9">
        <v>0</v>
      </c>
      <c r="C36" s="9">
        <v>772.22127133000004</v>
      </c>
      <c r="D36" s="9">
        <v>772.22127133000004</v>
      </c>
      <c r="E36" s="9"/>
      <c r="F36" s="9"/>
    </row>
    <row r="37" spans="1:6" s="18" customFormat="1" x14ac:dyDescent="0.25">
      <c r="A37" s="132" t="s">
        <v>430</v>
      </c>
      <c r="B37" s="9">
        <v>0</v>
      </c>
      <c r="C37" s="9">
        <v>674.61979133</v>
      </c>
      <c r="D37" s="9">
        <v>674.61979133</v>
      </c>
      <c r="E37" s="5"/>
      <c r="F37" s="5"/>
    </row>
    <row r="38" spans="1:6" s="18" customFormat="1" x14ac:dyDescent="0.25">
      <c r="A38" s="4" t="s">
        <v>431</v>
      </c>
      <c r="B38" s="5">
        <v>0</v>
      </c>
      <c r="C38" s="5">
        <v>153.97308017</v>
      </c>
      <c r="D38" s="5">
        <v>153.97308017</v>
      </c>
      <c r="E38" s="5"/>
      <c r="F38" s="5"/>
    </row>
    <row r="39" spans="1:6" s="10" customFormat="1" ht="13" x14ac:dyDescent="0.3">
      <c r="A39" s="4" t="s">
        <v>432</v>
      </c>
      <c r="B39" s="5">
        <v>0</v>
      </c>
      <c r="C39" s="5">
        <v>520.64671116</v>
      </c>
      <c r="D39" s="5">
        <v>520.64671116</v>
      </c>
      <c r="E39" s="9"/>
      <c r="F39" s="9"/>
    </row>
    <row r="40" spans="1:6" s="18" customFormat="1" x14ac:dyDescent="0.25">
      <c r="A40" s="132" t="s">
        <v>433</v>
      </c>
      <c r="B40" s="9">
        <v>0</v>
      </c>
      <c r="C40" s="9">
        <v>0</v>
      </c>
      <c r="D40" s="9">
        <v>0</v>
      </c>
      <c r="E40" s="5"/>
      <c r="F40" s="5"/>
    </row>
    <row r="41" spans="1:6" s="18" customFormat="1" x14ac:dyDescent="0.25">
      <c r="A41" s="4" t="s">
        <v>434</v>
      </c>
      <c r="B41" s="5">
        <v>0</v>
      </c>
      <c r="C41" s="5">
        <v>0</v>
      </c>
      <c r="D41" s="5">
        <v>0</v>
      </c>
      <c r="E41" s="5"/>
      <c r="F41" s="5"/>
    </row>
    <row r="42" spans="1:6" s="10" customFormat="1" ht="13" x14ac:dyDescent="0.3">
      <c r="A42" s="4" t="s">
        <v>435</v>
      </c>
      <c r="B42" s="5">
        <v>0</v>
      </c>
      <c r="C42" s="5">
        <v>0</v>
      </c>
      <c r="D42" s="5">
        <v>0</v>
      </c>
      <c r="E42" s="9"/>
      <c r="F42" s="9"/>
    </row>
    <row r="43" spans="1:6" s="18" customFormat="1" x14ac:dyDescent="0.25">
      <c r="A43" s="132" t="s">
        <v>436</v>
      </c>
      <c r="B43" s="9">
        <v>0</v>
      </c>
      <c r="C43" s="9">
        <v>97.601479999999995</v>
      </c>
      <c r="D43" s="9">
        <v>97.601479999999995</v>
      </c>
      <c r="E43" s="5"/>
      <c r="F43" s="5"/>
    </row>
    <row r="44" spans="1:6" s="18" customFormat="1" x14ac:dyDescent="0.25">
      <c r="A44" s="4" t="s">
        <v>416</v>
      </c>
      <c r="B44" s="5">
        <v>0</v>
      </c>
      <c r="C44" s="5">
        <v>0</v>
      </c>
      <c r="D44" s="5">
        <v>0</v>
      </c>
      <c r="E44" s="5"/>
      <c r="F44" s="5"/>
    </row>
    <row r="45" spans="1:6" s="18" customFormat="1" x14ac:dyDescent="0.25">
      <c r="A45" s="4" t="s">
        <v>426</v>
      </c>
      <c r="B45" s="5">
        <v>0</v>
      </c>
      <c r="C45" s="5">
        <v>97.601479999999995</v>
      </c>
      <c r="D45" s="5">
        <v>97.601479999999995</v>
      </c>
      <c r="E45" s="5"/>
      <c r="F45" s="5"/>
    </row>
    <row r="46" spans="1:6" s="18" customFormat="1" x14ac:dyDescent="0.25">
      <c r="A46" s="4" t="s">
        <v>427</v>
      </c>
      <c r="B46" s="5">
        <v>0</v>
      </c>
      <c r="C46" s="5">
        <v>0</v>
      </c>
      <c r="D46" s="5">
        <v>0</v>
      </c>
      <c r="E46" s="5"/>
      <c r="F46" s="5"/>
    </row>
    <row r="47" spans="1:6" s="18" customFormat="1" x14ac:dyDescent="0.25">
      <c r="A47" s="132" t="s">
        <v>438</v>
      </c>
      <c r="B47" s="9">
        <v>0</v>
      </c>
      <c r="C47" s="9">
        <v>0</v>
      </c>
      <c r="D47" s="9">
        <v>0</v>
      </c>
      <c r="E47" s="5"/>
      <c r="F47" s="5"/>
    </row>
    <row r="48" spans="1:6" s="18" customFormat="1" x14ac:dyDescent="0.25">
      <c r="A48" s="4" t="s">
        <v>439</v>
      </c>
      <c r="B48" s="5">
        <v>0</v>
      </c>
      <c r="C48" s="5">
        <v>0</v>
      </c>
      <c r="D48" s="5">
        <v>0</v>
      </c>
      <c r="E48" s="5"/>
      <c r="F48" s="5"/>
    </row>
    <row r="49" spans="1:6" s="10" customFormat="1" ht="13" x14ac:dyDescent="0.3">
      <c r="A49" s="4" t="s">
        <v>440</v>
      </c>
      <c r="B49" s="5">
        <v>0</v>
      </c>
      <c r="C49" s="5">
        <v>0</v>
      </c>
      <c r="D49" s="5">
        <v>0</v>
      </c>
      <c r="E49" s="9"/>
      <c r="F49" s="9"/>
    </row>
    <row r="50" spans="1:6" s="204" customFormat="1" ht="13" thickBot="1" x14ac:dyDescent="0.3">
      <c r="A50" s="206"/>
      <c r="B50" s="206"/>
      <c r="C50" s="206"/>
      <c r="D50" s="206"/>
      <c r="E50" s="207"/>
      <c r="F50" s="207"/>
    </row>
    <row r="51" spans="1:6" s="204" customFormat="1" ht="13" thickTop="1" x14ac:dyDescent="0.25">
      <c r="B51" s="207"/>
      <c r="C51" s="207"/>
      <c r="D51" s="207"/>
    </row>
    <row r="59" spans="1:6" x14ac:dyDescent="0.25">
      <c r="A59" s="22"/>
      <c r="B59" s="22"/>
      <c r="C59" s="22"/>
      <c r="D59" s="22"/>
    </row>
    <row r="60" spans="1:6" x14ac:dyDescent="0.25">
      <c r="A60" s="22"/>
      <c r="B60" s="22"/>
      <c r="C60" s="22"/>
      <c r="D60" s="22"/>
    </row>
    <row r="61" spans="1:6" x14ac:dyDescent="0.25">
      <c r="A61" s="22"/>
      <c r="B61" s="22"/>
      <c r="C61" s="22"/>
      <c r="D61" s="22"/>
    </row>
    <row r="62" spans="1:6" x14ac:dyDescent="0.25">
      <c r="A62" s="22"/>
      <c r="B62" s="22"/>
      <c r="C62" s="22"/>
      <c r="D62" s="22"/>
    </row>
    <row r="63" spans="1:6" x14ac:dyDescent="0.25">
      <c r="A63" s="22"/>
      <c r="B63" s="22"/>
      <c r="C63" s="22"/>
      <c r="D63" s="22"/>
    </row>
    <row r="64" spans="1:6" x14ac:dyDescent="0.25">
      <c r="A64" s="22"/>
      <c r="B64" s="22"/>
      <c r="C64" s="22"/>
      <c r="D64" s="22"/>
    </row>
    <row r="65" spans="1:4" x14ac:dyDescent="0.25">
      <c r="A65" s="22"/>
      <c r="B65" s="22"/>
      <c r="C65" s="22"/>
      <c r="D65" s="22"/>
    </row>
    <row r="66" spans="1:4" x14ac:dyDescent="0.25">
      <c r="A66" s="22"/>
      <c r="B66" s="22"/>
      <c r="C66" s="22"/>
      <c r="D66" s="22"/>
    </row>
    <row r="67" spans="1:4" x14ac:dyDescent="0.25">
      <c r="A67" s="22"/>
      <c r="B67" s="22"/>
      <c r="C67" s="22"/>
      <c r="D67" s="22"/>
    </row>
    <row r="68" spans="1:4" x14ac:dyDescent="0.25">
      <c r="A68" s="22"/>
      <c r="B68" s="22"/>
      <c r="C68" s="22"/>
      <c r="D68" s="22"/>
    </row>
    <row r="69" spans="1:4" x14ac:dyDescent="0.25">
      <c r="A69" s="22"/>
      <c r="B69" s="22"/>
      <c r="C69" s="22"/>
      <c r="D69" s="22"/>
    </row>
    <row r="70" spans="1:4" x14ac:dyDescent="0.25">
      <c r="A70" s="22"/>
      <c r="B70" s="22"/>
      <c r="C70" s="22"/>
      <c r="D70" s="22"/>
    </row>
    <row r="71" spans="1:4" x14ac:dyDescent="0.25">
      <c r="A71" s="22"/>
      <c r="B71" s="22"/>
      <c r="C71" s="22"/>
      <c r="D71" s="22"/>
    </row>
    <row r="72" spans="1:4" x14ac:dyDescent="0.25">
      <c r="A72" s="22"/>
      <c r="B72" s="22"/>
      <c r="C72" s="22"/>
      <c r="D72" s="22"/>
    </row>
    <row r="73" spans="1:4" x14ac:dyDescent="0.25">
      <c r="A73" s="22"/>
      <c r="B73" s="22"/>
      <c r="C73" s="22"/>
      <c r="D73" s="22"/>
    </row>
    <row r="74" spans="1:4" x14ac:dyDescent="0.25">
      <c r="A74" s="22"/>
      <c r="B74" s="22"/>
      <c r="C74" s="22"/>
      <c r="D74" s="22"/>
    </row>
    <row r="75" spans="1:4" x14ac:dyDescent="0.25">
      <c r="A75" s="22"/>
      <c r="B75" s="22"/>
      <c r="C75" s="22"/>
      <c r="D75" s="22"/>
    </row>
    <row r="76" spans="1:4" x14ac:dyDescent="0.25">
      <c r="A76" s="22"/>
      <c r="B76" s="22"/>
      <c r="C76" s="22"/>
      <c r="D76" s="22"/>
    </row>
    <row r="77" spans="1:4" x14ac:dyDescent="0.25">
      <c r="A77" s="22"/>
      <c r="B77" s="22"/>
      <c r="C77" s="22"/>
      <c r="D77" s="22"/>
    </row>
    <row r="78" spans="1:4" x14ac:dyDescent="0.25">
      <c r="A78" s="22"/>
      <c r="B78" s="22"/>
      <c r="C78" s="22"/>
      <c r="D78" s="22"/>
    </row>
    <row r="79" spans="1:4" x14ac:dyDescent="0.25">
      <c r="A79" s="22"/>
      <c r="B79" s="22"/>
      <c r="C79" s="22"/>
      <c r="D79" s="22"/>
    </row>
    <row r="80" spans="1:4" x14ac:dyDescent="0.25">
      <c r="A80" s="22"/>
      <c r="B80" s="22"/>
      <c r="C80" s="22"/>
      <c r="D80" s="22"/>
    </row>
    <row r="81" spans="1:4" x14ac:dyDescent="0.25">
      <c r="A81" s="22"/>
      <c r="B81" s="22"/>
      <c r="C81" s="22"/>
      <c r="D81" s="22"/>
    </row>
    <row r="82" spans="1:4" x14ac:dyDescent="0.25">
      <c r="A82" s="22"/>
      <c r="B82" s="22"/>
      <c r="C82" s="22"/>
      <c r="D82" s="22"/>
    </row>
    <row r="83" spans="1:4" x14ac:dyDescent="0.25">
      <c r="A83" s="22"/>
      <c r="B83" s="22"/>
      <c r="C83" s="22"/>
      <c r="D83" s="22"/>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9" tint="0.39997558519241921"/>
  </sheetPr>
  <dimension ref="A1:L84"/>
  <sheetViews>
    <sheetView showGridLines="0" defaultGridColor="0" colorId="60" workbookViewId="0">
      <pane xSplit="1" ySplit="10" topLeftCell="B11" activePane="bottomRight" state="frozen"/>
      <selection pane="topRight" activeCell="B1" sqref="B1"/>
      <selection pane="bottomLeft" activeCell="A11" sqref="A11"/>
      <selection pane="bottomRight" activeCell="B11" sqref="B11"/>
    </sheetView>
  </sheetViews>
  <sheetFormatPr baseColWidth="10" defaultColWidth="11.453125" defaultRowHeight="12.5" x14ac:dyDescent="0.25"/>
  <cols>
    <col min="1" max="1" width="53.54296875" style="21" customWidth="1"/>
    <col min="2" max="7" width="11.453125" style="21"/>
    <col min="8" max="8" width="14.1796875" style="21" customWidth="1"/>
    <col min="9" max="9" width="13.54296875" style="21" customWidth="1"/>
    <col min="10" max="16384" width="11.453125" style="21"/>
  </cols>
  <sheetData>
    <row r="1" spans="1:9" x14ac:dyDescent="0.25">
      <c r="A1" s="1" t="s">
        <v>0</v>
      </c>
    </row>
    <row r="2" spans="1:9" x14ac:dyDescent="0.25">
      <c r="A2" s="1" t="s">
        <v>1</v>
      </c>
    </row>
    <row r="3" spans="1:9" x14ac:dyDescent="0.25">
      <c r="A3" s="1" t="s">
        <v>2</v>
      </c>
    </row>
    <row r="5" spans="1:9" ht="13" x14ac:dyDescent="0.3">
      <c r="A5" s="237" t="s">
        <v>563</v>
      </c>
      <c r="B5" s="237"/>
      <c r="C5" s="237"/>
      <c r="D5" s="237"/>
      <c r="E5" s="237"/>
      <c r="F5" s="121"/>
      <c r="G5" s="27"/>
      <c r="H5" s="27"/>
    </row>
    <row r="6" spans="1:9" ht="13" x14ac:dyDescent="0.3">
      <c r="A6" s="237" t="s">
        <v>159</v>
      </c>
      <c r="B6" s="237"/>
      <c r="C6" s="237"/>
      <c r="D6" s="237"/>
      <c r="E6" s="237"/>
      <c r="F6" s="27"/>
      <c r="G6" s="27"/>
      <c r="H6" s="27"/>
    </row>
    <row r="7" spans="1:9" ht="13" x14ac:dyDescent="0.3">
      <c r="A7" s="237">
        <v>2020</v>
      </c>
      <c r="B7" s="237"/>
      <c r="C7" s="237"/>
      <c r="D7" s="237"/>
      <c r="E7" s="237"/>
      <c r="F7" s="27"/>
      <c r="G7" s="27"/>
      <c r="H7" s="27"/>
    </row>
    <row r="8" spans="1:9" ht="13" x14ac:dyDescent="0.3">
      <c r="A8" s="237" t="s">
        <v>4</v>
      </c>
      <c r="B8" s="237"/>
      <c r="C8" s="237"/>
      <c r="D8" s="237"/>
      <c r="E8" s="237"/>
      <c r="F8" s="27"/>
      <c r="G8" s="27"/>
      <c r="H8" s="27"/>
    </row>
    <row r="9" spans="1:9" ht="13" thickBot="1" x14ac:dyDescent="0.3"/>
    <row r="10" spans="1:9" ht="13.5" thickTop="1" thickBot="1" x14ac:dyDescent="0.3">
      <c r="A10" s="3" t="s">
        <v>390</v>
      </c>
      <c r="B10" s="3" t="s">
        <v>152</v>
      </c>
      <c r="C10" s="3" t="s">
        <v>499</v>
      </c>
      <c r="D10" s="3" t="s">
        <v>147</v>
      </c>
      <c r="E10" s="3" t="s">
        <v>592</v>
      </c>
      <c r="F10" s="3" t="s">
        <v>397</v>
      </c>
      <c r="G10" s="13"/>
      <c r="H10" s="13"/>
      <c r="I10" s="13"/>
    </row>
    <row r="11" spans="1:9" s="10" customFormat="1" ht="13.5" thickTop="1" x14ac:dyDescent="0.3">
      <c r="A11" s="4"/>
      <c r="B11" s="9"/>
      <c r="C11" s="9"/>
      <c r="D11" s="9"/>
      <c r="E11" s="9"/>
      <c r="F11" s="9"/>
      <c r="G11" s="9"/>
      <c r="H11" s="9"/>
      <c r="I11" s="9"/>
    </row>
    <row r="12" spans="1:9" s="10" customFormat="1" ht="13" x14ac:dyDescent="0.3">
      <c r="A12" s="132" t="s">
        <v>398</v>
      </c>
      <c r="B12" s="9">
        <v>6799.3337226760004</v>
      </c>
      <c r="C12" s="9">
        <v>24289.107900859999</v>
      </c>
      <c r="D12" s="9">
        <v>163839.18656780501</v>
      </c>
      <c r="E12" s="9">
        <v>613.883869914</v>
      </c>
      <c r="F12" s="9">
        <v>195541.51206125499</v>
      </c>
      <c r="G12" s="9"/>
      <c r="H12" s="9"/>
      <c r="I12" s="9"/>
    </row>
    <row r="13" spans="1:9" s="10" customFormat="1" ht="13" x14ac:dyDescent="0.3">
      <c r="A13" s="132" t="s">
        <v>399</v>
      </c>
      <c r="B13" s="9">
        <v>6799.3337226760004</v>
      </c>
      <c r="C13" s="9">
        <v>21213.928476630001</v>
      </c>
      <c r="D13" s="9">
        <v>163839.18656780501</v>
      </c>
      <c r="E13" s="9">
        <v>613.883869914</v>
      </c>
      <c r="F13" s="9">
        <v>192466.33263702501</v>
      </c>
      <c r="G13" s="9"/>
      <c r="H13" s="9"/>
      <c r="I13" s="9"/>
    </row>
    <row r="14" spans="1:9" s="18" customFormat="1" x14ac:dyDescent="0.25">
      <c r="A14" s="132" t="s">
        <v>400</v>
      </c>
      <c r="B14" s="9">
        <v>4890.9376720760001</v>
      </c>
      <c r="C14" s="9">
        <v>9661.3763487199994</v>
      </c>
      <c r="D14" s="9">
        <v>163839.18656780501</v>
      </c>
      <c r="E14" s="9">
        <v>610.08011138400002</v>
      </c>
      <c r="F14" s="9">
        <v>179001.580699985</v>
      </c>
      <c r="G14" s="5"/>
      <c r="H14" s="5"/>
      <c r="I14" s="5"/>
    </row>
    <row r="15" spans="1:9" s="18" customFormat="1" x14ac:dyDescent="0.25">
      <c r="A15" s="4" t="s">
        <v>401</v>
      </c>
      <c r="B15" s="5">
        <v>2547.5411314500002</v>
      </c>
      <c r="C15" s="5">
        <v>4726.56731786</v>
      </c>
      <c r="D15" s="5">
        <v>8406.9436784360005</v>
      </c>
      <c r="E15" s="5">
        <v>129.961903705</v>
      </c>
      <c r="F15" s="5">
        <v>15811.014031451001</v>
      </c>
      <c r="G15" s="5"/>
      <c r="H15" s="5"/>
      <c r="I15" s="5"/>
    </row>
    <row r="16" spans="1:9" s="18" customFormat="1" x14ac:dyDescent="0.25">
      <c r="A16" s="4" t="s">
        <v>402</v>
      </c>
      <c r="B16" s="5">
        <v>349.28991975999998</v>
      </c>
      <c r="C16" s="5">
        <v>853.89842328999998</v>
      </c>
      <c r="D16" s="5">
        <v>1291.127971123</v>
      </c>
      <c r="E16" s="5">
        <v>19.529757889999999</v>
      </c>
      <c r="F16" s="5">
        <v>2513.8460720630001</v>
      </c>
      <c r="G16" s="5"/>
      <c r="H16" s="5"/>
      <c r="I16" s="5"/>
    </row>
    <row r="17" spans="1:9" s="18" customFormat="1" x14ac:dyDescent="0.25">
      <c r="A17" s="4" t="s">
        <v>403</v>
      </c>
      <c r="B17" s="5">
        <v>0</v>
      </c>
      <c r="C17" s="5">
        <v>210.77609186000001</v>
      </c>
      <c r="D17" s="5">
        <v>0</v>
      </c>
      <c r="E17" s="5">
        <v>0.20543685</v>
      </c>
      <c r="F17" s="5">
        <v>210.98152870999999</v>
      </c>
      <c r="G17" s="5"/>
      <c r="H17" s="5"/>
      <c r="I17" s="5"/>
    </row>
    <row r="18" spans="1:9" s="18" customFormat="1" x14ac:dyDescent="0.25">
      <c r="A18" s="4" t="s">
        <v>404</v>
      </c>
      <c r="B18" s="5">
        <v>337.71209893999998</v>
      </c>
      <c r="C18" s="5">
        <v>611.50591729999996</v>
      </c>
      <c r="D18" s="5">
        <v>1207.5754251230001</v>
      </c>
      <c r="E18" s="5">
        <v>17.424045039999999</v>
      </c>
      <c r="F18" s="5">
        <v>2174.2174864029998</v>
      </c>
      <c r="G18" s="5"/>
      <c r="H18" s="5"/>
      <c r="I18" s="5"/>
    </row>
    <row r="19" spans="1:9" s="18" customFormat="1" x14ac:dyDescent="0.25">
      <c r="A19" s="4" t="s">
        <v>405</v>
      </c>
      <c r="B19" s="5">
        <v>0</v>
      </c>
      <c r="C19" s="5">
        <v>21.077609219999999</v>
      </c>
      <c r="D19" s="5">
        <v>41.804589</v>
      </c>
      <c r="E19" s="5">
        <v>0.14124644</v>
      </c>
      <c r="F19" s="5">
        <v>63.023444660000003</v>
      </c>
      <c r="G19" s="5"/>
      <c r="H19" s="5"/>
      <c r="I19" s="5"/>
    </row>
    <row r="20" spans="1:9" s="18" customFormat="1" x14ac:dyDescent="0.25">
      <c r="A20" s="4" t="s">
        <v>406</v>
      </c>
      <c r="B20" s="5">
        <v>0</v>
      </c>
      <c r="C20" s="5">
        <v>0</v>
      </c>
      <c r="D20" s="5">
        <v>0</v>
      </c>
      <c r="E20" s="5">
        <v>1.52261018</v>
      </c>
      <c r="F20" s="5">
        <v>1.52261018</v>
      </c>
      <c r="G20" s="5"/>
      <c r="H20" s="5"/>
      <c r="I20" s="5"/>
    </row>
    <row r="21" spans="1:9" s="10" customFormat="1" ht="13" x14ac:dyDescent="0.3">
      <c r="A21" s="4" t="s">
        <v>407</v>
      </c>
      <c r="B21" s="5">
        <v>11.577820819999999</v>
      </c>
      <c r="C21" s="5">
        <v>10.53880491</v>
      </c>
      <c r="D21" s="5">
        <v>41.747957</v>
      </c>
      <c r="E21" s="5">
        <v>0.23641938000000001</v>
      </c>
      <c r="F21" s="5">
        <v>64.101002109999996</v>
      </c>
      <c r="G21" s="9"/>
      <c r="H21" s="9"/>
      <c r="I21" s="9"/>
    </row>
    <row r="22" spans="1:9" s="10" customFormat="1" ht="13" x14ac:dyDescent="0.3">
      <c r="A22" s="4" t="s">
        <v>408</v>
      </c>
      <c r="B22" s="5">
        <v>1752.00943712</v>
      </c>
      <c r="C22" s="5">
        <v>3433.4632053400001</v>
      </c>
      <c r="D22" s="5">
        <v>9214.3925365560008</v>
      </c>
      <c r="E22" s="5">
        <v>447.230077021</v>
      </c>
      <c r="F22" s="5">
        <v>14847.095256037001</v>
      </c>
      <c r="G22" s="9"/>
      <c r="H22" s="9"/>
      <c r="I22" s="9"/>
    </row>
    <row r="23" spans="1:9" s="18" customFormat="1" x14ac:dyDescent="0.25">
      <c r="A23" s="132" t="s">
        <v>409</v>
      </c>
      <c r="B23" s="9">
        <v>0</v>
      </c>
      <c r="C23" s="9">
        <v>0</v>
      </c>
      <c r="D23" s="9">
        <v>0</v>
      </c>
      <c r="E23" s="9">
        <v>2.2684943899999999</v>
      </c>
      <c r="F23" s="9">
        <v>2.2684943899999999</v>
      </c>
      <c r="G23" s="5"/>
      <c r="H23" s="5"/>
      <c r="I23" s="5"/>
    </row>
    <row r="24" spans="1:9" s="18" customFormat="1" x14ac:dyDescent="0.25">
      <c r="A24" s="132" t="s">
        <v>410</v>
      </c>
      <c r="B24" s="9">
        <v>0</v>
      </c>
      <c r="C24" s="9">
        <v>0</v>
      </c>
      <c r="D24" s="9">
        <v>0</v>
      </c>
      <c r="E24" s="9">
        <v>2.2684943899999999</v>
      </c>
      <c r="F24" s="9">
        <v>2.2684943899999999</v>
      </c>
      <c r="G24" s="5"/>
      <c r="H24" s="5"/>
      <c r="I24" s="5"/>
    </row>
    <row r="25" spans="1:9" s="18" customFormat="1" x14ac:dyDescent="0.25">
      <c r="A25" s="4" t="s">
        <v>411</v>
      </c>
      <c r="B25" s="5">
        <v>0</v>
      </c>
      <c r="C25" s="5">
        <v>0</v>
      </c>
      <c r="D25" s="5">
        <v>0</v>
      </c>
      <c r="E25" s="5">
        <v>0</v>
      </c>
      <c r="F25" s="5">
        <v>0</v>
      </c>
      <c r="G25" s="5"/>
      <c r="H25" s="5"/>
      <c r="I25" s="5"/>
    </row>
    <row r="26" spans="1:9" s="18" customFormat="1" x14ac:dyDescent="0.25">
      <c r="A26" s="4" t="s">
        <v>412</v>
      </c>
      <c r="B26" s="5">
        <v>0</v>
      </c>
      <c r="C26" s="5">
        <v>0</v>
      </c>
      <c r="D26" s="5">
        <v>0</v>
      </c>
      <c r="E26" s="5">
        <v>0</v>
      </c>
      <c r="F26" s="5">
        <v>0</v>
      </c>
      <c r="G26" s="5"/>
      <c r="H26" s="5"/>
      <c r="I26" s="5"/>
    </row>
    <row r="27" spans="1:9" s="10" customFormat="1" ht="13" x14ac:dyDescent="0.3">
      <c r="A27" s="4" t="s">
        <v>413</v>
      </c>
      <c r="B27" s="5">
        <v>0</v>
      </c>
      <c r="C27" s="5">
        <v>0</v>
      </c>
      <c r="D27" s="5">
        <v>0</v>
      </c>
      <c r="E27" s="5">
        <v>2.2684943899999999</v>
      </c>
      <c r="F27" s="5">
        <v>2.2684943899999999</v>
      </c>
      <c r="G27" s="9"/>
      <c r="H27" s="9"/>
      <c r="I27" s="9"/>
    </row>
    <row r="28" spans="1:9" s="18" customFormat="1" x14ac:dyDescent="0.25">
      <c r="A28" s="4" t="s">
        <v>414</v>
      </c>
      <c r="B28" s="5">
        <v>0</v>
      </c>
      <c r="C28" s="5">
        <v>0</v>
      </c>
      <c r="D28" s="5">
        <v>0</v>
      </c>
      <c r="E28" s="5">
        <v>0</v>
      </c>
      <c r="F28" s="5">
        <v>0</v>
      </c>
      <c r="G28" s="5"/>
      <c r="H28" s="5"/>
      <c r="I28" s="5"/>
    </row>
    <row r="29" spans="1:9" s="18" customFormat="1" x14ac:dyDescent="0.25">
      <c r="A29" s="132" t="s">
        <v>415</v>
      </c>
      <c r="B29" s="9">
        <v>242.09718374600001</v>
      </c>
      <c r="C29" s="9">
        <v>647.44740222999997</v>
      </c>
      <c r="D29" s="9">
        <v>144926.72238168999</v>
      </c>
      <c r="E29" s="9">
        <v>11.089878378</v>
      </c>
      <c r="F29" s="9">
        <v>145827.35684604399</v>
      </c>
      <c r="G29" s="5"/>
      <c r="H29" s="5"/>
      <c r="I29" s="5"/>
    </row>
    <row r="30" spans="1:9" s="18" customFormat="1" x14ac:dyDescent="0.25">
      <c r="A30" s="4" t="s">
        <v>416</v>
      </c>
      <c r="B30" s="5">
        <v>0</v>
      </c>
      <c r="C30" s="5">
        <v>156.58441206000001</v>
      </c>
      <c r="D30" s="5">
        <v>8573.6585259160001</v>
      </c>
      <c r="E30" s="5">
        <v>0</v>
      </c>
      <c r="F30" s="5">
        <v>8730.2429379759997</v>
      </c>
      <c r="G30" s="5"/>
      <c r="H30" s="5"/>
      <c r="I30" s="5"/>
    </row>
    <row r="31" spans="1:9" s="18" customFormat="1" x14ac:dyDescent="0.25">
      <c r="A31" s="4" t="s">
        <v>441</v>
      </c>
      <c r="B31" s="5">
        <v>0</v>
      </c>
      <c r="C31" s="5">
        <v>0</v>
      </c>
      <c r="D31" s="5">
        <v>3135.1601169999999</v>
      </c>
      <c r="E31" s="5">
        <v>0</v>
      </c>
      <c r="F31" s="5">
        <v>3135.1601169999999</v>
      </c>
      <c r="G31" s="5"/>
      <c r="H31" s="5"/>
      <c r="I31" s="5"/>
    </row>
    <row r="32" spans="1:9" s="18" customFormat="1" x14ac:dyDescent="0.25">
      <c r="A32" s="4" t="s">
        <v>452</v>
      </c>
      <c r="B32" s="5">
        <v>0</v>
      </c>
      <c r="C32" s="5">
        <v>0</v>
      </c>
      <c r="D32" s="5">
        <v>89.022186599999998</v>
      </c>
      <c r="E32" s="5">
        <v>0</v>
      </c>
      <c r="F32" s="5">
        <v>89.022186599999998</v>
      </c>
      <c r="G32" s="5"/>
      <c r="H32" s="5"/>
      <c r="I32" s="5"/>
    </row>
    <row r="33" spans="1:9" s="18" customFormat="1" x14ac:dyDescent="0.25">
      <c r="A33" s="4" t="s">
        <v>476</v>
      </c>
      <c r="B33" s="5">
        <v>0</v>
      </c>
      <c r="C33" s="5">
        <v>0</v>
      </c>
      <c r="D33" s="5">
        <v>52.587127074000001</v>
      </c>
      <c r="E33" s="5">
        <v>0</v>
      </c>
      <c r="F33" s="5">
        <v>52.587127074000001</v>
      </c>
      <c r="G33" s="5"/>
      <c r="H33" s="5"/>
      <c r="I33" s="5"/>
    </row>
    <row r="34" spans="1:9" s="18" customFormat="1" x14ac:dyDescent="0.25">
      <c r="A34" s="4" t="s">
        <v>420</v>
      </c>
      <c r="B34" s="5">
        <v>0</v>
      </c>
      <c r="C34" s="5">
        <v>138</v>
      </c>
      <c r="D34" s="5">
        <v>0</v>
      </c>
      <c r="E34" s="5">
        <v>0</v>
      </c>
      <c r="F34" s="5">
        <v>138</v>
      </c>
      <c r="G34" s="5"/>
      <c r="H34" s="5"/>
      <c r="I34" s="5"/>
    </row>
    <row r="35" spans="1:9" s="18" customFormat="1" x14ac:dyDescent="0.25">
      <c r="A35" s="4" t="s">
        <v>463</v>
      </c>
      <c r="B35" s="5">
        <v>0</v>
      </c>
      <c r="C35" s="5">
        <v>5.4999999600000002</v>
      </c>
      <c r="D35" s="5">
        <v>0</v>
      </c>
      <c r="E35" s="5">
        <v>0</v>
      </c>
      <c r="F35" s="5">
        <v>5.4999999600000002</v>
      </c>
      <c r="G35" s="5"/>
      <c r="H35" s="5"/>
      <c r="I35" s="5"/>
    </row>
    <row r="36" spans="1:9" s="18" customFormat="1" x14ac:dyDescent="0.25">
      <c r="A36" s="4" t="s">
        <v>465</v>
      </c>
      <c r="B36" s="5">
        <v>0</v>
      </c>
      <c r="C36" s="5">
        <v>0</v>
      </c>
      <c r="D36" s="5">
        <v>2542.9450000000002</v>
      </c>
      <c r="E36" s="5">
        <v>0</v>
      </c>
      <c r="F36" s="5">
        <v>2542.9450000000002</v>
      </c>
      <c r="G36" s="5"/>
      <c r="H36" s="5"/>
      <c r="I36" s="5"/>
    </row>
    <row r="37" spans="1:9" s="18" customFormat="1" x14ac:dyDescent="0.25">
      <c r="A37" s="4" t="s">
        <v>424</v>
      </c>
      <c r="B37" s="5">
        <v>0</v>
      </c>
      <c r="C37" s="5">
        <v>0</v>
      </c>
      <c r="D37" s="5">
        <v>828.29014500000005</v>
      </c>
      <c r="E37" s="5">
        <v>0</v>
      </c>
      <c r="F37" s="5">
        <v>828.29014500000005</v>
      </c>
      <c r="G37" s="5"/>
      <c r="H37" s="5"/>
      <c r="I37" s="5"/>
    </row>
    <row r="38" spans="1:9" s="18" customFormat="1" x14ac:dyDescent="0.25">
      <c r="A38" s="4" t="s">
        <v>449</v>
      </c>
      <c r="B38" s="5">
        <v>0</v>
      </c>
      <c r="C38" s="5">
        <v>0</v>
      </c>
      <c r="D38" s="5">
        <v>1214.1331232120001</v>
      </c>
      <c r="E38" s="5">
        <v>0</v>
      </c>
      <c r="F38" s="5">
        <v>1214.1331232120001</v>
      </c>
      <c r="G38" s="5"/>
      <c r="H38" s="5"/>
      <c r="I38" s="5"/>
    </row>
    <row r="39" spans="1:9" s="18" customFormat="1" x14ac:dyDescent="0.25">
      <c r="A39" s="4" t="s">
        <v>425</v>
      </c>
      <c r="B39" s="5">
        <v>0</v>
      </c>
      <c r="C39" s="5">
        <v>0</v>
      </c>
      <c r="D39" s="5">
        <v>281.34479003000001</v>
      </c>
      <c r="E39" s="5">
        <v>0</v>
      </c>
      <c r="F39" s="5">
        <v>281.34479003000001</v>
      </c>
      <c r="G39" s="5"/>
      <c r="H39" s="5"/>
      <c r="I39" s="5"/>
    </row>
    <row r="40" spans="1:9" s="18" customFormat="1" x14ac:dyDescent="0.25">
      <c r="A40" s="4" t="s">
        <v>480</v>
      </c>
      <c r="B40" s="5">
        <v>0</v>
      </c>
      <c r="C40" s="5">
        <v>0</v>
      </c>
      <c r="D40" s="5">
        <v>362.00508000000002</v>
      </c>
      <c r="E40" s="5">
        <v>0</v>
      </c>
      <c r="F40" s="5">
        <v>362.00508000000002</v>
      </c>
      <c r="G40" s="5"/>
      <c r="H40" s="5"/>
      <c r="I40" s="5"/>
    </row>
    <row r="41" spans="1:9" s="18" customFormat="1" x14ac:dyDescent="0.25">
      <c r="A41" s="4" t="s">
        <v>450</v>
      </c>
      <c r="B41" s="5">
        <v>0</v>
      </c>
      <c r="C41" s="5">
        <v>13.0844121</v>
      </c>
      <c r="D41" s="5">
        <v>0</v>
      </c>
      <c r="E41" s="5">
        <v>0</v>
      </c>
      <c r="F41" s="5">
        <v>13.0844121</v>
      </c>
      <c r="G41" s="5"/>
      <c r="H41" s="5"/>
      <c r="I41" s="5"/>
    </row>
    <row r="42" spans="1:9" s="10" customFormat="1" ht="13" x14ac:dyDescent="0.3">
      <c r="A42" s="4" t="s">
        <v>479</v>
      </c>
      <c r="B42" s="5">
        <v>0</v>
      </c>
      <c r="C42" s="5">
        <v>0</v>
      </c>
      <c r="D42" s="5">
        <v>68.170957000000001</v>
      </c>
      <c r="E42" s="5">
        <v>0</v>
      </c>
      <c r="F42" s="5">
        <v>68.170957000000001</v>
      </c>
      <c r="G42" s="9"/>
      <c r="H42" s="9"/>
      <c r="I42" s="9"/>
    </row>
    <row r="43" spans="1:9" s="10" customFormat="1" ht="13" x14ac:dyDescent="0.3">
      <c r="A43" s="4" t="s">
        <v>426</v>
      </c>
      <c r="B43" s="5">
        <v>225.046983746</v>
      </c>
      <c r="C43" s="5">
        <v>478.32882506999999</v>
      </c>
      <c r="D43" s="5">
        <v>136353.063855774</v>
      </c>
      <c r="E43" s="5">
        <v>11.089878378</v>
      </c>
      <c r="F43" s="5">
        <v>137067.529542968</v>
      </c>
      <c r="G43" s="9"/>
      <c r="H43" s="9"/>
      <c r="I43" s="9"/>
    </row>
    <row r="44" spans="1:9" s="18" customFormat="1" x14ac:dyDescent="0.25">
      <c r="A44" s="4" t="s">
        <v>427</v>
      </c>
      <c r="B44" s="5">
        <v>17.0502</v>
      </c>
      <c r="C44" s="5">
        <v>12.534165099999999</v>
      </c>
      <c r="D44" s="5">
        <v>0</v>
      </c>
      <c r="E44" s="5">
        <v>0</v>
      </c>
      <c r="F44" s="5">
        <v>29.584365099999999</v>
      </c>
      <c r="G44" s="5"/>
      <c r="H44" s="5"/>
      <c r="I44" s="5"/>
    </row>
    <row r="45" spans="1:9" s="18" customFormat="1" x14ac:dyDescent="0.25">
      <c r="A45" s="4" t="s">
        <v>428</v>
      </c>
      <c r="B45" s="5">
        <v>0</v>
      </c>
      <c r="C45" s="5">
        <v>0</v>
      </c>
      <c r="D45" s="5">
        <v>0</v>
      </c>
      <c r="E45" s="5">
        <v>0</v>
      </c>
      <c r="F45" s="5">
        <v>0</v>
      </c>
      <c r="G45" s="5"/>
      <c r="H45" s="5"/>
      <c r="I45" s="5"/>
    </row>
    <row r="46" spans="1:9" s="10" customFormat="1" ht="13" x14ac:dyDescent="0.3">
      <c r="A46" s="132" t="s">
        <v>429</v>
      </c>
      <c r="B46" s="9">
        <v>1908.3960506000001</v>
      </c>
      <c r="C46" s="9">
        <v>11552.552127909999</v>
      </c>
      <c r="D46" s="9">
        <v>0</v>
      </c>
      <c r="E46" s="9">
        <v>3.8037585300000001</v>
      </c>
      <c r="F46" s="9">
        <v>13464.75193704</v>
      </c>
      <c r="G46" s="9"/>
      <c r="H46" s="9"/>
      <c r="I46" s="9"/>
    </row>
    <row r="47" spans="1:9" s="18" customFormat="1" x14ac:dyDescent="0.25">
      <c r="A47" s="132" t="s">
        <v>430</v>
      </c>
      <c r="B47" s="9">
        <v>1041.92583139</v>
      </c>
      <c r="C47" s="9">
        <v>11552.552127909999</v>
      </c>
      <c r="D47" s="9">
        <v>0</v>
      </c>
      <c r="E47" s="9">
        <v>3.8037585300000001</v>
      </c>
      <c r="F47" s="9">
        <v>12598.281717829999</v>
      </c>
      <c r="G47" s="5"/>
      <c r="H47" s="5"/>
      <c r="I47" s="5"/>
    </row>
    <row r="48" spans="1:9" s="18" customFormat="1" x14ac:dyDescent="0.25">
      <c r="A48" s="4" t="s">
        <v>431</v>
      </c>
      <c r="B48" s="5">
        <v>761.07869079</v>
      </c>
      <c r="C48" s="5">
        <v>706.06160580000005</v>
      </c>
      <c r="D48" s="5">
        <v>0</v>
      </c>
      <c r="E48" s="5">
        <v>3.8037585300000001</v>
      </c>
      <c r="F48" s="5">
        <v>1470.94405512</v>
      </c>
      <c r="G48" s="5"/>
      <c r="H48" s="5"/>
      <c r="I48" s="5"/>
    </row>
    <row r="49" spans="1:12" s="10" customFormat="1" ht="13" x14ac:dyDescent="0.3">
      <c r="A49" s="4" t="s">
        <v>432</v>
      </c>
      <c r="B49" s="5">
        <v>280.84714059999999</v>
      </c>
      <c r="C49" s="5">
        <v>10846.49052211</v>
      </c>
      <c r="D49" s="5">
        <v>0</v>
      </c>
      <c r="E49" s="5">
        <v>0</v>
      </c>
      <c r="F49" s="5">
        <v>11127.337662710001</v>
      </c>
      <c r="G49" s="9"/>
      <c r="H49" s="9"/>
      <c r="I49" s="9"/>
    </row>
    <row r="50" spans="1:12" s="18" customFormat="1" x14ac:dyDescent="0.25">
      <c r="A50" s="132" t="s">
        <v>433</v>
      </c>
      <c r="B50" s="9">
        <v>0</v>
      </c>
      <c r="C50" s="9">
        <v>0</v>
      </c>
      <c r="D50" s="9">
        <v>0</v>
      </c>
      <c r="E50" s="9">
        <v>0</v>
      </c>
      <c r="F50" s="9">
        <v>0</v>
      </c>
      <c r="G50" s="5"/>
      <c r="H50" s="5"/>
      <c r="I50" s="5"/>
    </row>
    <row r="51" spans="1:12" s="18" customFormat="1" x14ac:dyDescent="0.25">
      <c r="A51" s="4" t="s">
        <v>434</v>
      </c>
      <c r="B51" s="5">
        <v>0</v>
      </c>
      <c r="C51" s="5">
        <v>0</v>
      </c>
      <c r="D51" s="5">
        <v>0</v>
      </c>
      <c r="E51" s="5">
        <v>0</v>
      </c>
      <c r="F51" s="5">
        <v>0</v>
      </c>
      <c r="G51" s="5"/>
      <c r="H51" s="5"/>
      <c r="I51" s="5"/>
    </row>
    <row r="52" spans="1:12" s="18" customFormat="1" x14ac:dyDescent="0.25">
      <c r="A52" s="4" t="s">
        <v>435</v>
      </c>
      <c r="B52" s="5">
        <v>0</v>
      </c>
      <c r="C52" s="5">
        <v>0</v>
      </c>
      <c r="D52" s="5">
        <v>0</v>
      </c>
      <c r="E52" s="5">
        <v>0</v>
      </c>
      <c r="F52" s="5">
        <v>0</v>
      </c>
      <c r="G52" s="5"/>
      <c r="H52" s="5"/>
      <c r="I52" s="5"/>
    </row>
    <row r="53" spans="1:12" s="18" customFormat="1" x14ac:dyDescent="0.25">
      <c r="A53" s="132" t="s">
        <v>436</v>
      </c>
      <c r="B53" s="9">
        <v>866.47021920999998</v>
      </c>
      <c r="C53" s="9">
        <v>0</v>
      </c>
      <c r="D53" s="9">
        <v>0</v>
      </c>
      <c r="E53" s="9">
        <v>0</v>
      </c>
      <c r="F53" s="9">
        <v>866.47021920999998</v>
      </c>
      <c r="G53" s="5"/>
      <c r="H53" s="5"/>
      <c r="I53" s="5"/>
    </row>
    <row r="54" spans="1:12" s="10" customFormat="1" ht="13" x14ac:dyDescent="0.3">
      <c r="A54" s="4" t="s">
        <v>416</v>
      </c>
      <c r="B54" s="5">
        <v>866.47021920999998</v>
      </c>
      <c r="C54" s="5">
        <v>0</v>
      </c>
      <c r="D54" s="5">
        <v>0</v>
      </c>
      <c r="E54" s="5">
        <v>0</v>
      </c>
      <c r="F54" s="5">
        <v>866.47021920999998</v>
      </c>
      <c r="G54" s="9"/>
      <c r="H54" s="9"/>
      <c r="I54" s="9"/>
    </row>
    <row r="55" spans="1:12" s="18" customFormat="1" x14ac:dyDescent="0.25">
      <c r="A55" s="4" t="s">
        <v>420</v>
      </c>
      <c r="B55" s="5">
        <v>283.77912402999999</v>
      </c>
      <c r="C55" s="5">
        <v>0</v>
      </c>
      <c r="D55" s="5">
        <v>0</v>
      </c>
      <c r="E55" s="5">
        <v>0</v>
      </c>
      <c r="F55" s="5">
        <v>283.77912402999999</v>
      </c>
      <c r="G55" s="5"/>
      <c r="H55" s="5"/>
      <c r="I55" s="5"/>
    </row>
    <row r="56" spans="1:12" s="18" customFormat="1" x14ac:dyDescent="0.25">
      <c r="A56" s="4" t="s">
        <v>422</v>
      </c>
      <c r="B56" s="5">
        <v>582.69109518000005</v>
      </c>
      <c r="C56" s="5">
        <v>0</v>
      </c>
      <c r="D56" s="5">
        <v>0</v>
      </c>
      <c r="E56" s="5">
        <v>0</v>
      </c>
      <c r="F56" s="5">
        <v>582.69109518000005</v>
      </c>
      <c r="G56" s="5"/>
      <c r="H56" s="5"/>
      <c r="I56" s="5"/>
    </row>
    <row r="57" spans="1:12" s="23" customFormat="1" x14ac:dyDescent="0.25">
      <c r="A57" s="4" t="s">
        <v>426</v>
      </c>
      <c r="B57" s="5">
        <v>0</v>
      </c>
      <c r="C57" s="5">
        <v>0</v>
      </c>
      <c r="D57" s="5">
        <v>0</v>
      </c>
      <c r="E57" s="5">
        <v>0</v>
      </c>
      <c r="F57" s="5">
        <v>0</v>
      </c>
      <c r="G57" s="26"/>
      <c r="H57" s="26"/>
      <c r="I57" s="26"/>
      <c r="J57" s="25"/>
      <c r="K57" s="25"/>
      <c r="L57" s="25"/>
    </row>
    <row r="58" spans="1:12" x14ac:dyDescent="0.25">
      <c r="A58" s="4" t="s">
        <v>427</v>
      </c>
      <c r="B58" s="5">
        <v>0</v>
      </c>
      <c r="C58" s="5">
        <v>0</v>
      </c>
      <c r="D58" s="5">
        <v>0</v>
      </c>
      <c r="E58" s="5">
        <v>0</v>
      </c>
      <c r="F58" s="5">
        <v>0</v>
      </c>
      <c r="G58" s="22"/>
      <c r="H58" s="22"/>
      <c r="I58" s="22"/>
      <c r="J58" s="22"/>
      <c r="K58" s="22"/>
      <c r="L58" s="22"/>
    </row>
    <row r="59" spans="1:12" x14ac:dyDescent="0.25">
      <c r="A59" s="132" t="s">
        <v>438</v>
      </c>
      <c r="B59" s="9">
        <v>0</v>
      </c>
      <c r="C59" s="9">
        <v>3075.1794242300002</v>
      </c>
      <c r="D59" s="9">
        <v>0</v>
      </c>
      <c r="E59" s="9">
        <v>0</v>
      </c>
      <c r="F59" s="9">
        <v>3075.1794242300002</v>
      </c>
    </row>
    <row r="60" spans="1:12" x14ac:dyDescent="0.25">
      <c r="A60" s="4" t="s">
        <v>439</v>
      </c>
      <c r="B60" s="5">
        <v>0</v>
      </c>
      <c r="C60" s="5">
        <v>3075.1794242300002</v>
      </c>
      <c r="D60" s="5">
        <v>0</v>
      </c>
      <c r="E60" s="5">
        <v>0</v>
      </c>
      <c r="F60" s="5">
        <v>3075.1794242300002</v>
      </c>
    </row>
    <row r="61" spans="1:12" x14ac:dyDescent="0.25">
      <c r="A61" s="4" t="s">
        <v>440</v>
      </c>
      <c r="B61" s="5">
        <v>0</v>
      </c>
      <c r="C61" s="5">
        <v>0</v>
      </c>
      <c r="D61" s="5">
        <v>0</v>
      </c>
      <c r="E61" s="5">
        <v>0</v>
      </c>
      <c r="F61" s="5">
        <v>0</v>
      </c>
    </row>
    <row r="62" spans="1:12" s="204" customFormat="1" ht="13" thickBot="1" x14ac:dyDescent="0.3">
      <c r="A62" s="206"/>
      <c r="B62" s="206"/>
      <c r="C62" s="206"/>
      <c r="D62" s="206"/>
      <c r="E62" s="206"/>
      <c r="F62" s="206"/>
    </row>
    <row r="63" spans="1:12" s="204" customFormat="1" ht="13" thickTop="1" x14ac:dyDescent="0.25">
      <c r="B63" s="207"/>
      <c r="C63" s="207"/>
      <c r="D63" s="207"/>
    </row>
    <row r="64" spans="1:12" x14ac:dyDescent="0.25">
      <c r="A64" s="22"/>
      <c r="B64" s="22"/>
      <c r="C64" s="22"/>
      <c r="D64" s="22"/>
      <c r="E64" s="22"/>
    </row>
    <row r="65" spans="1:5" x14ac:dyDescent="0.25">
      <c r="A65" s="22"/>
      <c r="B65" s="22"/>
      <c r="C65" s="22"/>
      <c r="D65" s="22"/>
      <c r="E65" s="22"/>
    </row>
    <row r="66" spans="1:5" x14ac:dyDescent="0.25">
      <c r="A66" s="22"/>
      <c r="B66" s="22"/>
      <c r="C66" s="22"/>
      <c r="D66" s="22"/>
      <c r="E66" s="22"/>
    </row>
    <row r="67" spans="1:5" x14ac:dyDescent="0.25">
      <c r="A67" s="22"/>
      <c r="B67" s="22"/>
      <c r="C67" s="22"/>
      <c r="D67" s="22"/>
      <c r="E67" s="22"/>
    </row>
    <row r="68" spans="1:5" x14ac:dyDescent="0.25">
      <c r="A68" s="22"/>
      <c r="B68" s="22"/>
      <c r="C68" s="22"/>
      <c r="D68" s="22"/>
      <c r="E68" s="22"/>
    </row>
    <row r="69" spans="1:5" x14ac:dyDescent="0.25">
      <c r="A69" s="22"/>
      <c r="B69" s="22"/>
      <c r="C69" s="22"/>
      <c r="D69" s="22"/>
      <c r="E69" s="22"/>
    </row>
    <row r="70" spans="1:5" x14ac:dyDescent="0.25">
      <c r="A70" s="22"/>
      <c r="B70" s="22"/>
      <c r="C70" s="22"/>
      <c r="D70" s="22"/>
      <c r="E70" s="22"/>
    </row>
    <row r="71" spans="1:5" x14ac:dyDescent="0.25">
      <c r="A71" s="22"/>
      <c r="B71" s="22"/>
      <c r="C71" s="22"/>
      <c r="D71" s="22"/>
      <c r="E71" s="22"/>
    </row>
    <row r="72" spans="1:5" x14ac:dyDescent="0.25">
      <c r="A72" s="22"/>
      <c r="B72" s="22"/>
      <c r="C72" s="22"/>
      <c r="D72" s="22"/>
      <c r="E72" s="22"/>
    </row>
    <row r="73" spans="1:5" x14ac:dyDescent="0.25">
      <c r="A73" s="22"/>
      <c r="B73" s="22"/>
      <c r="C73" s="22"/>
      <c r="D73" s="22"/>
      <c r="E73" s="22"/>
    </row>
    <row r="74" spans="1:5" x14ac:dyDescent="0.25">
      <c r="A74" s="22"/>
      <c r="B74" s="22"/>
      <c r="C74" s="22"/>
      <c r="D74" s="22"/>
      <c r="E74" s="22"/>
    </row>
    <row r="75" spans="1:5" x14ac:dyDescent="0.25">
      <c r="A75" s="22"/>
      <c r="B75" s="22"/>
      <c r="C75" s="22"/>
      <c r="D75" s="22"/>
      <c r="E75" s="22"/>
    </row>
    <row r="76" spans="1:5" x14ac:dyDescent="0.25">
      <c r="A76" s="22"/>
      <c r="B76" s="22"/>
      <c r="C76" s="22"/>
      <c r="D76" s="22"/>
      <c r="E76" s="22"/>
    </row>
    <row r="77" spans="1:5" x14ac:dyDescent="0.25">
      <c r="A77" s="22"/>
      <c r="B77" s="22"/>
      <c r="C77" s="22"/>
      <c r="D77" s="22"/>
      <c r="E77" s="22"/>
    </row>
    <row r="78" spans="1:5" x14ac:dyDescent="0.25">
      <c r="A78" s="22"/>
      <c r="B78" s="22"/>
      <c r="C78" s="22"/>
      <c r="D78" s="22"/>
      <c r="E78" s="22"/>
    </row>
    <row r="79" spans="1:5" x14ac:dyDescent="0.25">
      <c r="A79" s="22"/>
      <c r="B79" s="22"/>
      <c r="C79" s="22"/>
      <c r="D79" s="22"/>
      <c r="E79" s="22"/>
    </row>
    <row r="80" spans="1:5" x14ac:dyDescent="0.25">
      <c r="A80" s="22"/>
      <c r="B80" s="22"/>
      <c r="C80" s="22"/>
      <c r="D80" s="22"/>
      <c r="E80" s="22"/>
    </row>
    <row r="81" spans="1:5" x14ac:dyDescent="0.25">
      <c r="A81" s="22"/>
      <c r="B81" s="22"/>
      <c r="C81" s="22"/>
      <c r="D81" s="22"/>
      <c r="E81" s="22"/>
    </row>
    <row r="82" spans="1:5" x14ac:dyDescent="0.25">
      <c r="A82" s="22"/>
      <c r="B82" s="22"/>
      <c r="C82" s="22"/>
      <c r="D82" s="22"/>
      <c r="E82" s="22"/>
    </row>
    <row r="83" spans="1:5" x14ac:dyDescent="0.25">
      <c r="A83" s="22"/>
      <c r="B83" s="22"/>
      <c r="C83" s="22"/>
      <c r="D83" s="22"/>
      <c r="E83" s="22"/>
    </row>
    <row r="84" spans="1:5" x14ac:dyDescent="0.25">
      <c r="A84" s="22"/>
      <c r="B84" s="22"/>
      <c r="C84" s="22"/>
      <c r="D84" s="22"/>
      <c r="E84" s="22"/>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sheetPr>
  <dimension ref="A1:I59"/>
  <sheetViews>
    <sheetView showGridLines="0" defaultGridColor="0" colorId="60" workbookViewId="0">
      <pane xSplit="1" ySplit="10" topLeftCell="B11" activePane="bottomRight" state="frozen"/>
      <selection pane="topRight" activeCell="B1" sqref="B1"/>
      <selection pane="bottomLeft" activeCell="A11" sqref="A11"/>
      <selection pane="bottomRight" activeCell="B62" sqref="B62"/>
    </sheetView>
  </sheetViews>
  <sheetFormatPr baseColWidth="10" defaultColWidth="11.453125" defaultRowHeight="12.5" x14ac:dyDescent="0.25"/>
  <cols>
    <col min="1" max="1" width="56.1796875" style="16" customWidth="1"/>
    <col min="2" max="2" width="10.54296875" style="16" bestFit="1" customWidth="1"/>
    <col min="3" max="3" width="11" style="16" bestFit="1" customWidth="1"/>
    <col min="4" max="4" width="9.1796875" style="16" bestFit="1" customWidth="1"/>
    <col min="5" max="5" width="10.81640625" style="16" bestFit="1" customWidth="1"/>
    <col min="6" max="6" width="11.1796875" style="16" bestFit="1" customWidth="1"/>
    <col min="7" max="7" width="11.453125" style="16"/>
    <col min="8" max="8" width="11.1796875" style="16" bestFit="1" customWidth="1"/>
    <col min="9" max="9" width="13.54296875" style="16" customWidth="1"/>
    <col min="10" max="16384" width="11.453125" style="16"/>
  </cols>
  <sheetData>
    <row r="1" spans="1:9" x14ac:dyDescent="0.25">
      <c r="A1" s="15" t="s">
        <v>0</v>
      </c>
    </row>
    <row r="2" spans="1:9" x14ac:dyDescent="0.25">
      <c r="A2" s="15" t="s">
        <v>1</v>
      </c>
    </row>
    <row r="3" spans="1:9" x14ac:dyDescent="0.25">
      <c r="A3" s="15" t="s">
        <v>2</v>
      </c>
    </row>
    <row r="5" spans="1:9" ht="13" x14ac:dyDescent="0.3">
      <c r="A5" s="236" t="s">
        <v>3</v>
      </c>
      <c r="B5" s="236"/>
      <c r="C5" s="236"/>
      <c r="D5" s="236"/>
      <c r="E5" s="236"/>
      <c r="F5" s="236"/>
      <c r="G5" s="236"/>
      <c r="H5" s="236"/>
    </row>
    <row r="6" spans="1:9" ht="13" x14ac:dyDescent="0.3">
      <c r="A6" s="231" t="s">
        <v>581</v>
      </c>
      <c r="B6" s="231"/>
      <c r="C6" s="231"/>
      <c r="D6" s="231"/>
      <c r="E6" s="231"/>
      <c r="F6" s="231"/>
      <c r="G6" s="231"/>
      <c r="H6" s="231"/>
    </row>
    <row r="7" spans="1:9" ht="13" x14ac:dyDescent="0.3">
      <c r="A7" s="236">
        <v>2020</v>
      </c>
      <c r="B7" s="236"/>
      <c r="C7" s="236"/>
      <c r="D7" s="236"/>
      <c r="E7" s="236"/>
      <c r="F7" s="236"/>
      <c r="G7" s="236"/>
      <c r="H7" s="236"/>
    </row>
    <row r="8" spans="1:9" ht="13" x14ac:dyDescent="0.3">
      <c r="A8" s="236" t="s">
        <v>4</v>
      </c>
      <c r="B8" s="236"/>
      <c r="C8" s="236"/>
      <c r="D8" s="236"/>
      <c r="E8" s="236"/>
      <c r="F8" s="236"/>
      <c r="G8" s="236"/>
      <c r="H8" s="236"/>
    </row>
    <row r="9" spans="1:9" ht="13" thickBot="1" x14ac:dyDescent="0.3"/>
    <row r="10" spans="1:9" ht="70" thickTop="1" thickBot="1" x14ac:dyDescent="0.3">
      <c r="A10" s="106" t="s">
        <v>390</v>
      </c>
      <c r="B10" s="106" t="s">
        <v>391</v>
      </c>
      <c r="C10" s="106" t="s">
        <v>392</v>
      </c>
      <c r="D10" s="106" t="s">
        <v>393</v>
      </c>
      <c r="E10" s="106" t="s">
        <v>394</v>
      </c>
      <c r="F10" s="106" t="s">
        <v>395</v>
      </c>
      <c r="G10" s="106" t="s">
        <v>396</v>
      </c>
      <c r="H10" s="106" t="s">
        <v>397</v>
      </c>
      <c r="I10" s="149"/>
    </row>
    <row r="11" spans="1:9" s="18" customFormat="1" ht="13" thickTop="1" x14ac:dyDescent="0.25">
      <c r="A11" s="102"/>
      <c r="B11" s="9"/>
      <c r="C11" s="9"/>
      <c r="D11" s="9"/>
      <c r="E11" s="9"/>
      <c r="F11" s="9"/>
      <c r="G11" s="9"/>
      <c r="H11" s="9"/>
      <c r="I11" s="5"/>
    </row>
    <row r="12" spans="1:9" s="10" customFormat="1" ht="13" x14ac:dyDescent="0.3">
      <c r="A12" s="132" t="s">
        <v>398</v>
      </c>
      <c r="B12" s="9">
        <v>146261.1904672407</v>
      </c>
      <c r="C12" s="9">
        <v>64543.18838539</v>
      </c>
      <c r="D12" s="9">
        <v>46680.293291340698</v>
      </c>
      <c r="E12" s="9">
        <v>9291.9596894123006</v>
      </c>
      <c r="F12" s="9">
        <v>1688951.9995035101</v>
      </c>
      <c r="G12" s="9">
        <v>47919.35197222</v>
      </c>
      <c r="H12" s="9">
        <v>2003647.9833091137</v>
      </c>
      <c r="I12" s="9"/>
    </row>
    <row r="13" spans="1:9" s="10" customFormat="1" ht="13" x14ac:dyDescent="0.3">
      <c r="A13" s="132" t="s">
        <v>399</v>
      </c>
      <c r="B13" s="9">
        <v>145399.01921148071</v>
      </c>
      <c r="C13" s="9">
        <v>64543.18838539</v>
      </c>
      <c r="D13" s="9">
        <v>46680.293291340698</v>
      </c>
      <c r="E13" s="9">
        <v>9291.9596894123006</v>
      </c>
      <c r="F13" s="9">
        <v>1688951.9995035101</v>
      </c>
      <c r="G13" s="9">
        <v>47919.35197222</v>
      </c>
      <c r="H13" s="9">
        <v>2002785.8120533535</v>
      </c>
      <c r="I13" s="9"/>
    </row>
    <row r="14" spans="1:9" s="10" customFormat="1" ht="13" x14ac:dyDescent="0.3">
      <c r="A14" s="132" t="s">
        <v>400</v>
      </c>
      <c r="B14" s="9">
        <v>144794.7412266407</v>
      </c>
      <c r="C14" s="9">
        <v>63222.804917740003</v>
      </c>
      <c r="D14" s="9">
        <v>42800.906787680702</v>
      </c>
      <c r="E14" s="9">
        <v>6717.3017979623</v>
      </c>
      <c r="F14" s="9">
        <v>1688951.9995035101</v>
      </c>
      <c r="G14" s="9">
        <v>44039.571149219999</v>
      </c>
      <c r="H14" s="9">
        <v>1990527.3253827535</v>
      </c>
      <c r="I14" s="9"/>
    </row>
    <row r="15" spans="1:9" s="18" customFormat="1" x14ac:dyDescent="0.25">
      <c r="A15" s="4" t="s">
        <v>401</v>
      </c>
      <c r="B15" s="5">
        <v>75386.549766890006</v>
      </c>
      <c r="C15" s="5">
        <v>39917.667389440001</v>
      </c>
      <c r="D15" s="5">
        <v>21197.765820190001</v>
      </c>
      <c r="E15" s="5">
        <v>3725.9393655725999</v>
      </c>
      <c r="F15" s="5">
        <v>0</v>
      </c>
      <c r="G15" s="5">
        <v>22423.35529318</v>
      </c>
      <c r="H15" s="5">
        <v>162651.27763527259</v>
      </c>
      <c r="I15" s="5"/>
    </row>
    <row r="16" spans="1:9" s="18" customFormat="1" x14ac:dyDescent="0.25">
      <c r="A16" s="4" t="s">
        <v>402</v>
      </c>
      <c r="B16" s="5">
        <v>10543.86965214</v>
      </c>
      <c r="C16" s="5">
        <v>5432.3584300000002</v>
      </c>
      <c r="D16" s="5">
        <v>3234.0081140900002</v>
      </c>
      <c r="E16" s="5">
        <v>563.51831650899999</v>
      </c>
      <c r="F16" s="5">
        <v>0</v>
      </c>
      <c r="G16" s="5">
        <v>3073.5491219999999</v>
      </c>
      <c r="H16" s="5">
        <v>22847.303634739001</v>
      </c>
      <c r="I16" s="5"/>
    </row>
    <row r="17" spans="1:9" s="18" customFormat="1" x14ac:dyDescent="0.25">
      <c r="A17" s="4" t="s">
        <v>403</v>
      </c>
      <c r="B17" s="5">
        <v>0</v>
      </c>
      <c r="C17" s="5">
        <v>0</v>
      </c>
      <c r="D17" s="5">
        <v>259.63799026999999</v>
      </c>
      <c r="E17" s="5">
        <v>37.119219870000002</v>
      </c>
      <c r="F17" s="5">
        <v>0</v>
      </c>
      <c r="G17" s="5">
        <v>0</v>
      </c>
      <c r="H17" s="5">
        <v>296.75721013999998</v>
      </c>
      <c r="I17" s="5"/>
    </row>
    <row r="18" spans="1:9" s="18" customFormat="1" x14ac:dyDescent="0.25">
      <c r="A18" s="4" t="s">
        <v>404</v>
      </c>
      <c r="B18" s="5">
        <v>14976.162163909999</v>
      </c>
      <c r="C18" s="5">
        <v>5296.3837860000003</v>
      </c>
      <c r="D18" s="5">
        <v>2788.6346682200001</v>
      </c>
      <c r="E18" s="5">
        <v>497.99516798899998</v>
      </c>
      <c r="F18" s="5">
        <v>0</v>
      </c>
      <c r="G18" s="5">
        <v>2968.851866</v>
      </c>
      <c r="H18" s="5">
        <v>21740.385671118998</v>
      </c>
      <c r="I18" s="5"/>
    </row>
    <row r="19" spans="1:9" s="18" customFormat="1" x14ac:dyDescent="0.25">
      <c r="A19" s="4" t="s">
        <v>405</v>
      </c>
      <c r="B19" s="5">
        <v>0</v>
      </c>
      <c r="C19" s="5">
        <v>0</v>
      </c>
      <c r="D19" s="5">
        <v>25.96379915</v>
      </c>
      <c r="E19" s="5">
        <v>0</v>
      </c>
      <c r="F19" s="5">
        <v>0</v>
      </c>
      <c r="G19" s="5">
        <v>0</v>
      </c>
      <c r="H19" s="5">
        <v>25.96379915</v>
      </c>
      <c r="I19" s="5"/>
    </row>
    <row r="20" spans="1:9" s="18" customFormat="1" x14ac:dyDescent="0.25">
      <c r="A20" s="4" t="s">
        <v>406</v>
      </c>
      <c r="B20" s="5">
        <v>0</v>
      </c>
      <c r="C20" s="5">
        <v>0</v>
      </c>
      <c r="D20" s="5">
        <v>64.725592180000007</v>
      </c>
      <c r="E20" s="5">
        <v>11.18991419</v>
      </c>
      <c r="F20" s="5">
        <v>0</v>
      </c>
      <c r="G20" s="5">
        <v>0</v>
      </c>
      <c r="H20" s="5">
        <v>75.915506370000003</v>
      </c>
      <c r="I20" s="5"/>
    </row>
    <row r="21" spans="1:9" s="18" customFormat="1" x14ac:dyDescent="0.25">
      <c r="A21" s="4" t="s">
        <v>407</v>
      </c>
      <c r="B21" s="5">
        <v>473.68871323000002</v>
      </c>
      <c r="C21" s="5">
        <v>135.97464400000001</v>
      </c>
      <c r="D21" s="5">
        <v>95.046064270000002</v>
      </c>
      <c r="E21" s="5">
        <v>17.214014460000001</v>
      </c>
      <c r="F21" s="5">
        <v>0</v>
      </c>
      <c r="G21" s="5">
        <v>104.697256</v>
      </c>
      <c r="H21" s="5">
        <v>708.28144796000004</v>
      </c>
      <c r="I21" s="5"/>
    </row>
    <row r="22" spans="1:9" s="18" customFormat="1" x14ac:dyDescent="0.25">
      <c r="A22" s="4" t="s">
        <v>408</v>
      </c>
      <c r="B22" s="5">
        <v>38327.400644890004</v>
      </c>
      <c r="C22" s="5">
        <v>13515.87126127</v>
      </c>
      <c r="D22" s="5">
        <v>14953.98766332</v>
      </c>
      <c r="E22" s="5">
        <v>1204.3234237700001</v>
      </c>
      <c r="F22" s="5">
        <v>7646.8218596799998</v>
      </c>
      <c r="G22" s="5">
        <v>8064.9788789599997</v>
      </c>
      <c r="H22" s="5">
        <v>83713.383731890004</v>
      </c>
      <c r="I22" s="5"/>
    </row>
    <row r="23" spans="1:9" s="10" customFormat="1" ht="13" x14ac:dyDescent="0.3">
      <c r="A23" s="132" t="s">
        <v>409</v>
      </c>
      <c r="B23" s="9">
        <v>0</v>
      </c>
      <c r="C23" s="9">
        <v>0</v>
      </c>
      <c r="D23" s="9">
        <v>0</v>
      </c>
      <c r="E23" s="9">
        <v>0</v>
      </c>
      <c r="F23" s="9">
        <v>1681305.17764383</v>
      </c>
      <c r="G23" s="9">
        <v>0</v>
      </c>
      <c r="H23" s="9">
        <v>1681305.17764383</v>
      </c>
      <c r="I23" s="9"/>
    </row>
    <row r="24" spans="1:9" s="10" customFormat="1" ht="13" x14ac:dyDescent="0.3">
      <c r="A24" s="132" t="s">
        <v>410</v>
      </c>
      <c r="B24" s="9">
        <v>0</v>
      </c>
      <c r="C24" s="9">
        <v>0</v>
      </c>
      <c r="D24" s="9">
        <v>0</v>
      </c>
      <c r="E24" s="9">
        <v>0</v>
      </c>
      <c r="F24" s="9">
        <v>1441801.3870713599</v>
      </c>
      <c r="G24" s="9">
        <v>0</v>
      </c>
      <c r="H24" s="9">
        <v>1441801.3870713599</v>
      </c>
      <c r="I24" s="9"/>
    </row>
    <row r="25" spans="1:9" s="18" customFormat="1" x14ac:dyDescent="0.25">
      <c r="A25" s="4" t="s">
        <v>411</v>
      </c>
      <c r="B25" s="5">
        <v>0</v>
      </c>
      <c r="C25" s="5">
        <v>0</v>
      </c>
      <c r="D25" s="5">
        <v>0</v>
      </c>
      <c r="E25" s="5">
        <v>0</v>
      </c>
      <c r="F25" s="5">
        <v>0</v>
      </c>
      <c r="G25" s="5">
        <v>0</v>
      </c>
      <c r="H25" s="5">
        <v>0</v>
      </c>
      <c r="I25" s="5"/>
    </row>
    <row r="26" spans="1:9" s="18" customFormat="1" x14ac:dyDescent="0.25">
      <c r="A26" s="4" t="s">
        <v>412</v>
      </c>
      <c r="B26" s="5">
        <v>0</v>
      </c>
      <c r="C26" s="5">
        <v>0</v>
      </c>
      <c r="D26" s="5">
        <v>0</v>
      </c>
      <c r="E26" s="5">
        <v>0</v>
      </c>
      <c r="F26" s="5">
        <v>0</v>
      </c>
      <c r="G26" s="5">
        <v>0</v>
      </c>
      <c r="H26" s="5">
        <v>0</v>
      </c>
      <c r="I26" s="5"/>
    </row>
    <row r="27" spans="1:9" s="18" customFormat="1" x14ac:dyDescent="0.25">
      <c r="A27" s="4" t="s">
        <v>413</v>
      </c>
      <c r="B27" s="5">
        <v>0</v>
      </c>
      <c r="C27" s="5">
        <v>0</v>
      </c>
      <c r="D27" s="5">
        <v>0</v>
      </c>
      <c r="E27" s="5">
        <v>0</v>
      </c>
      <c r="F27" s="5">
        <v>1441801.3870713599</v>
      </c>
      <c r="G27" s="5">
        <v>0</v>
      </c>
      <c r="H27" s="5">
        <v>1441801.3870713599</v>
      </c>
      <c r="I27" s="5"/>
    </row>
    <row r="28" spans="1:9" s="18" customFormat="1" x14ac:dyDescent="0.25">
      <c r="A28" s="4" t="s">
        <v>414</v>
      </c>
      <c r="B28" s="5">
        <v>0</v>
      </c>
      <c r="C28" s="5">
        <v>0</v>
      </c>
      <c r="D28" s="5">
        <v>0</v>
      </c>
      <c r="E28" s="5">
        <v>0</v>
      </c>
      <c r="F28" s="5">
        <v>239503.79057247</v>
      </c>
      <c r="G28" s="5">
        <v>0</v>
      </c>
      <c r="H28" s="5">
        <v>239503.79057247</v>
      </c>
      <c r="I28" s="5"/>
    </row>
    <row r="29" spans="1:9" s="10" customFormat="1" ht="13" x14ac:dyDescent="0.3">
      <c r="A29" s="132" t="s">
        <v>415</v>
      </c>
      <c r="B29" s="9">
        <v>20536.921162720701</v>
      </c>
      <c r="C29" s="9">
        <v>4356.9078370300003</v>
      </c>
      <c r="D29" s="9">
        <v>3415.1451900807001</v>
      </c>
      <c r="E29" s="9">
        <v>1223.5206921107001</v>
      </c>
      <c r="F29" s="9">
        <v>0</v>
      </c>
      <c r="G29" s="9">
        <v>10477.687855079999</v>
      </c>
      <c r="H29" s="9">
        <v>40010.1827370221</v>
      </c>
      <c r="I29" s="9"/>
    </row>
    <row r="30" spans="1:9" s="18" customFormat="1" x14ac:dyDescent="0.25">
      <c r="A30" s="4" t="s">
        <v>416</v>
      </c>
      <c r="B30" s="5">
        <v>9765.9372748407004</v>
      </c>
      <c r="C30" s="5">
        <v>566.97145264000005</v>
      </c>
      <c r="D30" s="5">
        <v>1906.3006576507</v>
      </c>
      <c r="E30" s="5">
        <v>525.4218162807</v>
      </c>
      <c r="F30" s="5">
        <v>0</v>
      </c>
      <c r="G30" s="5">
        <v>353.54064691000002</v>
      </c>
      <c r="H30" s="5">
        <v>13118.171848322099</v>
      </c>
      <c r="I30" s="5"/>
    </row>
    <row r="31" spans="1:9" s="18" customFormat="1" x14ac:dyDescent="0.25">
      <c r="A31" s="4" t="s">
        <v>437</v>
      </c>
      <c r="B31" s="5">
        <v>0</v>
      </c>
      <c r="C31" s="5">
        <v>0</v>
      </c>
      <c r="D31" s="5">
        <v>1053.4040709999999</v>
      </c>
      <c r="E31" s="5">
        <v>0</v>
      </c>
      <c r="F31" s="5">
        <v>0</v>
      </c>
      <c r="G31" s="5">
        <v>0</v>
      </c>
      <c r="H31" s="5">
        <v>1053.4040709999999</v>
      </c>
      <c r="I31" s="5"/>
    </row>
    <row r="32" spans="1:9" s="18" customFormat="1" x14ac:dyDescent="0.25">
      <c r="A32" s="4" t="s">
        <v>417</v>
      </c>
      <c r="B32" s="5">
        <v>0</v>
      </c>
      <c r="C32" s="5">
        <v>0</v>
      </c>
      <c r="D32" s="5">
        <v>0</v>
      </c>
      <c r="E32" s="5">
        <v>125.53125</v>
      </c>
      <c r="F32" s="5">
        <v>0</v>
      </c>
      <c r="G32" s="5">
        <v>0</v>
      </c>
      <c r="H32" s="5">
        <v>125.53125</v>
      </c>
      <c r="I32" s="5"/>
    </row>
    <row r="33" spans="1:9" s="18" customFormat="1" x14ac:dyDescent="0.25">
      <c r="A33" s="4" t="s">
        <v>418</v>
      </c>
      <c r="B33" s="5">
        <v>2922.7803174599999</v>
      </c>
      <c r="C33" s="5">
        <v>0</v>
      </c>
      <c r="D33" s="5">
        <v>0</v>
      </c>
      <c r="E33" s="5">
        <v>0</v>
      </c>
      <c r="F33" s="5">
        <v>0</v>
      </c>
      <c r="G33" s="5">
        <v>0</v>
      </c>
      <c r="H33" s="5">
        <v>2922.7803174599999</v>
      </c>
      <c r="I33" s="5"/>
    </row>
    <row r="34" spans="1:9" s="18" customFormat="1" x14ac:dyDescent="0.25">
      <c r="A34" s="4" t="s">
        <v>419</v>
      </c>
      <c r="B34" s="5">
        <v>0</v>
      </c>
      <c r="C34" s="5">
        <v>0</v>
      </c>
      <c r="D34" s="5">
        <v>227.7621572205</v>
      </c>
      <c r="E34" s="5">
        <v>0</v>
      </c>
      <c r="F34" s="5">
        <v>0</v>
      </c>
      <c r="G34" s="5">
        <v>0</v>
      </c>
      <c r="H34" s="5">
        <v>227.7621572205</v>
      </c>
      <c r="I34" s="5"/>
    </row>
    <row r="35" spans="1:9" s="18" customFormat="1" x14ac:dyDescent="0.25">
      <c r="A35" s="4" t="s">
        <v>421</v>
      </c>
      <c r="B35" s="5">
        <v>0</v>
      </c>
      <c r="C35" s="5">
        <v>0</v>
      </c>
      <c r="D35" s="5">
        <v>0</v>
      </c>
      <c r="E35" s="5">
        <v>98.853999999999999</v>
      </c>
      <c r="F35" s="5">
        <v>0</v>
      </c>
      <c r="G35" s="5">
        <v>0</v>
      </c>
      <c r="H35" s="5">
        <v>98.853999999999999</v>
      </c>
      <c r="I35" s="5"/>
    </row>
    <row r="36" spans="1:9" s="18" customFormat="1" x14ac:dyDescent="0.25">
      <c r="A36" s="4" t="s">
        <v>422</v>
      </c>
      <c r="B36" s="5">
        <v>0</v>
      </c>
      <c r="C36" s="5">
        <v>19.34574048</v>
      </c>
      <c r="D36" s="5">
        <v>57.151657370000002</v>
      </c>
      <c r="E36" s="5">
        <v>257.173697</v>
      </c>
      <c r="F36" s="5">
        <v>0</v>
      </c>
      <c r="G36" s="5">
        <v>25.817</v>
      </c>
      <c r="H36" s="5">
        <v>359.48809484999998</v>
      </c>
      <c r="I36" s="5"/>
    </row>
    <row r="37" spans="1:9" s="18" customFormat="1" x14ac:dyDescent="0.25">
      <c r="A37" s="4" t="s">
        <v>423</v>
      </c>
      <c r="B37" s="5">
        <v>3774.6541641499998</v>
      </c>
      <c r="C37" s="5">
        <v>0</v>
      </c>
      <c r="D37" s="5">
        <v>0</v>
      </c>
      <c r="E37" s="5">
        <v>0</v>
      </c>
      <c r="F37" s="5">
        <v>0</v>
      </c>
      <c r="G37" s="5">
        <v>0</v>
      </c>
      <c r="H37" s="5">
        <v>3774.6541641499998</v>
      </c>
      <c r="I37" s="5"/>
    </row>
    <row r="38" spans="1:9" s="18" customFormat="1" x14ac:dyDescent="0.25">
      <c r="A38" s="4" t="s">
        <v>424</v>
      </c>
      <c r="B38" s="5">
        <v>1927.4</v>
      </c>
      <c r="C38" s="5">
        <v>0</v>
      </c>
      <c r="D38" s="5">
        <v>508.82808330019998</v>
      </c>
      <c r="E38" s="5">
        <v>1.3796570007</v>
      </c>
      <c r="F38" s="5">
        <v>0</v>
      </c>
      <c r="G38" s="5">
        <v>0</v>
      </c>
      <c r="H38" s="5">
        <v>2437.6077403008999</v>
      </c>
      <c r="I38" s="5"/>
    </row>
    <row r="39" spans="1:9" s="18" customFormat="1" x14ac:dyDescent="0.25">
      <c r="A39" s="4" t="s">
        <v>425</v>
      </c>
      <c r="B39" s="5">
        <v>1631.1100501607</v>
      </c>
      <c r="C39" s="5">
        <v>547.62571216000003</v>
      </c>
      <c r="D39" s="5">
        <v>59.154688759999999</v>
      </c>
      <c r="E39" s="5">
        <v>42.483212279999996</v>
      </c>
      <c r="F39" s="5">
        <v>0</v>
      </c>
      <c r="G39" s="5">
        <v>327.72364691000001</v>
      </c>
      <c r="H39" s="5">
        <v>2118.0900533406998</v>
      </c>
      <c r="I39" s="5"/>
    </row>
    <row r="40" spans="1:9" s="18" customFormat="1" x14ac:dyDescent="0.25">
      <c r="A40" s="4" t="s">
        <v>426</v>
      </c>
      <c r="B40" s="5">
        <v>7368.8079888100001</v>
      </c>
      <c r="C40" s="5">
        <v>3732.7304728600002</v>
      </c>
      <c r="D40" s="5">
        <v>1493.77336042</v>
      </c>
      <c r="E40" s="5">
        <v>543.95544133999999</v>
      </c>
      <c r="F40" s="5">
        <v>0</v>
      </c>
      <c r="G40" s="5">
        <v>10108.42200817</v>
      </c>
      <c r="H40" s="5">
        <v>23247.6892716</v>
      </c>
      <c r="I40" s="5"/>
    </row>
    <row r="41" spans="1:9" s="18" customFormat="1" x14ac:dyDescent="0.25">
      <c r="A41" s="4" t="s">
        <v>427</v>
      </c>
      <c r="B41" s="5">
        <v>3402.17589907</v>
      </c>
      <c r="C41" s="5">
        <v>57.205911530000002</v>
      </c>
      <c r="D41" s="5">
        <v>15.07117201</v>
      </c>
      <c r="E41" s="5">
        <v>154.14343449</v>
      </c>
      <c r="F41" s="5">
        <v>0</v>
      </c>
      <c r="G41" s="5">
        <v>15.725199999999999</v>
      </c>
      <c r="H41" s="5">
        <v>3644.3216170999999</v>
      </c>
      <c r="I41" s="5"/>
    </row>
    <row r="42" spans="1:9" s="18" customFormat="1" x14ac:dyDescent="0.25">
      <c r="A42" s="4" t="s">
        <v>428</v>
      </c>
      <c r="B42" s="5">
        <v>0</v>
      </c>
      <c r="C42" s="5">
        <v>0</v>
      </c>
      <c r="D42" s="5">
        <v>0</v>
      </c>
      <c r="E42" s="5">
        <v>0</v>
      </c>
      <c r="F42" s="5">
        <v>0</v>
      </c>
      <c r="G42" s="5">
        <v>0</v>
      </c>
      <c r="H42" s="5">
        <v>0</v>
      </c>
      <c r="I42" s="5"/>
    </row>
    <row r="43" spans="1:9" s="10" customFormat="1" ht="13" x14ac:dyDescent="0.3">
      <c r="A43" s="132" t="s">
        <v>429</v>
      </c>
      <c r="B43" s="9">
        <v>604.27798484000004</v>
      </c>
      <c r="C43" s="9">
        <v>1320.3834676500001</v>
      </c>
      <c r="D43" s="9">
        <v>3879.38650366</v>
      </c>
      <c r="E43" s="9">
        <v>2574.6578914500001</v>
      </c>
      <c r="F43" s="9">
        <v>0</v>
      </c>
      <c r="G43" s="9">
        <v>3879.7808230000001</v>
      </c>
      <c r="H43" s="9">
        <v>12258.486670599999</v>
      </c>
      <c r="I43" s="9"/>
    </row>
    <row r="44" spans="1:9" s="10" customFormat="1" ht="13" x14ac:dyDescent="0.3">
      <c r="A44" s="132" t="s">
        <v>430</v>
      </c>
      <c r="B44" s="9">
        <v>604.27798484000004</v>
      </c>
      <c r="C44" s="9">
        <v>1320.3834676500001</v>
      </c>
      <c r="D44" s="9">
        <v>3876.2680890900001</v>
      </c>
      <c r="E44" s="9">
        <v>105.08445392</v>
      </c>
      <c r="F44" s="9">
        <v>0</v>
      </c>
      <c r="G44" s="9">
        <v>3879.7808230000001</v>
      </c>
      <c r="H44" s="9">
        <v>9785.7948185000005</v>
      </c>
      <c r="I44" s="9"/>
    </row>
    <row r="45" spans="1:9" s="18" customFormat="1" x14ac:dyDescent="0.25">
      <c r="A45" s="4" t="s">
        <v>431</v>
      </c>
      <c r="B45" s="5">
        <v>541.76845824999998</v>
      </c>
      <c r="C45" s="5">
        <v>1319.5944236800001</v>
      </c>
      <c r="D45" s="5">
        <v>3750.4166925200002</v>
      </c>
      <c r="E45" s="5">
        <v>105.08445392</v>
      </c>
      <c r="F45" s="5">
        <v>0</v>
      </c>
      <c r="G45" s="5">
        <v>3879.7808230000001</v>
      </c>
      <c r="H45" s="5">
        <v>9596.6448513699997</v>
      </c>
      <c r="I45" s="5"/>
    </row>
    <row r="46" spans="1:9" s="18" customFormat="1" x14ac:dyDescent="0.25">
      <c r="A46" s="4" t="s">
        <v>432</v>
      </c>
      <c r="B46" s="5">
        <v>62.50952659</v>
      </c>
      <c r="C46" s="5">
        <v>0.78904397000000004</v>
      </c>
      <c r="D46" s="5">
        <v>125.85139657000001</v>
      </c>
      <c r="E46" s="5">
        <v>0</v>
      </c>
      <c r="F46" s="5">
        <v>0</v>
      </c>
      <c r="G46" s="5">
        <v>0</v>
      </c>
      <c r="H46" s="5">
        <v>189.14996712999999</v>
      </c>
      <c r="I46" s="5"/>
    </row>
    <row r="47" spans="1:9" s="10" customFormat="1" ht="13" x14ac:dyDescent="0.3">
      <c r="A47" s="132" t="s">
        <v>433</v>
      </c>
      <c r="B47" s="9">
        <v>0</v>
      </c>
      <c r="C47" s="9">
        <v>0</v>
      </c>
      <c r="D47" s="9">
        <v>0</v>
      </c>
      <c r="E47" s="9">
        <v>0</v>
      </c>
      <c r="F47" s="9">
        <v>0</v>
      </c>
      <c r="G47" s="9">
        <v>0</v>
      </c>
      <c r="H47" s="9">
        <v>0</v>
      </c>
      <c r="I47" s="9"/>
    </row>
    <row r="48" spans="1:9" s="18" customFormat="1" x14ac:dyDescent="0.25">
      <c r="A48" s="4" t="s">
        <v>434</v>
      </c>
      <c r="B48" s="5">
        <v>0</v>
      </c>
      <c r="C48" s="5">
        <v>0</v>
      </c>
      <c r="D48" s="5">
        <v>0</v>
      </c>
      <c r="E48" s="5">
        <v>0</v>
      </c>
      <c r="F48" s="5">
        <v>0</v>
      </c>
      <c r="G48" s="5">
        <v>0</v>
      </c>
      <c r="H48" s="5">
        <v>0</v>
      </c>
      <c r="I48" s="5"/>
    </row>
    <row r="49" spans="1:9" s="18" customFormat="1" x14ac:dyDescent="0.25">
      <c r="A49" s="4" t="s">
        <v>435</v>
      </c>
      <c r="B49" s="5">
        <v>0</v>
      </c>
      <c r="C49" s="5">
        <v>0</v>
      </c>
      <c r="D49" s="5">
        <v>0</v>
      </c>
      <c r="E49" s="5">
        <v>0</v>
      </c>
      <c r="F49" s="5">
        <v>0</v>
      </c>
      <c r="G49" s="5">
        <v>0</v>
      </c>
      <c r="H49" s="5">
        <v>0</v>
      </c>
      <c r="I49" s="5"/>
    </row>
    <row r="50" spans="1:9" s="10" customFormat="1" ht="13" x14ac:dyDescent="0.3">
      <c r="A50" s="132" t="s">
        <v>436</v>
      </c>
      <c r="B50" s="9">
        <v>0</v>
      </c>
      <c r="C50" s="9">
        <v>0</v>
      </c>
      <c r="D50" s="9">
        <v>3.1184145700000001</v>
      </c>
      <c r="E50" s="9">
        <v>2469.5734375299999</v>
      </c>
      <c r="F50" s="9">
        <v>0</v>
      </c>
      <c r="G50" s="9">
        <v>0</v>
      </c>
      <c r="H50" s="9">
        <v>2472.6918520999998</v>
      </c>
      <c r="I50" s="9"/>
    </row>
    <row r="51" spans="1:9" s="18" customFormat="1" x14ac:dyDescent="0.25">
      <c r="A51" s="4" t="s">
        <v>416</v>
      </c>
      <c r="B51" s="5">
        <v>0</v>
      </c>
      <c r="C51" s="5">
        <v>0</v>
      </c>
      <c r="D51" s="5">
        <v>0</v>
      </c>
      <c r="E51" s="5">
        <v>1.5182994400000001</v>
      </c>
      <c r="F51" s="5">
        <v>0</v>
      </c>
      <c r="G51" s="5">
        <v>0</v>
      </c>
      <c r="H51" s="5">
        <v>1.5182994400000001</v>
      </c>
      <c r="I51" s="5"/>
    </row>
    <row r="52" spans="1:9" s="18" customFormat="1" x14ac:dyDescent="0.25">
      <c r="A52" s="4" t="s">
        <v>425</v>
      </c>
      <c r="B52" s="5">
        <v>0</v>
      </c>
      <c r="C52" s="5">
        <v>0</v>
      </c>
      <c r="D52" s="5">
        <v>0</v>
      </c>
      <c r="E52" s="5">
        <v>1.5182994400000001</v>
      </c>
      <c r="F52" s="5">
        <v>0</v>
      </c>
      <c r="G52" s="5">
        <v>0</v>
      </c>
      <c r="H52" s="5">
        <v>1.5182994400000001</v>
      </c>
      <c r="I52" s="5"/>
    </row>
    <row r="53" spans="1:9" s="18" customFormat="1" x14ac:dyDescent="0.25">
      <c r="A53" s="4" t="s">
        <v>426</v>
      </c>
      <c r="B53" s="5">
        <v>0</v>
      </c>
      <c r="C53" s="5">
        <v>0</v>
      </c>
      <c r="D53" s="5">
        <v>0</v>
      </c>
      <c r="E53" s="5">
        <v>2468.0551380900001</v>
      </c>
      <c r="F53" s="5">
        <v>0</v>
      </c>
      <c r="G53" s="5">
        <v>0</v>
      </c>
      <c r="H53" s="5">
        <v>2468.0551380900001</v>
      </c>
      <c r="I53" s="5"/>
    </row>
    <row r="54" spans="1:9" s="18" customFormat="1" x14ac:dyDescent="0.25">
      <c r="A54" s="4" t="s">
        <v>427</v>
      </c>
      <c r="B54" s="5">
        <v>0</v>
      </c>
      <c r="C54" s="5">
        <v>0</v>
      </c>
      <c r="D54" s="5">
        <v>3.1184145700000001</v>
      </c>
      <c r="E54" s="5">
        <v>0</v>
      </c>
      <c r="F54" s="5">
        <v>0</v>
      </c>
      <c r="G54" s="5">
        <v>0</v>
      </c>
      <c r="H54" s="5">
        <v>3.1184145700000001</v>
      </c>
      <c r="I54" s="5"/>
    </row>
    <row r="55" spans="1:9" s="18" customFormat="1" x14ac:dyDescent="0.25">
      <c r="A55" s="132" t="s">
        <v>438</v>
      </c>
      <c r="B55" s="9">
        <v>862.17125576000001</v>
      </c>
      <c r="C55" s="9">
        <v>0</v>
      </c>
      <c r="D55" s="9">
        <v>0</v>
      </c>
      <c r="E55" s="9">
        <v>0</v>
      </c>
      <c r="F55" s="9">
        <v>0</v>
      </c>
      <c r="G55" s="9">
        <v>0</v>
      </c>
      <c r="H55" s="9">
        <v>862.17125576000001</v>
      </c>
      <c r="I55" s="5"/>
    </row>
    <row r="56" spans="1:9" s="18" customFormat="1" x14ac:dyDescent="0.25">
      <c r="A56" s="4" t="s">
        <v>439</v>
      </c>
      <c r="B56" s="5">
        <v>862.17125576000001</v>
      </c>
      <c r="C56" s="5">
        <v>0</v>
      </c>
      <c r="D56" s="5">
        <v>0</v>
      </c>
      <c r="E56" s="5">
        <v>0</v>
      </c>
      <c r="F56" s="5">
        <v>0</v>
      </c>
      <c r="G56" s="5">
        <v>0</v>
      </c>
      <c r="H56" s="5">
        <v>862.17125576000001</v>
      </c>
      <c r="I56" s="5"/>
    </row>
    <row r="57" spans="1:9" s="18" customFormat="1" x14ac:dyDescent="0.25">
      <c r="A57" s="4" t="s">
        <v>440</v>
      </c>
      <c r="B57" s="5">
        <v>0</v>
      </c>
      <c r="C57" s="5">
        <v>0</v>
      </c>
      <c r="D57" s="5">
        <v>0</v>
      </c>
      <c r="E57" s="5">
        <v>0</v>
      </c>
      <c r="F57" s="5">
        <v>0</v>
      </c>
      <c r="G57" s="5">
        <v>0</v>
      </c>
      <c r="H57" s="5">
        <v>0</v>
      </c>
      <c r="I57" s="5"/>
    </row>
    <row r="58" spans="1:9" ht="13" thickBot="1" x14ac:dyDescent="0.3">
      <c r="A58" s="206"/>
      <c r="B58" s="24"/>
      <c r="C58" s="24"/>
      <c r="D58" s="206"/>
      <c r="E58" s="206"/>
      <c r="F58" s="206"/>
      <c r="G58" s="206"/>
      <c r="H58" s="206"/>
    </row>
    <row r="59" spans="1:9" ht="13" thickTop="1" x14ac:dyDescent="0.25"/>
  </sheetData>
  <mergeCells count="4">
    <mergeCell ref="A5:H5"/>
    <mergeCell ref="A6:H6"/>
    <mergeCell ref="A7:H7"/>
    <mergeCell ref="A8:H8"/>
  </mergeCells>
  <printOptions horizontalCentered="1"/>
  <pageMargins left="0.74803149606299213" right="0.74803149606299213" top="0.39370078740157483" bottom="0.47244094488188981" header="0" footer="0"/>
  <pageSetup scale="65" orientation="portrait" horizontalDpi="4294967294"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A1:L51"/>
  <sheetViews>
    <sheetView showGridLines="0" defaultGridColor="0" colorId="60" workbookViewId="0">
      <pane xSplit="1" ySplit="10" topLeftCell="B11" activePane="bottomRight" state="frozen"/>
      <selection pane="topRight" activeCell="B1" sqref="B1"/>
      <selection pane="bottomLeft" activeCell="A11" sqref="A11"/>
      <selection pane="bottomRight" activeCell="B11" sqref="B11"/>
    </sheetView>
  </sheetViews>
  <sheetFormatPr baseColWidth="10" defaultColWidth="11.453125" defaultRowHeight="12.5" x14ac:dyDescent="0.25"/>
  <cols>
    <col min="1" max="1" width="55.54296875" style="16" customWidth="1"/>
    <col min="2" max="2" width="12" style="16" customWidth="1"/>
    <col min="3" max="3" width="12.1796875" style="16" customWidth="1"/>
    <col min="4" max="6" width="11.81640625" style="16" customWidth="1"/>
    <col min="7" max="7" width="11.453125" style="16"/>
    <col min="8" max="8" width="14.1796875" style="16" customWidth="1"/>
    <col min="9" max="9" width="13.54296875" style="16" customWidth="1"/>
    <col min="10" max="16384" width="11.453125" style="16"/>
  </cols>
  <sheetData>
    <row r="1" spans="1:9" x14ac:dyDescent="0.25">
      <c r="A1" s="15" t="s">
        <v>0</v>
      </c>
    </row>
    <row r="2" spans="1:9" x14ac:dyDescent="0.25">
      <c r="A2" s="15" t="s">
        <v>1</v>
      </c>
    </row>
    <row r="3" spans="1:9" x14ac:dyDescent="0.25">
      <c r="A3" s="15" t="s">
        <v>2</v>
      </c>
    </row>
    <row r="4" spans="1:9" x14ac:dyDescent="0.25">
      <c r="H4" s="134"/>
    </row>
    <row r="5" spans="1:9" ht="13" x14ac:dyDescent="0.3">
      <c r="A5" s="236" t="s">
        <v>3</v>
      </c>
      <c r="B5" s="236"/>
      <c r="C5" s="236"/>
      <c r="D5" s="236"/>
      <c r="E5" s="236"/>
      <c r="F5" s="236"/>
      <c r="G5" s="133"/>
      <c r="H5" s="133"/>
    </row>
    <row r="6" spans="1:9" ht="13" x14ac:dyDescent="0.3">
      <c r="A6" s="236" t="s">
        <v>583</v>
      </c>
      <c r="B6" s="236"/>
      <c r="C6" s="236"/>
      <c r="D6" s="236"/>
      <c r="E6" s="236"/>
      <c r="F6" s="236"/>
      <c r="G6" s="133"/>
      <c r="H6" s="133"/>
    </row>
    <row r="7" spans="1:9" ht="13" x14ac:dyDescent="0.3">
      <c r="A7" s="236">
        <v>2020</v>
      </c>
      <c r="B7" s="236"/>
      <c r="C7" s="236"/>
      <c r="D7" s="236"/>
      <c r="E7" s="236"/>
      <c r="F7" s="236"/>
      <c r="G7" s="133"/>
      <c r="H7" s="133"/>
    </row>
    <row r="8" spans="1:9" ht="13" x14ac:dyDescent="0.3">
      <c r="A8" s="236" t="s">
        <v>4</v>
      </c>
      <c r="B8" s="236"/>
      <c r="C8" s="236"/>
      <c r="D8" s="236"/>
      <c r="E8" s="236"/>
      <c r="F8" s="236"/>
      <c r="G8" s="133"/>
      <c r="H8" s="133"/>
    </row>
    <row r="9" spans="1:9" ht="13" thickBot="1" x14ac:dyDescent="0.3"/>
    <row r="10" spans="1:9" ht="13.5" thickTop="1" thickBot="1" x14ac:dyDescent="0.3">
      <c r="A10" s="3" t="s">
        <v>390</v>
      </c>
      <c r="B10" s="3" t="s">
        <v>9</v>
      </c>
      <c r="C10" s="3" t="s">
        <v>8</v>
      </c>
      <c r="D10" s="3" t="s">
        <v>7</v>
      </c>
      <c r="E10" s="3" t="s">
        <v>6</v>
      </c>
      <c r="F10" s="3" t="s">
        <v>397</v>
      </c>
      <c r="G10" s="149"/>
      <c r="H10" s="149"/>
      <c r="I10" s="149"/>
    </row>
    <row r="11" spans="1:9" s="18" customFormat="1" ht="13" thickTop="1" x14ac:dyDescent="0.25">
      <c r="A11" s="4"/>
      <c r="B11" s="5"/>
      <c r="C11" s="5"/>
      <c r="D11" s="5"/>
      <c r="E11" s="5"/>
      <c r="F11" s="5"/>
      <c r="G11" s="5"/>
      <c r="H11" s="5"/>
      <c r="I11" s="5"/>
    </row>
    <row r="12" spans="1:9" s="10" customFormat="1" ht="13" x14ac:dyDescent="0.3">
      <c r="A12" s="132" t="s">
        <v>398</v>
      </c>
      <c r="B12" s="9">
        <v>99503.308134799998</v>
      </c>
      <c r="C12" s="9">
        <v>9105.6838901200008</v>
      </c>
      <c r="D12" s="9">
        <v>23056.444445530698</v>
      </c>
      <c r="E12" s="9">
        <v>14595.753996789999</v>
      </c>
      <c r="F12" s="9">
        <v>146261.1904672407</v>
      </c>
      <c r="G12" s="9"/>
      <c r="H12" s="9"/>
      <c r="I12" s="9"/>
    </row>
    <row r="13" spans="1:9" s="10" customFormat="1" ht="13" x14ac:dyDescent="0.3">
      <c r="A13" s="132" t="s">
        <v>399</v>
      </c>
      <c r="B13" s="9">
        <v>98641.136879040001</v>
      </c>
      <c r="C13" s="9">
        <v>9105.6838901200008</v>
      </c>
      <c r="D13" s="9">
        <v>23056.444445530698</v>
      </c>
      <c r="E13" s="9">
        <v>14595.753996789999</v>
      </c>
      <c r="F13" s="9">
        <v>145399.01921148071</v>
      </c>
      <c r="G13" s="9"/>
      <c r="H13" s="9"/>
      <c r="I13" s="9"/>
    </row>
    <row r="14" spans="1:9" s="10" customFormat="1" ht="13" x14ac:dyDescent="0.3">
      <c r="A14" s="132" t="s">
        <v>400</v>
      </c>
      <c r="B14" s="9">
        <v>98295.582052740006</v>
      </c>
      <c r="C14" s="9">
        <v>9075.3542293699993</v>
      </c>
      <c r="D14" s="9">
        <v>23010.286307860701</v>
      </c>
      <c r="E14" s="9">
        <v>14413.51863667</v>
      </c>
      <c r="F14" s="9">
        <v>144794.7412266407</v>
      </c>
      <c r="G14" s="9"/>
      <c r="H14" s="9"/>
      <c r="I14" s="9"/>
    </row>
    <row r="15" spans="1:9" s="18" customFormat="1" x14ac:dyDescent="0.25">
      <c r="A15" s="4" t="s">
        <v>401</v>
      </c>
      <c r="B15" s="5">
        <v>53266.685107910002</v>
      </c>
      <c r="C15" s="5">
        <v>4306.3254891799997</v>
      </c>
      <c r="D15" s="5">
        <v>11423.49541969</v>
      </c>
      <c r="E15" s="5">
        <v>6390.0437501099996</v>
      </c>
      <c r="F15" s="5">
        <v>75386.549766890006</v>
      </c>
      <c r="G15" s="5"/>
      <c r="H15" s="5"/>
      <c r="I15" s="5"/>
    </row>
    <row r="16" spans="1:9" s="18" customFormat="1" x14ac:dyDescent="0.25">
      <c r="A16" s="4" t="s">
        <v>402</v>
      </c>
      <c r="B16" s="5">
        <v>7489.2847330000004</v>
      </c>
      <c r="C16" s="5">
        <v>594.86670248999997</v>
      </c>
      <c r="D16" s="5">
        <v>1576.661742</v>
      </c>
      <c r="E16" s="5">
        <v>883.05647465000004</v>
      </c>
      <c r="F16" s="5">
        <v>10543.86965214</v>
      </c>
      <c r="G16" s="5"/>
      <c r="H16" s="5"/>
      <c r="I16" s="5"/>
    </row>
    <row r="17" spans="1:9" s="18" customFormat="1" x14ac:dyDescent="0.25">
      <c r="A17" s="4" t="s">
        <v>404</v>
      </c>
      <c r="B17" s="5">
        <v>7235.5369529999998</v>
      </c>
      <c r="C17" s="5">
        <v>575.00312790999999</v>
      </c>
      <c r="D17" s="5">
        <v>1524.4254309999999</v>
      </c>
      <c r="E17" s="5">
        <v>853.55467099999998</v>
      </c>
      <c r="F17" s="5">
        <v>10188.520182910001</v>
      </c>
      <c r="G17" s="5"/>
      <c r="H17" s="5"/>
      <c r="I17" s="5"/>
    </row>
    <row r="18" spans="1:9" s="18" customFormat="1" x14ac:dyDescent="0.25">
      <c r="A18" s="4" t="s">
        <v>407</v>
      </c>
      <c r="B18" s="5">
        <v>253.74778000000001</v>
      </c>
      <c r="C18" s="5">
        <v>19.863574580000002</v>
      </c>
      <c r="D18" s="5">
        <v>52.236311000000001</v>
      </c>
      <c r="E18" s="5">
        <v>29.501803649999999</v>
      </c>
      <c r="F18" s="5">
        <v>355.34946923000001</v>
      </c>
      <c r="G18" s="5"/>
      <c r="H18" s="5"/>
      <c r="I18" s="5"/>
    </row>
    <row r="19" spans="1:9" s="18" customFormat="1" x14ac:dyDescent="0.25">
      <c r="A19" s="4" t="s">
        <v>408</v>
      </c>
      <c r="B19" s="5">
        <v>30823.942608869998</v>
      </c>
      <c r="C19" s="5">
        <v>814.08122605999995</v>
      </c>
      <c r="D19" s="5">
        <v>5818.0897062599997</v>
      </c>
      <c r="E19" s="5">
        <v>871.28710369999999</v>
      </c>
      <c r="F19" s="5">
        <v>38327.400644890004</v>
      </c>
      <c r="G19" s="5"/>
      <c r="H19" s="5"/>
      <c r="I19" s="5"/>
    </row>
    <row r="20" spans="1:9" s="10" customFormat="1" ht="13" x14ac:dyDescent="0.3">
      <c r="A20" s="132" t="s">
        <v>409</v>
      </c>
      <c r="B20" s="9">
        <v>0</v>
      </c>
      <c r="C20" s="9">
        <v>0</v>
      </c>
      <c r="D20" s="9">
        <v>0</v>
      </c>
      <c r="E20" s="9">
        <v>0</v>
      </c>
      <c r="F20" s="9">
        <v>0</v>
      </c>
      <c r="G20" s="9"/>
      <c r="H20" s="9"/>
      <c r="I20" s="9"/>
    </row>
    <row r="21" spans="1:9" s="10" customFormat="1" ht="13" x14ac:dyDescent="0.3">
      <c r="A21" s="132" t="s">
        <v>410</v>
      </c>
      <c r="B21" s="9">
        <v>0</v>
      </c>
      <c r="C21" s="9">
        <v>0</v>
      </c>
      <c r="D21" s="9">
        <v>0</v>
      </c>
      <c r="E21" s="9">
        <v>0</v>
      </c>
      <c r="F21" s="9">
        <v>0</v>
      </c>
      <c r="G21" s="9"/>
      <c r="H21" s="9"/>
      <c r="I21" s="9"/>
    </row>
    <row r="22" spans="1:9" s="18" customFormat="1" x14ac:dyDescent="0.25">
      <c r="A22" s="4" t="s">
        <v>411</v>
      </c>
      <c r="B22" s="5">
        <v>0</v>
      </c>
      <c r="C22" s="5">
        <v>0</v>
      </c>
      <c r="D22" s="5">
        <v>0</v>
      </c>
      <c r="E22" s="5">
        <v>0</v>
      </c>
      <c r="F22" s="5">
        <v>0</v>
      </c>
      <c r="G22" s="5"/>
      <c r="H22" s="5"/>
      <c r="I22" s="5"/>
    </row>
    <row r="23" spans="1:9" s="18" customFormat="1" x14ac:dyDescent="0.25">
      <c r="A23" s="4" t="s">
        <v>412</v>
      </c>
      <c r="B23" s="5">
        <v>0</v>
      </c>
      <c r="C23" s="5">
        <v>0</v>
      </c>
      <c r="D23" s="5">
        <v>0</v>
      </c>
      <c r="E23" s="5">
        <v>0</v>
      </c>
      <c r="F23" s="5">
        <v>0</v>
      </c>
      <c r="G23" s="5"/>
      <c r="H23" s="5"/>
      <c r="I23" s="5"/>
    </row>
    <row r="24" spans="1:9" s="18" customFormat="1" x14ac:dyDescent="0.25">
      <c r="A24" s="4" t="s">
        <v>413</v>
      </c>
      <c r="B24" s="5">
        <v>0</v>
      </c>
      <c r="C24" s="5">
        <v>0</v>
      </c>
      <c r="D24" s="5">
        <v>0</v>
      </c>
      <c r="E24" s="5">
        <v>0</v>
      </c>
      <c r="F24" s="5">
        <v>0</v>
      </c>
      <c r="G24" s="5"/>
      <c r="H24" s="5"/>
      <c r="I24" s="5"/>
    </row>
    <row r="25" spans="1:9" s="18" customFormat="1" x14ac:dyDescent="0.25">
      <c r="A25" s="4" t="s">
        <v>414</v>
      </c>
      <c r="B25" s="5">
        <v>0</v>
      </c>
      <c r="C25" s="5">
        <v>0</v>
      </c>
      <c r="D25" s="5">
        <v>0</v>
      </c>
      <c r="E25" s="5">
        <v>0</v>
      </c>
      <c r="F25" s="5">
        <v>0</v>
      </c>
      <c r="G25" s="5"/>
      <c r="H25" s="5"/>
      <c r="I25" s="5"/>
    </row>
    <row r="26" spans="1:9" s="10" customFormat="1" ht="13" x14ac:dyDescent="0.3">
      <c r="A26" s="132" t="s">
        <v>415</v>
      </c>
      <c r="B26" s="9">
        <v>6715.6696029599998</v>
      </c>
      <c r="C26" s="9">
        <v>3360.0808116399999</v>
      </c>
      <c r="D26" s="9">
        <v>4192.0394399106999</v>
      </c>
      <c r="E26" s="9">
        <v>6269.1313082099996</v>
      </c>
      <c r="F26" s="9">
        <v>20536.921162720701</v>
      </c>
      <c r="G26" s="9"/>
      <c r="H26" s="9"/>
      <c r="I26" s="9"/>
    </row>
    <row r="27" spans="1:9" s="18" customFormat="1" x14ac:dyDescent="0.25">
      <c r="A27" s="4" t="s">
        <v>416</v>
      </c>
      <c r="B27" s="5">
        <v>807.00056570000004</v>
      </c>
      <c r="C27" s="5">
        <v>2987.6829797400001</v>
      </c>
      <c r="D27" s="5">
        <v>172.87782800069999</v>
      </c>
      <c r="E27" s="5">
        <v>5798.3759013999997</v>
      </c>
      <c r="F27" s="5">
        <v>9765.9372748407004</v>
      </c>
      <c r="G27" s="5"/>
      <c r="H27" s="5"/>
      <c r="I27" s="5"/>
    </row>
    <row r="28" spans="1:9" s="18" customFormat="1" x14ac:dyDescent="0.25">
      <c r="A28" s="4" t="s">
        <v>418</v>
      </c>
      <c r="B28" s="5">
        <v>0</v>
      </c>
      <c r="C28" s="5">
        <v>2922.7803174599999</v>
      </c>
      <c r="D28" s="5">
        <v>0</v>
      </c>
      <c r="E28" s="5">
        <v>0</v>
      </c>
      <c r="F28" s="5">
        <v>2922.7803174599999</v>
      </c>
      <c r="G28" s="5"/>
      <c r="H28" s="5"/>
      <c r="I28" s="5"/>
    </row>
    <row r="29" spans="1:9" s="18" customFormat="1" x14ac:dyDescent="0.25">
      <c r="A29" s="4" t="s">
        <v>423</v>
      </c>
      <c r="B29" s="5">
        <v>0</v>
      </c>
      <c r="C29" s="5">
        <v>0</v>
      </c>
      <c r="D29" s="5">
        <v>0</v>
      </c>
      <c r="E29" s="5">
        <v>3774.6541641499998</v>
      </c>
      <c r="F29" s="5">
        <v>3774.6541641499998</v>
      </c>
      <c r="G29" s="5"/>
      <c r="H29" s="5"/>
      <c r="I29" s="5"/>
    </row>
    <row r="30" spans="1:9" s="18" customFormat="1" x14ac:dyDescent="0.25">
      <c r="A30" s="4" t="s">
        <v>424</v>
      </c>
      <c r="B30" s="5">
        <v>0</v>
      </c>
      <c r="C30" s="5">
        <v>0</v>
      </c>
      <c r="D30" s="5">
        <v>0</v>
      </c>
      <c r="E30" s="5">
        <v>1927.4</v>
      </c>
      <c r="F30" s="5">
        <v>1927.4</v>
      </c>
      <c r="G30" s="5"/>
      <c r="H30" s="5"/>
      <c r="I30" s="5"/>
    </row>
    <row r="31" spans="1:9" s="18" customFormat="1" x14ac:dyDescent="0.25">
      <c r="A31" s="4" t="s">
        <v>425</v>
      </c>
      <c r="B31" s="5">
        <v>807.00056570000004</v>
      </c>
      <c r="C31" s="5">
        <v>64.902662280000001</v>
      </c>
      <c r="D31" s="5">
        <v>172.87782800069999</v>
      </c>
      <c r="E31" s="5">
        <v>96.321737249999998</v>
      </c>
      <c r="F31" s="5">
        <v>1141.1027932306999</v>
      </c>
      <c r="G31" s="5"/>
      <c r="H31" s="5"/>
      <c r="I31" s="5"/>
    </row>
    <row r="32" spans="1:9" s="18" customFormat="1" x14ac:dyDescent="0.25">
      <c r="A32" s="4" t="s">
        <v>426</v>
      </c>
      <c r="B32" s="5">
        <v>5775.3495210399997</v>
      </c>
      <c r="C32" s="5">
        <v>372.39783190000003</v>
      </c>
      <c r="D32" s="5">
        <v>750.30522905999999</v>
      </c>
      <c r="E32" s="5">
        <v>470.75540681000001</v>
      </c>
      <c r="F32" s="5">
        <v>7368.8079888100001</v>
      </c>
      <c r="G32" s="5"/>
      <c r="H32" s="5"/>
      <c r="I32" s="5"/>
    </row>
    <row r="33" spans="1:9" s="18" customFormat="1" x14ac:dyDescent="0.25">
      <c r="A33" s="4" t="s">
        <v>427</v>
      </c>
      <c r="B33" s="5">
        <v>133.31951622</v>
      </c>
      <c r="C33" s="5">
        <v>0</v>
      </c>
      <c r="D33" s="5">
        <v>3268.85638285</v>
      </c>
      <c r="E33" s="5">
        <v>0</v>
      </c>
      <c r="F33" s="5">
        <v>3402.17589907</v>
      </c>
      <c r="G33" s="5"/>
      <c r="H33" s="5"/>
      <c r="I33" s="5"/>
    </row>
    <row r="34" spans="1:9" s="18" customFormat="1" x14ac:dyDescent="0.25">
      <c r="A34" s="4" t="s">
        <v>428</v>
      </c>
      <c r="B34" s="5">
        <v>0</v>
      </c>
      <c r="C34" s="5">
        <v>0</v>
      </c>
      <c r="D34" s="5">
        <v>0</v>
      </c>
      <c r="E34" s="5">
        <v>0</v>
      </c>
      <c r="F34" s="5">
        <v>0</v>
      </c>
      <c r="G34" s="5"/>
      <c r="H34" s="5"/>
      <c r="I34" s="5"/>
    </row>
    <row r="35" spans="1:9" s="10" customFormat="1" ht="13" x14ac:dyDescent="0.3">
      <c r="A35" s="132" t="s">
        <v>429</v>
      </c>
      <c r="B35" s="9">
        <v>345.5548263</v>
      </c>
      <c r="C35" s="9">
        <v>30.329660749999999</v>
      </c>
      <c r="D35" s="9">
        <v>46.158137670000002</v>
      </c>
      <c r="E35" s="9">
        <v>182.23536012</v>
      </c>
      <c r="F35" s="9">
        <v>604.27798484000004</v>
      </c>
      <c r="G35" s="9"/>
      <c r="H35" s="9"/>
      <c r="I35" s="9"/>
    </row>
    <row r="36" spans="1:9" s="10" customFormat="1" ht="13" x14ac:dyDescent="0.3">
      <c r="A36" s="132" t="s">
        <v>430</v>
      </c>
      <c r="B36" s="9">
        <v>345.5548263</v>
      </c>
      <c r="C36" s="9">
        <v>30.329660749999999</v>
      </c>
      <c r="D36" s="9">
        <v>46.158137670000002</v>
      </c>
      <c r="E36" s="9">
        <v>182.23536012</v>
      </c>
      <c r="F36" s="9">
        <v>604.27798484000004</v>
      </c>
      <c r="G36" s="9"/>
      <c r="H36" s="9"/>
      <c r="I36" s="9"/>
    </row>
    <row r="37" spans="1:9" s="18" customFormat="1" x14ac:dyDescent="0.25">
      <c r="A37" s="4" t="s">
        <v>431</v>
      </c>
      <c r="B37" s="5">
        <v>283.04529970999999</v>
      </c>
      <c r="C37" s="5">
        <v>30.329660749999999</v>
      </c>
      <c r="D37" s="5">
        <v>46.158137670000002</v>
      </c>
      <c r="E37" s="5">
        <v>182.23536012</v>
      </c>
      <c r="F37" s="5">
        <v>541.76845824999998</v>
      </c>
      <c r="G37" s="5"/>
      <c r="H37" s="5"/>
      <c r="I37" s="5"/>
    </row>
    <row r="38" spans="1:9" s="18" customFormat="1" x14ac:dyDescent="0.25">
      <c r="A38" s="4" t="s">
        <v>432</v>
      </c>
      <c r="B38" s="5">
        <v>62.50952659</v>
      </c>
      <c r="C38" s="5">
        <v>0</v>
      </c>
      <c r="D38" s="5">
        <v>0</v>
      </c>
      <c r="E38" s="5">
        <v>0</v>
      </c>
      <c r="F38" s="5">
        <v>62.50952659</v>
      </c>
      <c r="G38" s="5"/>
      <c r="H38" s="5"/>
      <c r="I38" s="5"/>
    </row>
    <row r="39" spans="1:9" s="10" customFormat="1" ht="13" x14ac:dyDescent="0.3">
      <c r="A39" s="132" t="s">
        <v>433</v>
      </c>
      <c r="B39" s="9">
        <v>0</v>
      </c>
      <c r="C39" s="9">
        <v>0</v>
      </c>
      <c r="D39" s="9">
        <v>0</v>
      </c>
      <c r="E39" s="9">
        <v>0</v>
      </c>
      <c r="F39" s="9">
        <v>0</v>
      </c>
      <c r="G39" s="9"/>
      <c r="H39" s="9"/>
      <c r="I39" s="9"/>
    </row>
    <row r="40" spans="1:9" s="18" customFormat="1" x14ac:dyDescent="0.25">
      <c r="A40" s="4" t="s">
        <v>434</v>
      </c>
      <c r="B40" s="5">
        <v>0</v>
      </c>
      <c r="C40" s="5">
        <v>0</v>
      </c>
      <c r="D40" s="5">
        <v>0</v>
      </c>
      <c r="E40" s="5">
        <v>0</v>
      </c>
      <c r="F40" s="5">
        <v>0</v>
      </c>
      <c r="G40" s="5"/>
      <c r="H40" s="5"/>
      <c r="I40" s="5"/>
    </row>
    <row r="41" spans="1:9" s="18" customFormat="1" x14ac:dyDescent="0.25">
      <c r="A41" s="4" t="s">
        <v>435</v>
      </c>
      <c r="B41" s="5">
        <v>0</v>
      </c>
      <c r="C41" s="5">
        <v>0</v>
      </c>
      <c r="D41" s="5">
        <v>0</v>
      </c>
      <c r="E41" s="5">
        <v>0</v>
      </c>
      <c r="F41" s="5">
        <v>0</v>
      </c>
      <c r="G41" s="5"/>
      <c r="H41" s="5"/>
      <c r="I41" s="5"/>
    </row>
    <row r="42" spans="1:9" s="10" customFormat="1" ht="13" x14ac:dyDescent="0.3">
      <c r="A42" s="132" t="s">
        <v>436</v>
      </c>
      <c r="B42" s="9">
        <v>0</v>
      </c>
      <c r="C42" s="9">
        <v>0</v>
      </c>
      <c r="D42" s="9">
        <v>0</v>
      </c>
      <c r="E42" s="9">
        <v>0</v>
      </c>
      <c r="F42" s="9">
        <v>0</v>
      </c>
      <c r="G42" s="9"/>
      <c r="H42" s="9"/>
      <c r="I42" s="9"/>
    </row>
    <row r="43" spans="1:9" s="18" customFormat="1" x14ac:dyDescent="0.25">
      <c r="A43" s="4" t="s">
        <v>416</v>
      </c>
      <c r="B43" s="5">
        <v>0</v>
      </c>
      <c r="C43" s="5">
        <v>0</v>
      </c>
      <c r="D43" s="5">
        <v>0</v>
      </c>
      <c r="E43" s="5">
        <v>0</v>
      </c>
      <c r="F43" s="5">
        <v>0</v>
      </c>
      <c r="G43" s="5"/>
      <c r="H43" s="5"/>
      <c r="I43" s="5"/>
    </row>
    <row r="44" spans="1:9" s="18" customFormat="1" x14ac:dyDescent="0.25">
      <c r="A44" s="4" t="s">
        <v>426</v>
      </c>
      <c r="B44" s="5">
        <v>0</v>
      </c>
      <c r="C44" s="5">
        <v>0</v>
      </c>
      <c r="D44" s="5">
        <v>0</v>
      </c>
      <c r="E44" s="5">
        <v>0</v>
      </c>
      <c r="F44" s="5">
        <v>0</v>
      </c>
      <c r="G44" s="5"/>
      <c r="H44" s="5"/>
      <c r="I44" s="5"/>
    </row>
    <row r="45" spans="1:9" s="18" customFormat="1" x14ac:dyDescent="0.25">
      <c r="A45" s="4" t="s">
        <v>427</v>
      </c>
      <c r="B45" s="5">
        <v>0</v>
      </c>
      <c r="C45" s="5">
        <v>0</v>
      </c>
      <c r="D45" s="5">
        <v>0</v>
      </c>
      <c r="E45" s="5">
        <v>0</v>
      </c>
      <c r="F45" s="5">
        <v>0</v>
      </c>
      <c r="G45" s="5"/>
      <c r="H45" s="5"/>
      <c r="I45" s="5"/>
    </row>
    <row r="46" spans="1:9" s="18" customFormat="1" x14ac:dyDescent="0.25">
      <c r="A46" s="132" t="s">
        <v>438</v>
      </c>
      <c r="B46" s="9">
        <v>862.17125576000001</v>
      </c>
      <c r="C46" s="9">
        <v>0</v>
      </c>
      <c r="D46" s="9">
        <v>0</v>
      </c>
      <c r="E46" s="9">
        <v>0</v>
      </c>
      <c r="F46" s="9">
        <v>862.17125576000001</v>
      </c>
      <c r="G46" s="5"/>
      <c r="H46" s="5"/>
      <c r="I46" s="5"/>
    </row>
    <row r="47" spans="1:9" s="10" customFormat="1" ht="13" x14ac:dyDescent="0.3">
      <c r="A47" s="4" t="s">
        <v>439</v>
      </c>
      <c r="B47" s="5">
        <v>862.17125576000001</v>
      </c>
      <c r="C47" s="5">
        <v>0</v>
      </c>
      <c r="D47" s="5">
        <v>0</v>
      </c>
      <c r="E47" s="5">
        <v>0</v>
      </c>
      <c r="F47" s="5">
        <v>862.17125576000001</v>
      </c>
      <c r="G47" s="9"/>
      <c r="H47" s="9"/>
      <c r="I47" s="9"/>
    </row>
    <row r="48" spans="1:9" s="18" customFormat="1" x14ac:dyDescent="0.25">
      <c r="A48" s="4" t="s">
        <v>440</v>
      </c>
      <c r="B48" s="5">
        <v>0</v>
      </c>
      <c r="C48" s="5">
        <v>0</v>
      </c>
      <c r="D48" s="5">
        <v>0</v>
      </c>
      <c r="E48" s="5">
        <v>0</v>
      </c>
      <c r="F48" s="5">
        <v>0</v>
      </c>
      <c r="G48" s="5"/>
      <c r="H48" s="5"/>
      <c r="I48" s="5"/>
    </row>
    <row r="49" spans="1:12" s="18" customFormat="1" x14ac:dyDescent="0.25">
      <c r="A49" s="4" t="s">
        <v>439</v>
      </c>
      <c r="B49" s="5">
        <v>31906.560712499999</v>
      </c>
      <c r="C49" s="5">
        <v>0</v>
      </c>
      <c r="D49" s="5">
        <v>0</v>
      </c>
      <c r="E49" s="5">
        <v>0</v>
      </c>
      <c r="F49" s="5">
        <v>31906.560712499999</v>
      </c>
      <c r="G49" s="5"/>
      <c r="H49" s="5"/>
      <c r="I49" s="5"/>
    </row>
    <row r="50" spans="1:12" s="18" customFormat="1" ht="13" thickBot="1" x14ac:dyDescent="0.3">
      <c r="A50" s="19"/>
      <c r="B50" s="19"/>
      <c r="C50" s="19"/>
      <c r="D50" s="19"/>
      <c r="E50" s="19"/>
      <c r="F50" s="19"/>
      <c r="G50" s="29"/>
      <c r="H50" s="29"/>
      <c r="I50" s="29"/>
      <c r="J50" s="28"/>
      <c r="K50" s="28"/>
      <c r="L50" s="28"/>
    </row>
    <row r="51" spans="1:12" ht="13" thickTop="1" x14ac:dyDescent="0.25">
      <c r="B51" s="20"/>
      <c r="C51" s="20"/>
      <c r="D51" s="20"/>
      <c r="E51" s="20"/>
      <c r="F51" s="20"/>
      <c r="G51" s="20"/>
      <c r="H51" s="20"/>
      <c r="I51" s="20"/>
      <c r="J51" s="20"/>
      <c r="K51" s="20"/>
      <c r="L51" s="20"/>
    </row>
  </sheetData>
  <mergeCells count="4">
    <mergeCell ref="A5:F5"/>
    <mergeCell ref="A6:F6"/>
    <mergeCell ref="A7:F7"/>
    <mergeCell ref="A8:F8"/>
  </mergeCells>
  <printOptions horizontalCentered="1"/>
  <pageMargins left="0.75" right="0.75" top="0.38" bottom="0.49" header="0" footer="0"/>
  <pageSetup scale="70" orientation="portrait" horizontalDpi="4294967294"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sheetPr>
  <dimension ref="A1:I47"/>
  <sheetViews>
    <sheetView showGridLines="0" defaultGridColor="0" colorId="60" workbookViewId="0">
      <pane xSplit="1" ySplit="10" topLeftCell="B11" activePane="bottomRight" state="frozen"/>
      <selection pane="topRight" activeCell="B1" sqref="B1"/>
      <selection pane="bottomLeft" activeCell="A11" sqref="A11"/>
      <selection pane="bottomRight" activeCell="B11" sqref="B11"/>
    </sheetView>
  </sheetViews>
  <sheetFormatPr baseColWidth="10" defaultColWidth="11.453125" defaultRowHeight="12.5" x14ac:dyDescent="0.25"/>
  <cols>
    <col min="1" max="1" width="51.54296875" style="2" bestFit="1" customWidth="1"/>
    <col min="2" max="7" width="11.453125" style="2"/>
    <col min="8" max="8" width="14.1796875" style="2" customWidth="1"/>
    <col min="9" max="9" width="13.54296875" style="2" customWidth="1"/>
    <col min="10" max="16384" width="11.453125" style="2"/>
  </cols>
  <sheetData>
    <row r="1" spans="1:9" x14ac:dyDescent="0.25">
      <c r="A1" s="1" t="s">
        <v>0</v>
      </c>
      <c r="B1" s="21"/>
      <c r="C1" s="21"/>
      <c r="D1" s="21"/>
      <c r="E1" s="21"/>
    </row>
    <row r="2" spans="1:9" x14ac:dyDescent="0.25">
      <c r="A2" s="1" t="s">
        <v>1</v>
      </c>
      <c r="B2" s="21"/>
      <c r="C2" s="21"/>
      <c r="D2" s="21"/>
      <c r="E2" s="21"/>
    </row>
    <row r="3" spans="1:9" x14ac:dyDescent="0.25">
      <c r="A3" s="1" t="s">
        <v>2</v>
      </c>
      <c r="B3" s="21"/>
      <c r="C3" s="21"/>
      <c r="D3" s="21"/>
      <c r="E3" s="21"/>
    </row>
    <row r="4" spans="1:9" x14ac:dyDescent="0.25">
      <c r="A4" s="21"/>
      <c r="B4" s="21"/>
      <c r="C4" s="21"/>
      <c r="D4" s="21"/>
      <c r="E4" s="21"/>
    </row>
    <row r="5" spans="1:9" ht="13" x14ac:dyDescent="0.3">
      <c r="A5" s="237" t="s">
        <v>3</v>
      </c>
      <c r="B5" s="237"/>
      <c r="C5" s="237"/>
      <c r="D5" s="237"/>
      <c r="E5" s="237"/>
      <c r="F5" s="7"/>
      <c r="G5" s="7"/>
      <c r="H5" s="7"/>
    </row>
    <row r="6" spans="1:9" ht="13" x14ac:dyDescent="0.3">
      <c r="A6" s="237" t="s">
        <v>23</v>
      </c>
      <c r="B6" s="237"/>
      <c r="C6" s="237"/>
      <c r="D6" s="237"/>
      <c r="E6" s="237"/>
      <c r="F6" s="7"/>
      <c r="G6" s="7"/>
      <c r="H6" s="7"/>
    </row>
    <row r="7" spans="1:9" ht="13" x14ac:dyDescent="0.3">
      <c r="A7" s="237">
        <v>2020</v>
      </c>
      <c r="B7" s="237"/>
      <c r="C7" s="237"/>
      <c r="D7" s="237"/>
      <c r="E7" s="237"/>
      <c r="F7" s="7"/>
      <c r="G7" s="121"/>
      <c r="H7" s="7"/>
    </row>
    <row r="8" spans="1:9" ht="13" x14ac:dyDescent="0.3">
      <c r="A8" s="237" t="s">
        <v>4</v>
      </c>
      <c r="B8" s="237"/>
      <c r="C8" s="237"/>
      <c r="D8" s="237"/>
      <c r="E8" s="237"/>
      <c r="F8" s="7"/>
      <c r="G8" s="7"/>
      <c r="H8" s="7"/>
    </row>
    <row r="9" spans="1:9" ht="13" thickBot="1" x14ac:dyDescent="0.3">
      <c r="A9" s="21"/>
      <c r="B9" s="21"/>
      <c r="C9" s="21"/>
      <c r="D9" s="21"/>
      <c r="E9" s="21"/>
    </row>
    <row r="10" spans="1:9" s="21" customFormat="1" ht="24" thickTop="1" thickBot="1" x14ac:dyDescent="0.3">
      <c r="A10" s="3" t="s">
        <v>390</v>
      </c>
      <c r="B10" s="3" t="s">
        <v>22</v>
      </c>
      <c r="C10" s="3" t="s">
        <v>21</v>
      </c>
      <c r="D10" s="3" t="s">
        <v>20</v>
      </c>
      <c r="E10" s="3" t="s">
        <v>397</v>
      </c>
      <c r="F10" s="13"/>
      <c r="G10" s="13"/>
      <c r="H10" s="13"/>
      <c r="I10" s="13"/>
    </row>
    <row r="11" spans="1:9" s="91" customFormat="1" ht="13.5" thickTop="1" x14ac:dyDescent="0.3">
      <c r="A11" s="4"/>
      <c r="B11" s="9"/>
      <c r="C11" s="9"/>
      <c r="D11" s="9"/>
      <c r="E11" s="9"/>
      <c r="F11" s="9"/>
      <c r="G11" s="9"/>
      <c r="H11" s="9"/>
      <c r="I11" s="9"/>
    </row>
    <row r="12" spans="1:9" s="91" customFormat="1" ht="13" x14ac:dyDescent="0.3">
      <c r="A12" s="132" t="s">
        <v>398</v>
      </c>
      <c r="B12" s="9">
        <v>39353.509583730003</v>
      </c>
      <c r="C12" s="9">
        <v>19898.268527870001</v>
      </c>
      <c r="D12" s="9">
        <v>5291.4102737900002</v>
      </c>
      <c r="E12" s="9">
        <v>64543.18838539</v>
      </c>
      <c r="F12" s="9"/>
      <c r="G12" s="9"/>
      <c r="H12" s="9"/>
      <c r="I12" s="9"/>
    </row>
    <row r="13" spans="1:9" s="91" customFormat="1" ht="13" x14ac:dyDescent="0.3">
      <c r="A13" s="132" t="s">
        <v>399</v>
      </c>
      <c r="B13" s="9">
        <v>39353.509583730003</v>
      </c>
      <c r="C13" s="9">
        <v>19898.268527870001</v>
      </c>
      <c r="D13" s="9">
        <v>5291.4102737900002</v>
      </c>
      <c r="E13" s="9">
        <v>64543.18838539</v>
      </c>
      <c r="F13" s="9"/>
      <c r="G13" s="9"/>
      <c r="H13" s="9"/>
      <c r="I13" s="9"/>
    </row>
    <row r="14" spans="1:9" s="90" customFormat="1" x14ac:dyDescent="0.25">
      <c r="A14" s="132" t="s">
        <v>400</v>
      </c>
      <c r="B14" s="9">
        <v>38538.511505750001</v>
      </c>
      <c r="C14" s="9">
        <v>19490.83290528</v>
      </c>
      <c r="D14" s="9">
        <v>5193.4605067100001</v>
      </c>
      <c r="E14" s="9">
        <v>63222.804917740003</v>
      </c>
      <c r="F14" s="5"/>
      <c r="G14" s="5"/>
      <c r="H14" s="5"/>
      <c r="I14" s="5"/>
    </row>
    <row r="15" spans="1:9" s="90" customFormat="1" x14ac:dyDescent="0.25">
      <c r="A15" s="4" t="s">
        <v>401</v>
      </c>
      <c r="B15" s="5">
        <v>21057.875464150002</v>
      </c>
      <c r="C15" s="5">
        <v>15036.87245343</v>
      </c>
      <c r="D15" s="5">
        <v>3822.9194718600002</v>
      </c>
      <c r="E15" s="5">
        <v>39917.667389440001</v>
      </c>
      <c r="F15" s="5"/>
      <c r="G15" s="5"/>
      <c r="H15" s="5"/>
      <c r="I15" s="5"/>
    </row>
    <row r="16" spans="1:9" s="90" customFormat="1" x14ac:dyDescent="0.25">
      <c r="A16" s="4" t="s">
        <v>402</v>
      </c>
      <c r="B16" s="5">
        <v>2850.5574360000001</v>
      </c>
      <c r="C16" s="5">
        <v>2055.4237889999999</v>
      </c>
      <c r="D16" s="5">
        <v>526.377205</v>
      </c>
      <c r="E16" s="5">
        <v>5432.3584300000002</v>
      </c>
      <c r="F16" s="5"/>
      <c r="G16" s="5"/>
      <c r="H16" s="5"/>
      <c r="I16" s="5"/>
    </row>
    <row r="17" spans="1:9" s="90" customFormat="1" x14ac:dyDescent="0.25">
      <c r="A17" s="4" t="s">
        <v>404</v>
      </c>
      <c r="B17" s="5">
        <v>2801.9731969999998</v>
      </c>
      <c r="C17" s="5">
        <v>1985.668784</v>
      </c>
      <c r="D17" s="5">
        <v>508.741805</v>
      </c>
      <c r="E17" s="5">
        <v>5296.3837860000003</v>
      </c>
      <c r="F17" s="5"/>
      <c r="G17" s="5"/>
      <c r="H17" s="5"/>
      <c r="I17" s="5"/>
    </row>
    <row r="18" spans="1:9" s="90" customFormat="1" x14ac:dyDescent="0.25">
      <c r="A18" s="4" t="s">
        <v>407</v>
      </c>
      <c r="B18" s="5">
        <v>48.584238999999997</v>
      </c>
      <c r="C18" s="5">
        <v>69.755004999999997</v>
      </c>
      <c r="D18" s="5">
        <v>17.635400000000001</v>
      </c>
      <c r="E18" s="5">
        <v>135.97464400000001</v>
      </c>
      <c r="F18" s="5"/>
      <c r="G18" s="5"/>
      <c r="H18" s="5"/>
      <c r="I18" s="5"/>
    </row>
    <row r="19" spans="1:9" s="91" customFormat="1" ht="13" x14ac:dyDescent="0.3">
      <c r="A19" s="4" t="s">
        <v>408</v>
      </c>
      <c r="B19" s="5">
        <v>12165.626375469999</v>
      </c>
      <c r="C19" s="5">
        <v>909.5633014</v>
      </c>
      <c r="D19" s="5">
        <v>440.68158440000002</v>
      </c>
      <c r="E19" s="5">
        <v>13515.87126127</v>
      </c>
      <c r="F19" s="9"/>
      <c r="G19" s="9"/>
      <c r="H19" s="9"/>
      <c r="I19" s="9"/>
    </row>
    <row r="20" spans="1:9" s="91" customFormat="1" ht="13" x14ac:dyDescent="0.3">
      <c r="A20" s="132" t="s">
        <v>409</v>
      </c>
      <c r="B20" s="9">
        <v>0</v>
      </c>
      <c r="C20" s="9">
        <v>0</v>
      </c>
      <c r="D20" s="9">
        <v>0</v>
      </c>
      <c r="E20" s="9">
        <v>0</v>
      </c>
      <c r="F20" s="9"/>
      <c r="G20" s="9"/>
      <c r="H20" s="9"/>
      <c r="I20" s="9"/>
    </row>
    <row r="21" spans="1:9" s="90" customFormat="1" x14ac:dyDescent="0.25">
      <c r="A21" s="132" t="s">
        <v>410</v>
      </c>
      <c r="B21" s="9">
        <v>0</v>
      </c>
      <c r="C21" s="9">
        <v>0</v>
      </c>
      <c r="D21" s="9">
        <v>0</v>
      </c>
      <c r="E21" s="9">
        <v>0</v>
      </c>
      <c r="F21" s="5"/>
      <c r="G21" s="5"/>
      <c r="H21" s="5"/>
      <c r="I21" s="5"/>
    </row>
    <row r="22" spans="1:9" s="90" customFormat="1" x14ac:dyDescent="0.25">
      <c r="A22" s="4" t="s">
        <v>411</v>
      </c>
      <c r="B22" s="5">
        <v>0</v>
      </c>
      <c r="C22" s="5">
        <v>0</v>
      </c>
      <c r="D22" s="5">
        <v>0</v>
      </c>
      <c r="E22" s="5">
        <v>0</v>
      </c>
      <c r="F22" s="5"/>
      <c r="G22" s="5"/>
      <c r="H22" s="5"/>
      <c r="I22" s="5"/>
    </row>
    <row r="23" spans="1:9" s="90" customFormat="1" x14ac:dyDescent="0.25">
      <c r="A23" s="4" t="s">
        <v>412</v>
      </c>
      <c r="B23" s="5">
        <v>0</v>
      </c>
      <c r="C23" s="5">
        <v>0</v>
      </c>
      <c r="D23" s="5">
        <v>0</v>
      </c>
      <c r="E23" s="5">
        <v>0</v>
      </c>
      <c r="F23" s="5"/>
      <c r="G23" s="5"/>
      <c r="H23" s="5"/>
      <c r="I23" s="5"/>
    </row>
    <row r="24" spans="1:9" s="90" customFormat="1" x14ac:dyDescent="0.25">
      <c r="A24" s="4" t="s">
        <v>413</v>
      </c>
      <c r="B24" s="5">
        <v>0</v>
      </c>
      <c r="C24" s="5">
        <v>0</v>
      </c>
      <c r="D24" s="5">
        <v>0</v>
      </c>
      <c r="E24" s="5">
        <v>0</v>
      </c>
      <c r="F24" s="5"/>
      <c r="G24" s="5"/>
      <c r="H24" s="5"/>
      <c r="I24" s="5"/>
    </row>
    <row r="25" spans="1:9" s="91" customFormat="1" ht="13" x14ac:dyDescent="0.3">
      <c r="A25" s="4" t="s">
        <v>414</v>
      </c>
      <c r="B25" s="5">
        <v>0</v>
      </c>
      <c r="C25" s="5">
        <v>0</v>
      </c>
      <c r="D25" s="5">
        <v>0</v>
      </c>
      <c r="E25" s="5">
        <v>0</v>
      </c>
      <c r="F25" s="9"/>
      <c r="G25" s="9"/>
      <c r="H25" s="9"/>
      <c r="I25" s="9"/>
    </row>
    <row r="26" spans="1:9" s="90" customFormat="1" x14ac:dyDescent="0.25">
      <c r="A26" s="132" t="s">
        <v>415</v>
      </c>
      <c r="B26" s="9">
        <v>2464.4522301299999</v>
      </c>
      <c r="C26" s="9">
        <v>1488.9733614500001</v>
      </c>
      <c r="D26" s="9">
        <v>403.48224544999999</v>
      </c>
      <c r="E26" s="9">
        <v>4356.9078370300003</v>
      </c>
      <c r="F26" s="5"/>
      <c r="G26" s="5"/>
      <c r="H26" s="5"/>
      <c r="I26" s="5"/>
    </row>
    <row r="27" spans="1:9" s="90" customFormat="1" x14ac:dyDescent="0.25">
      <c r="A27" s="4" t="s">
        <v>416</v>
      </c>
      <c r="B27" s="5">
        <v>269.24827728999998</v>
      </c>
      <c r="C27" s="5">
        <v>220.75897964000001</v>
      </c>
      <c r="D27" s="5">
        <v>76.964195709999998</v>
      </c>
      <c r="E27" s="5">
        <v>566.97145264000005</v>
      </c>
      <c r="F27" s="5"/>
      <c r="G27" s="5"/>
      <c r="H27" s="5"/>
      <c r="I27" s="5"/>
    </row>
    <row r="28" spans="1:9" s="90" customFormat="1" x14ac:dyDescent="0.25">
      <c r="A28" s="4" t="s">
        <v>643</v>
      </c>
      <c r="B28" s="5">
        <v>269.24827728999998</v>
      </c>
      <c r="C28" s="5">
        <v>220.75897964000001</v>
      </c>
      <c r="D28" s="5">
        <v>76.964195709999998</v>
      </c>
      <c r="E28" s="5">
        <v>566.97145264000005</v>
      </c>
      <c r="F28" s="5"/>
      <c r="G28" s="5"/>
      <c r="H28" s="5"/>
      <c r="I28" s="5"/>
    </row>
    <row r="29" spans="1:9" s="90" customFormat="1" x14ac:dyDescent="0.25">
      <c r="A29" s="4" t="s">
        <v>426</v>
      </c>
      <c r="B29" s="5">
        <v>2149.16503999</v>
      </c>
      <c r="C29" s="5">
        <v>1259.8751831300001</v>
      </c>
      <c r="D29" s="5">
        <v>323.69024974000001</v>
      </c>
      <c r="E29" s="5">
        <v>3732.7304728600002</v>
      </c>
      <c r="F29" s="5"/>
      <c r="G29" s="5"/>
      <c r="H29" s="5"/>
      <c r="I29" s="5"/>
    </row>
    <row r="30" spans="1:9" s="90" customFormat="1" x14ac:dyDescent="0.25">
      <c r="A30" s="4" t="s">
        <v>427</v>
      </c>
      <c r="B30" s="5">
        <v>46.038912850000003</v>
      </c>
      <c r="C30" s="5">
        <v>8.3391986800000009</v>
      </c>
      <c r="D30" s="5">
        <v>2.8277999999999999</v>
      </c>
      <c r="E30" s="5">
        <v>57.205911530000002</v>
      </c>
      <c r="F30" s="5"/>
      <c r="G30" s="5"/>
      <c r="H30" s="5"/>
      <c r="I30" s="5"/>
    </row>
    <row r="31" spans="1:9" s="90" customFormat="1" x14ac:dyDescent="0.25">
      <c r="A31" s="4" t="s">
        <v>428</v>
      </c>
      <c r="B31" s="5">
        <v>0</v>
      </c>
      <c r="C31" s="5">
        <v>0</v>
      </c>
      <c r="D31" s="5">
        <v>0</v>
      </c>
      <c r="E31" s="5">
        <v>0</v>
      </c>
      <c r="F31" s="5"/>
      <c r="G31" s="5"/>
      <c r="H31" s="5"/>
      <c r="I31" s="5"/>
    </row>
    <row r="32" spans="1:9" s="91" customFormat="1" ht="13" x14ac:dyDescent="0.3">
      <c r="A32" s="132" t="s">
        <v>429</v>
      </c>
      <c r="B32" s="9">
        <v>814.99807797999995</v>
      </c>
      <c r="C32" s="9">
        <v>407.43562258999998</v>
      </c>
      <c r="D32" s="9">
        <v>97.949767080000001</v>
      </c>
      <c r="E32" s="9">
        <v>1320.3834676500001</v>
      </c>
      <c r="F32" s="9"/>
      <c r="G32" s="9"/>
      <c r="H32" s="9"/>
      <c r="I32" s="9"/>
    </row>
    <row r="33" spans="1:9" s="91" customFormat="1" ht="13" x14ac:dyDescent="0.3">
      <c r="A33" s="132" t="s">
        <v>430</v>
      </c>
      <c r="B33" s="9">
        <v>814.99807797999995</v>
      </c>
      <c r="C33" s="9">
        <v>407.43562258999998</v>
      </c>
      <c r="D33" s="9">
        <v>97.949767080000001</v>
      </c>
      <c r="E33" s="9">
        <v>1320.3834676500001</v>
      </c>
      <c r="F33" s="9"/>
      <c r="G33" s="9"/>
      <c r="H33" s="9"/>
      <c r="I33" s="9"/>
    </row>
    <row r="34" spans="1:9" s="90" customFormat="1" x14ac:dyDescent="0.25">
      <c r="A34" s="4" t="s">
        <v>431</v>
      </c>
      <c r="B34" s="5">
        <v>814.99807797999995</v>
      </c>
      <c r="C34" s="5">
        <v>407.43562258999998</v>
      </c>
      <c r="D34" s="5">
        <v>97.160723110000006</v>
      </c>
      <c r="E34" s="5">
        <v>1319.5944236800001</v>
      </c>
      <c r="F34" s="5"/>
      <c r="G34" s="5"/>
      <c r="H34" s="5"/>
      <c r="I34" s="5"/>
    </row>
    <row r="35" spans="1:9" s="90" customFormat="1" x14ac:dyDescent="0.25">
      <c r="A35" s="4" t="s">
        <v>432</v>
      </c>
      <c r="B35" s="5">
        <v>0</v>
      </c>
      <c r="C35" s="5">
        <v>0</v>
      </c>
      <c r="D35" s="5">
        <v>0.78904397000000004</v>
      </c>
      <c r="E35" s="5">
        <v>0.78904397000000004</v>
      </c>
      <c r="F35" s="5"/>
      <c r="G35" s="5"/>
      <c r="H35" s="5"/>
      <c r="I35" s="5"/>
    </row>
    <row r="36" spans="1:9" s="91" customFormat="1" ht="13" x14ac:dyDescent="0.3">
      <c r="A36" s="132" t="s">
        <v>433</v>
      </c>
      <c r="B36" s="9">
        <v>0</v>
      </c>
      <c r="C36" s="9">
        <v>0</v>
      </c>
      <c r="D36" s="9">
        <v>0</v>
      </c>
      <c r="E36" s="9">
        <v>0</v>
      </c>
      <c r="F36" s="9"/>
      <c r="G36" s="9"/>
      <c r="H36" s="9"/>
      <c r="I36" s="9"/>
    </row>
    <row r="37" spans="1:9" s="90" customFormat="1" x14ac:dyDescent="0.25">
      <c r="A37" s="4" t="s">
        <v>434</v>
      </c>
      <c r="B37" s="5">
        <v>0</v>
      </c>
      <c r="C37" s="5">
        <v>0</v>
      </c>
      <c r="D37" s="5">
        <v>0</v>
      </c>
      <c r="E37" s="5">
        <v>0</v>
      </c>
      <c r="F37" s="5"/>
      <c r="G37" s="5"/>
      <c r="H37" s="5"/>
      <c r="I37" s="5"/>
    </row>
    <row r="38" spans="1:9" s="90" customFormat="1" x14ac:dyDescent="0.25">
      <c r="A38" s="4" t="s">
        <v>435</v>
      </c>
      <c r="B38" s="5">
        <v>0</v>
      </c>
      <c r="C38" s="5">
        <v>0</v>
      </c>
      <c r="D38" s="5">
        <v>0</v>
      </c>
      <c r="E38" s="5">
        <v>0</v>
      </c>
      <c r="F38" s="5"/>
      <c r="G38" s="5"/>
      <c r="H38" s="5"/>
      <c r="I38" s="5"/>
    </row>
    <row r="39" spans="1:9" s="91" customFormat="1" ht="13" x14ac:dyDescent="0.3">
      <c r="A39" s="132" t="s">
        <v>436</v>
      </c>
      <c r="B39" s="9">
        <v>0</v>
      </c>
      <c r="C39" s="9">
        <v>0</v>
      </c>
      <c r="D39" s="9">
        <v>0</v>
      </c>
      <c r="E39" s="9">
        <v>0</v>
      </c>
      <c r="F39" s="9"/>
      <c r="G39" s="9"/>
      <c r="H39" s="9"/>
      <c r="I39" s="9"/>
    </row>
    <row r="40" spans="1:9" s="90" customFormat="1" x14ac:dyDescent="0.25">
      <c r="A40" s="4" t="s">
        <v>416</v>
      </c>
      <c r="B40" s="5">
        <v>0</v>
      </c>
      <c r="C40" s="5">
        <v>0</v>
      </c>
      <c r="D40" s="5">
        <v>0</v>
      </c>
      <c r="E40" s="5">
        <v>0</v>
      </c>
      <c r="F40" s="5"/>
      <c r="G40" s="5"/>
      <c r="H40" s="5"/>
      <c r="I40" s="5"/>
    </row>
    <row r="41" spans="1:9" s="90" customFormat="1" x14ac:dyDescent="0.25">
      <c r="A41" s="4" t="s">
        <v>426</v>
      </c>
      <c r="B41" s="5">
        <v>0</v>
      </c>
      <c r="C41" s="5">
        <v>0</v>
      </c>
      <c r="D41" s="5">
        <v>0</v>
      </c>
      <c r="E41" s="5">
        <v>0</v>
      </c>
      <c r="F41" s="5"/>
      <c r="G41" s="5"/>
      <c r="H41" s="5"/>
      <c r="I41" s="5"/>
    </row>
    <row r="42" spans="1:9" s="90" customFormat="1" x14ac:dyDescent="0.25">
      <c r="A42" s="4" t="s">
        <v>427</v>
      </c>
      <c r="B42" s="5">
        <v>0</v>
      </c>
      <c r="C42" s="5">
        <v>0</v>
      </c>
      <c r="D42" s="5">
        <v>0</v>
      </c>
      <c r="E42" s="5">
        <v>0</v>
      </c>
      <c r="F42" s="5"/>
      <c r="G42" s="5"/>
      <c r="H42" s="5"/>
      <c r="I42" s="5"/>
    </row>
    <row r="43" spans="1:9" s="91" customFormat="1" ht="13" x14ac:dyDescent="0.3">
      <c r="A43" s="132" t="s">
        <v>438</v>
      </c>
      <c r="B43" s="9">
        <v>0</v>
      </c>
      <c r="C43" s="9">
        <v>0</v>
      </c>
      <c r="D43" s="9">
        <v>0</v>
      </c>
      <c r="E43" s="9">
        <v>0</v>
      </c>
      <c r="F43" s="9"/>
      <c r="G43" s="9"/>
      <c r="H43" s="9"/>
      <c r="I43" s="9"/>
    </row>
    <row r="44" spans="1:9" s="90" customFormat="1" x14ac:dyDescent="0.25">
      <c r="A44" s="4" t="s">
        <v>439</v>
      </c>
      <c r="B44" s="5">
        <v>0</v>
      </c>
      <c r="C44" s="5">
        <v>0</v>
      </c>
      <c r="D44" s="5">
        <v>0</v>
      </c>
      <c r="E44" s="5">
        <v>0</v>
      </c>
      <c r="F44" s="5"/>
      <c r="G44" s="5"/>
      <c r="H44" s="5"/>
      <c r="I44" s="5"/>
    </row>
    <row r="45" spans="1:9" s="90" customFormat="1" x14ac:dyDescent="0.25">
      <c r="A45" s="4" t="s">
        <v>440</v>
      </c>
      <c r="B45" s="5">
        <v>0</v>
      </c>
      <c r="C45" s="5">
        <v>0</v>
      </c>
      <c r="D45" s="5">
        <v>0</v>
      </c>
      <c r="E45" s="5">
        <v>0</v>
      </c>
      <c r="F45" s="5"/>
      <c r="G45" s="5"/>
      <c r="H45" s="5"/>
      <c r="I45" s="5"/>
    </row>
    <row r="46" spans="1:9" ht="13" thickBot="1" x14ac:dyDescent="0.3">
      <c r="A46" s="24"/>
      <c r="B46" s="24"/>
      <c r="C46" s="24"/>
      <c r="D46" s="24"/>
      <c r="E46" s="24"/>
    </row>
    <row r="47" spans="1:9" ht="13" thickTop="1" x14ac:dyDescent="0.25">
      <c r="A47" s="21"/>
      <c r="B47" s="22"/>
      <c r="C47" s="22"/>
      <c r="D47" s="22"/>
      <c r="E47" s="22"/>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398FB46B7B4B24895A7B8ED896F7C22" ma:contentTypeVersion="2" ma:contentTypeDescription="Crear nuevo documento." ma:contentTypeScope="" ma:versionID="a424c7bd31228afd92e6ff6d122f4711">
  <xsd:schema xmlns:xsd="http://www.w3.org/2001/XMLSchema" xmlns:xs="http://www.w3.org/2001/XMLSchema" xmlns:p="http://schemas.microsoft.com/office/2006/metadata/properties" xmlns:ns2="243646de-0788-4da8-b95e-8187aa83801d" targetNamespace="http://schemas.microsoft.com/office/2006/metadata/properties" ma:root="true" ma:fieldsID="1ff2afd5f8b0642f8a85352e1039c19e" ns2:_="">
    <xsd:import namespace="243646de-0788-4da8-b95e-8187aa83801d"/>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3646de-0788-4da8-b95e-8187aa8380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F5E6754-1B4A-4C1C-9639-C0B68C470244}"/>
</file>

<file path=customXml/itemProps2.xml><?xml version="1.0" encoding="utf-8"?>
<ds:datastoreItem xmlns:ds="http://schemas.openxmlformats.org/officeDocument/2006/customXml" ds:itemID="{5D94333A-7251-4622-9EFF-D886B279A344}"/>
</file>

<file path=customXml/itemProps3.xml><?xml version="1.0" encoding="utf-8"?>
<ds:datastoreItem xmlns:ds="http://schemas.openxmlformats.org/officeDocument/2006/customXml" ds:itemID="{6EEFB37D-2A98-4E34-B243-690D66A4F0A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64</vt:i4>
      </vt:variant>
      <vt:variant>
        <vt:lpstr>Rangos con nombre</vt:lpstr>
      </vt:variant>
      <vt:variant>
        <vt:i4>309</vt:i4>
      </vt:variant>
    </vt:vector>
  </HeadingPairs>
  <TitlesOfParts>
    <vt:vector size="373" baseType="lpstr">
      <vt:lpstr>Portada</vt:lpstr>
      <vt:lpstr>Entidades</vt:lpstr>
      <vt:lpstr>Histórico</vt:lpstr>
      <vt:lpstr>Histórico (sin diferencial)</vt:lpstr>
      <vt:lpstr>Funcional Total</vt:lpstr>
      <vt:lpstr>Portada 1</vt:lpstr>
      <vt:lpstr>1-SER.PUB.GENER.</vt:lpstr>
      <vt:lpstr>1.1-Asuntos financie.</vt:lpstr>
      <vt:lpstr>1.2-Asuntos Legisl.</vt:lpstr>
      <vt:lpstr>1.3-Servicios Gener.</vt:lpstr>
      <vt:lpstr>1.4-Inv y D.R  con SPG</vt:lpstr>
      <vt:lpstr>1.5-Transac. Deuda Pública</vt:lpstr>
      <vt:lpstr>1.6-Servicios Electo.</vt:lpstr>
      <vt:lpstr>Portada 2</vt:lpstr>
      <vt:lpstr>2- Orden Públ. y Segur.</vt:lpstr>
      <vt:lpstr>2.1-Servi. Policía</vt:lpstr>
      <vt:lpstr>2.2-Justicia</vt:lpstr>
      <vt:lpstr>2.3-Centros de Reclus.</vt:lpstr>
      <vt:lpstr>2.4-Protec. Incen y Ot Event</vt:lpstr>
      <vt:lpstr>2.5-Ord Púb y Seg No Espe.</vt:lpstr>
      <vt:lpstr>Portada 3</vt:lpstr>
      <vt:lpstr>3-Asuntos Económicos</vt:lpstr>
      <vt:lpstr>3.1- Asun.Econ, Com.y Laboral</vt:lpstr>
      <vt:lpstr>3.2-Agr, Gan, Silvi, Pes y Caza</vt:lpstr>
      <vt:lpstr>3.3-Combust y Energía</vt:lpstr>
      <vt:lpstr>3.5-Transporte</vt:lpstr>
      <vt:lpstr>3.6-Comunic.</vt:lpstr>
      <vt:lpstr>3.7-Turis. y Otras Indu.</vt:lpstr>
      <vt:lpstr>3.8-Asuntos Econ No Especi.</vt:lpstr>
      <vt:lpstr>Portada 4</vt:lpstr>
      <vt:lpstr>4- Protec. Medio Ambiente </vt:lpstr>
      <vt:lpstr>4.1-Prot Diver. Biol y Paisa.</vt:lpstr>
      <vt:lpstr>4.2-Prot Medio Amb No Espec.</vt:lpstr>
      <vt:lpstr>Portada 5</vt:lpstr>
      <vt:lpstr>5-Vivie.y Ot. Serv Comunit</vt:lpstr>
      <vt:lpstr>5.1-Urbanización</vt:lpstr>
      <vt:lpstr>5.2-Desarrollo Comunitario</vt:lpstr>
      <vt:lpstr>5.3-Abastec. de Agua</vt:lpstr>
      <vt:lpstr>5.4-Viv y Ot. Serv Com No Espec</vt:lpstr>
      <vt:lpstr>Portada 6</vt:lpstr>
      <vt:lpstr>6- Salud</vt:lpstr>
      <vt:lpstr>6.1-Servi. Hospit</vt:lpstr>
      <vt:lpstr>6.2-Servi. Salud Pública</vt:lpstr>
      <vt:lpstr>6.3-IyD Relaci. con la Salud </vt:lpstr>
      <vt:lpstr>6.4-Serv Salud No Espec.</vt:lpstr>
      <vt:lpstr>Portada 7</vt:lpstr>
      <vt:lpstr>7-Serv Rec, Dep, Cul y Relig.</vt:lpstr>
      <vt:lpstr>7.1-Serv Recre. y Deport.</vt:lpstr>
      <vt:lpstr>7.2-Servicios Culturales</vt:lpstr>
      <vt:lpstr>7.3-Serv.Edit, Radio y Telev.</vt:lpstr>
      <vt:lpstr>7.4-Ser Dep, Cul y Rel No Espe.</vt:lpstr>
      <vt:lpstr>7.5 Inves y Des relac esparc</vt:lpstr>
      <vt:lpstr>Portada 8</vt:lpstr>
      <vt:lpstr>8-Educación</vt:lpstr>
      <vt:lpstr>8.2-Ense. PostSec No Terc o Par</vt:lpstr>
      <vt:lpstr>8.3-Ense.Tercia o Universit</vt:lpstr>
      <vt:lpstr>8.4-Ens No Atrib a Nin. Nivel</vt:lpstr>
      <vt:lpstr>8.5-Ense. No Especif.</vt:lpstr>
      <vt:lpstr>Portada 9</vt:lpstr>
      <vt:lpstr>9-Protección Social</vt:lpstr>
      <vt:lpstr>9.1-Pensiones</vt:lpstr>
      <vt:lpstr>9.2-Ayuda a Familias</vt:lpstr>
      <vt:lpstr>9.3-Exc Social No Espec.</vt:lpstr>
      <vt:lpstr>9.4-Protec.Social No Especi.</vt:lpstr>
      <vt:lpstr>'1.1-Asuntos financie.'!Agrupamiento</vt:lpstr>
      <vt:lpstr>'1.3-Servicios Gener.'!Agrupamiento</vt:lpstr>
      <vt:lpstr>'1.4-Inv y D.R  con SPG'!Agrupamiento</vt:lpstr>
      <vt:lpstr>'1-SER.PUB.GENER.'!Agrupamiento</vt:lpstr>
      <vt:lpstr>'2.1-Servi. Policía'!Agrupamiento</vt:lpstr>
      <vt:lpstr>'3.1- Asun.Econ, Com.y Laboral'!Agrupamiento</vt:lpstr>
      <vt:lpstr>'3.2-Agr, Gan, Silvi, Pes y Caza'!Agrupamiento</vt:lpstr>
      <vt:lpstr>'3.3-Combust y Energía'!Agrupamiento</vt:lpstr>
      <vt:lpstr>'3.5-Transporte'!Agrupamiento</vt:lpstr>
      <vt:lpstr>'3.6-Comunic.'!Agrupamiento</vt:lpstr>
      <vt:lpstr>'3.7-Turis. y Otras Indu.'!Agrupamiento</vt:lpstr>
      <vt:lpstr>'3.8-Asuntos Econ No Especi.'!Agrupamiento</vt:lpstr>
      <vt:lpstr>'3-Asuntos Económicos'!Agrupamiento</vt:lpstr>
      <vt:lpstr>'4- Protec. Medio Ambiente '!Agrupamiento</vt:lpstr>
      <vt:lpstr>'4.1-Prot Diver. Biol y Paisa.'!Agrupamiento</vt:lpstr>
      <vt:lpstr>'4.2-Prot Medio Amb No Espec.'!Agrupamiento</vt:lpstr>
      <vt:lpstr>'5.1-Urbanización'!Agrupamiento</vt:lpstr>
      <vt:lpstr>'5.2-Desarrollo Comunitario'!Agrupamiento</vt:lpstr>
      <vt:lpstr>'5.3-Abastec. de Agua'!Agrupamiento</vt:lpstr>
      <vt:lpstr>'5.4-Viv y Ot. Serv Com No Espec'!Agrupamiento</vt:lpstr>
      <vt:lpstr>'5-Vivie.y Ot. Serv Comunit'!Agrupamiento</vt:lpstr>
      <vt:lpstr>'6- Salud'!Agrupamiento</vt:lpstr>
      <vt:lpstr>'6.1-Servi. Hospit'!Agrupamiento</vt:lpstr>
      <vt:lpstr>'6.2-Servi. Salud Pública'!Agrupamiento</vt:lpstr>
      <vt:lpstr>'6.3-IyD Relaci. con la Salud '!Agrupamiento</vt:lpstr>
      <vt:lpstr>'6.4-Serv Salud No Espec.'!Agrupamiento</vt:lpstr>
      <vt:lpstr>'7.1-Serv Recre. y Deport.'!Agrupamiento</vt:lpstr>
      <vt:lpstr>'7.2-Servicios Culturales'!Agrupamiento</vt:lpstr>
      <vt:lpstr>'7.3-Serv.Edit, Radio y Telev.'!Agrupamiento</vt:lpstr>
      <vt:lpstr>'7.4-Ser Dep, Cul y Rel No Espe.'!Agrupamiento</vt:lpstr>
      <vt:lpstr>'7.5 Inves y Des relac esparc'!Agrupamiento</vt:lpstr>
      <vt:lpstr>'7-Serv Rec, Dep, Cul y Relig.'!Agrupamiento</vt:lpstr>
      <vt:lpstr>'8.2-Ense. PostSec No Terc o Par'!Agrupamiento</vt:lpstr>
      <vt:lpstr>'8.3-Ense.Tercia o Universit'!Agrupamiento</vt:lpstr>
      <vt:lpstr>'8.4-Ens No Atrib a Nin. Nivel'!Agrupamiento</vt:lpstr>
      <vt:lpstr>'8.5-Ense. No Especif.'!Agrupamiento</vt:lpstr>
      <vt:lpstr>'8-Educación'!Agrupamiento</vt:lpstr>
      <vt:lpstr>'9.1-Pensiones'!Agrupamiento</vt:lpstr>
      <vt:lpstr>'9.2-Ayuda a Familias'!Agrupamiento</vt:lpstr>
      <vt:lpstr>'9.3-Exc Social No Espec.'!Agrupamiento</vt:lpstr>
      <vt:lpstr>'9.4-Protec.Social No Especi.'!Agrupamiento</vt:lpstr>
      <vt:lpstr>'9-Protección Social'!Agrupamiento</vt:lpstr>
      <vt:lpstr>'Funcional Total'!Agrupamiento</vt:lpstr>
      <vt:lpstr>'1.1-Asuntos financie.'!Anno</vt:lpstr>
      <vt:lpstr>'1.3-Servicios Gener.'!Anno</vt:lpstr>
      <vt:lpstr>'1.4-Inv y D.R  con SPG'!Anno</vt:lpstr>
      <vt:lpstr>'1-SER.PUB.GENER.'!Anno</vt:lpstr>
      <vt:lpstr>'2.1-Servi. Policía'!Anno</vt:lpstr>
      <vt:lpstr>'3.1- Asun.Econ, Com.y Laboral'!Anno</vt:lpstr>
      <vt:lpstr>'3.2-Agr, Gan, Silvi, Pes y Caza'!Anno</vt:lpstr>
      <vt:lpstr>'3.3-Combust y Energía'!Anno</vt:lpstr>
      <vt:lpstr>'3.5-Transporte'!Anno</vt:lpstr>
      <vt:lpstr>'3.6-Comunic.'!Anno</vt:lpstr>
      <vt:lpstr>'3.7-Turis. y Otras Indu.'!Anno</vt:lpstr>
      <vt:lpstr>'3.8-Asuntos Econ No Especi.'!Anno</vt:lpstr>
      <vt:lpstr>'3-Asuntos Económicos'!Anno</vt:lpstr>
      <vt:lpstr>'4- Protec. Medio Ambiente '!Anno</vt:lpstr>
      <vt:lpstr>'4.1-Prot Diver. Biol y Paisa.'!Anno</vt:lpstr>
      <vt:lpstr>'4.2-Prot Medio Amb No Espec.'!Anno</vt:lpstr>
      <vt:lpstr>'5.1-Urbanización'!Anno</vt:lpstr>
      <vt:lpstr>'5.2-Desarrollo Comunitario'!Anno</vt:lpstr>
      <vt:lpstr>'5.3-Abastec. de Agua'!Anno</vt:lpstr>
      <vt:lpstr>'5.4-Viv y Ot. Serv Com No Espec'!Anno</vt:lpstr>
      <vt:lpstr>'5-Vivie.y Ot. Serv Comunit'!Anno</vt:lpstr>
      <vt:lpstr>'6- Salud'!Anno</vt:lpstr>
      <vt:lpstr>'6.1-Servi. Hospit'!Anno</vt:lpstr>
      <vt:lpstr>'6.2-Servi. Salud Pública'!Anno</vt:lpstr>
      <vt:lpstr>'6.3-IyD Relaci. con la Salud '!Anno</vt:lpstr>
      <vt:lpstr>'6.4-Serv Salud No Espec.'!Anno</vt:lpstr>
      <vt:lpstr>'7.1-Serv Recre. y Deport.'!Anno</vt:lpstr>
      <vt:lpstr>'7.2-Servicios Culturales'!Anno</vt:lpstr>
      <vt:lpstr>'7.3-Serv.Edit, Radio y Telev.'!Anno</vt:lpstr>
      <vt:lpstr>'7.4-Ser Dep, Cul y Rel No Espe.'!Anno</vt:lpstr>
      <vt:lpstr>'7.5 Inves y Des relac esparc'!Anno</vt:lpstr>
      <vt:lpstr>'7-Serv Rec, Dep, Cul y Relig.'!Anno</vt:lpstr>
      <vt:lpstr>'8.2-Ense. PostSec No Terc o Par'!Anno</vt:lpstr>
      <vt:lpstr>'8.3-Ense.Tercia o Universit'!Anno</vt:lpstr>
      <vt:lpstr>'8.4-Ens No Atrib a Nin. Nivel'!Anno</vt:lpstr>
      <vt:lpstr>'8.5-Ense. No Especif.'!Anno</vt:lpstr>
      <vt:lpstr>'8-Educación'!Anno</vt:lpstr>
      <vt:lpstr>'9.1-Pensiones'!Anno</vt:lpstr>
      <vt:lpstr>'9.2-Ayuda a Familias'!Anno</vt:lpstr>
      <vt:lpstr>'9.3-Exc Social No Espec.'!Anno</vt:lpstr>
      <vt:lpstr>'9.4-Protec.Social No Especi.'!Anno</vt:lpstr>
      <vt:lpstr>'9-Protección Social'!Anno</vt:lpstr>
      <vt:lpstr>'Funcional Total'!Anno</vt:lpstr>
      <vt:lpstr>'3.2-Agr, Gan, Silvi, Pes y Caza'!Área_de_impresión</vt:lpstr>
      <vt:lpstr>'3.3-Combust y Energía'!Área_de_impresión</vt:lpstr>
      <vt:lpstr>'6.2-Servi. Salud Pública'!Área_de_impresión</vt:lpstr>
      <vt:lpstr>'6.3-IyD Relaci. con la Salud '!Área_de_impresión</vt:lpstr>
      <vt:lpstr>'7-Serv Rec, Dep, Cul y Relig.'!Área_de_impresión</vt:lpstr>
      <vt:lpstr>'8.3-Ense.Tercia o Universit'!Área_de_impresión</vt:lpstr>
      <vt:lpstr>'9-Protección Social'!Área_de_impresión</vt:lpstr>
      <vt:lpstr>Entidades!Área_de_impresión</vt:lpstr>
      <vt:lpstr>'Funcional Total'!Área_de_impresión</vt:lpstr>
      <vt:lpstr>Histórico!Área_de_impresión</vt:lpstr>
      <vt:lpstr>'Histórico (sin diferencial)'!Área_de_impresión</vt:lpstr>
      <vt:lpstr>'1.1-Asuntos financie.'!DETALLE</vt:lpstr>
      <vt:lpstr>'1.3-Servicios Gener.'!DETALLE</vt:lpstr>
      <vt:lpstr>'1.4-Inv y D.R  con SPG'!DETALLE</vt:lpstr>
      <vt:lpstr>'1-SER.PUB.GENER.'!DETALLE</vt:lpstr>
      <vt:lpstr>'2.1-Servi. Policía'!DETALLE</vt:lpstr>
      <vt:lpstr>'3.3-Combust y Energía'!DETALLE</vt:lpstr>
      <vt:lpstr>'3.8-Asuntos Econ No Especi.'!DETALLE</vt:lpstr>
      <vt:lpstr>'5.1-Urbanización'!DETALLE</vt:lpstr>
      <vt:lpstr>'5.3-Abastec. de Agua'!DETALLE</vt:lpstr>
      <vt:lpstr>'5.4-Viv y Ot. Serv Com No Espec'!DETALLE</vt:lpstr>
      <vt:lpstr>'5-Vivie.y Ot. Serv Comunit'!DETALLE</vt:lpstr>
      <vt:lpstr>'6- Salud'!DETALLE</vt:lpstr>
      <vt:lpstr>'6.1-Servi. Hospit'!DETALLE</vt:lpstr>
      <vt:lpstr>'6.2-Servi. Salud Pública'!DETALLE</vt:lpstr>
      <vt:lpstr>'6.4-Serv Salud No Espec.'!DETALLE</vt:lpstr>
      <vt:lpstr>'7.1-Serv Recre. y Deport.'!DETALLE</vt:lpstr>
      <vt:lpstr>'7.2-Servicios Culturales'!DETALLE</vt:lpstr>
      <vt:lpstr>'7.5 Inves y Des relac esparc'!DETALLE</vt:lpstr>
      <vt:lpstr>'8.3-Ense.Tercia o Universit'!DETALLE</vt:lpstr>
      <vt:lpstr>'8.5-Ense. No Especif.'!DETALLE</vt:lpstr>
      <vt:lpstr>'8-Educación'!DETALLE</vt:lpstr>
      <vt:lpstr>'9.1-Pensiones'!DETALLE</vt:lpstr>
      <vt:lpstr>'9-Protección Social'!DETALLE</vt:lpstr>
      <vt:lpstr>'Funcional Total'!DETALLE</vt:lpstr>
      <vt:lpstr>'1.1-Asuntos financie.'!Detalle0</vt:lpstr>
      <vt:lpstr>'1.3-Servicios Gener.'!Detalle0</vt:lpstr>
      <vt:lpstr>'1.4-Inv y D.R  con SPG'!Detalle0</vt:lpstr>
      <vt:lpstr>'1-SER.PUB.GENER.'!Detalle0</vt:lpstr>
      <vt:lpstr>'2.1-Servi. Policía'!Detalle0</vt:lpstr>
      <vt:lpstr>'3.3-Combust y Energía'!Detalle0</vt:lpstr>
      <vt:lpstr>'3.8-Asuntos Econ No Especi.'!Detalle0</vt:lpstr>
      <vt:lpstr>'5.1-Urbanización'!Detalle0</vt:lpstr>
      <vt:lpstr>'5.3-Abastec. de Agua'!Detalle0</vt:lpstr>
      <vt:lpstr>'5.4-Viv y Ot. Serv Com No Espec'!Detalle0</vt:lpstr>
      <vt:lpstr>'5-Vivie.y Ot. Serv Comunit'!Detalle0</vt:lpstr>
      <vt:lpstr>'6- Salud'!Detalle0</vt:lpstr>
      <vt:lpstr>'6.1-Servi. Hospit'!Detalle0</vt:lpstr>
      <vt:lpstr>'6.2-Servi. Salud Pública'!Detalle0</vt:lpstr>
      <vt:lpstr>'6.4-Serv Salud No Espec.'!Detalle0</vt:lpstr>
      <vt:lpstr>'7.1-Serv Recre. y Deport.'!Detalle0</vt:lpstr>
      <vt:lpstr>'7.2-Servicios Culturales'!Detalle0</vt:lpstr>
      <vt:lpstr>'7.5 Inves y Des relac esparc'!Detalle0</vt:lpstr>
      <vt:lpstr>'8.3-Ense.Tercia o Universit'!Detalle0</vt:lpstr>
      <vt:lpstr>'8.5-Ense. No Especif.'!Detalle0</vt:lpstr>
      <vt:lpstr>'8-Educación'!Detalle0</vt:lpstr>
      <vt:lpstr>'9.1-Pensiones'!Detalle0</vt:lpstr>
      <vt:lpstr>'9-Protección Social'!Detalle0</vt:lpstr>
      <vt:lpstr>'1.1-Asuntos financie.'!FORMATO_ABAJO</vt:lpstr>
      <vt:lpstr>'1.3-Servicios Gener.'!FORMATO_ABAJO</vt:lpstr>
      <vt:lpstr>'1.4-Inv y D.R  con SPG'!FORMATO_ABAJO</vt:lpstr>
      <vt:lpstr>'2.1-Servi. Policía'!FORMATO_ABAJO</vt:lpstr>
      <vt:lpstr>'3.2-Agr, Gan, Silvi, Pes y Caza'!FORMATO_ABAJO</vt:lpstr>
      <vt:lpstr>'3.3-Combust y Energía'!FORMATO_ABAJO</vt:lpstr>
      <vt:lpstr>'3.8-Asuntos Econ No Especi.'!FORMATO_ABAJO</vt:lpstr>
      <vt:lpstr>'5.1-Urbanización'!FORMATO_ABAJO</vt:lpstr>
      <vt:lpstr>'5.4-Viv y Ot. Serv Com No Espec'!FORMATO_ABAJO</vt:lpstr>
      <vt:lpstr>'5-Vivie.y Ot. Serv Comunit'!FORMATO_ABAJO</vt:lpstr>
      <vt:lpstr>'6- Salud'!FORMATO_ABAJO</vt:lpstr>
      <vt:lpstr>'6.1-Servi. Hospit'!FORMATO_ABAJO</vt:lpstr>
      <vt:lpstr>'6.2-Servi. Salud Pública'!FORMATO_ABAJO</vt:lpstr>
      <vt:lpstr>'6.4-Serv Salud No Espec.'!FORMATO_ABAJO</vt:lpstr>
      <vt:lpstr>'7.5 Inves y Des relac esparc'!FORMATO_ABAJO</vt:lpstr>
      <vt:lpstr>'8.3-Ense.Tercia o Universit'!FORMATO_ABAJO</vt:lpstr>
      <vt:lpstr>'8.5-Ense. No Especif.'!FORMATO_ABAJO</vt:lpstr>
      <vt:lpstr>'8-Educación'!FORMATO_ABAJO</vt:lpstr>
      <vt:lpstr>'9.1-Pensiones'!FORMATO_ABAJO</vt:lpstr>
      <vt:lpstr>'1.1-Asuntos financie.'!Print_Titles</vt:lpstr>
      <vt:lpstr>'1.2-Asuntos Legisl.'!Print_Titles</vt:lpstr>
      <vt:lpstr>'1.3-Servicios Gener.'!Print_Titles</vt:lpstr>
      <vt:lpstr>'1.4-Inv y D.R  con SPG'!Print_Titles</vt:lpstr>
      <vt:lpstr>'1.5-Transac. Deuda Pública'!Print_Titles</vt:lpstr>
      <vt:lpstr>'1.6-Servicios Electo.'!Print_Titles</vt:lpstr>
      <vt:lpstr>'1-SER.PUB.GENER.'!Print_Titles</vt:lpstr>
      <vt:lpstr>'2- Orden Públ. y Segur.'!Print_Titles</vt:lpstr>
      <vt:lpstr>'2.1-Servi. Policía'!Print_Titles</vt:lpstr>
      <vt:lpstr>'2.2-Justicia'!Print_Titles</vt:lpstr>
      <vt:lpstr>'2.3-Centros de Reclus.'!Print_Titles</vt:lpstr>
      <vt:lpstr>'2.4-Protec. Incen y Ot Event'!Print_Titles</vt:lpstr>
      <vt:lpstr>'2.5-Ord Púb y Seg No Espe.'!Print_Titles</vt:lpstr>
      <vt:lpstr>'3.1- Asun.Econ, Com.y Laboral'!Print_Titles</vt:lpstr>
      <vt:lpstr>'3.2-Agr, Gan, Silvi, Pes y Caza'!Print_Titles</vt:lpstr>
      <vt:lpstr>'3.3-Combust y Energía'!Print_Titles</vt:lpstr>
      <vt:lpstr>'3.5-Transporte'!Print_Titles</vt:lpstr>
      <vt:lpstr>'3.6-Comunic.'!Print_Titles</vt:lpstr>
      <vt:lpstr>'3.7-Turis. y Otras Indu.'!Print_Titles</vt:lpstr>
      <vt:lpstr>'3.8-Asuntos Econ No Especi.'!Print_Titles</vt:lpstr>
      <vt:lpstr>'3-Asuntos Económicos'!Print_Titles</vt:lpstr>
      <vt:lpstr>'4- Protec. Medio Ambiente '!Print_Titles</vt:lpstr>
      <vt:lpstr>'4.1-Prot Diver. Biol y Paisa.'!Print_Titles</vt:lpstr>
      <vt:lpstr>'4.2-Prot Medio Amb No Espec.'!Print_Titles</vt:lpstr>
      <vt:lpstr>'5.1-Urbanización'!Print_Titles</vt:lpstr>
      <vt:lpstr>'5.2-Desarrollo Comunitario'!Print_Titles</vt:lpstr>
      <vt:lpstr>'5.3-Abastec. de Agua'!Print_Titles</vt:lpstr>
      <vt:lpstr>'5.4-Viv y Ot. Serv Com No Espec'!Print_Titles</vt:lpstr>
      <vt:lpstr>'5-Vivie.y Ot. Serv Comunit'!Print_Titles</vt:lpstr>
      <vt:lpstr>'6- Salud'!Print_Titles</vt:lpstr>
      <vt:lpstr>'6.1-Servi. Hospit'!Print_Titles</vt:lpstr>
      <vt:lpstr>'6.2-Servi. Salud Pública'!Print_Titles</vt:lpstr>
      <vt:lpstr>'6.3-IyD Relaci. con la Salud '!Print_Titles</vt:lpstr>
      <vt:lpstr>'6.4-Serv Salud No Espec.'!Print_Titles</vt:lpstr>
      <vt:lpstr>'7.1-Serv Recre. y Deport.'!Print_Titles</vt:lpstr>
      <vt:lpstr>'7.2-Servicios Culturales'!Print_Titles</vt:lpstr>
      <vt:lpstr>'7.3-Serv.Edit, Radio y Telev.'!Print_Titles</vt:lpstr>
      <vt:lpstr>'7.4-Ser Dep, Cul y Rel No Espe.'!Print_Titles</vt:lpstr>
      <vt:lpstr>'7.5 Inves y Des relac esparc'!Print_Titles</vt:lpstr>
      <vt:lpstr>'7-Serv Rec, Dep, Cul y Relig.'!Print_Titles</vt:lpstr>
      <vt:lpstr>'8.2-Ense. PostSec No Terc o Par'!Print_Titles</vt:lpstr>
      <vt:lpstr>'8.3-Ense.Tercia o Universit'!Print_Titles</vt:lpstr>
      <vt:lpstr>'8.4-Ens No Atrib a Nin. Nivel'!Print_Titles</vt:lpstr>
      <vt:lpstr>'8.5-Ense. No Especif.'!Print_Titles</vt:lpstr>
      <vt:lpstr>'8-Educación'!Print_Titles</vt:lpstr>
      <vt:lpstr>'9.1-Pensiones'!Print_Titles</vt:lpstr>
      <vt:lpstr>'9.2-Ayuda a Familias'!Print_Titles</vt:lpstr>
      <vt:lpstr>'9.3-Exc Social No Espec.'!Print_Titles</vt:lpstr>
      <vt:lpstr>'9.4-Protec.Social No Especi.'!Print_Titles</vt:lpstr>
      <vt:lpstr>'9-Protección Social'!Print_Titles</vt:lpstr>
      <vt:lpstr>'Funcional Total'!Print_Titles</vt:lpstr>
      <vt:lpstr>'1.1-Asuntos financie.'!Titulo</vt:lpstr>
      <vt:lpstr>'1.3-Servicios Gener.'!Titulo</vt:lpstr>
      <vt:lpstr>'1.4-Inv y D.R  con SPG'!Titulo</vt:lpstr>
      <vt:lpstr>'1-SER.PUB.GENER.'!Titulo</vt:lpstr>
      <vt:lpstr>'2.1-Servi. Policía'!Titulo</vt:lpstr>
      <vt:lpstr>'3.1- Asun.Econ, Com.y Laboral'!Titulo</vt:lpstr>
      <vt:lpstr>'3.2-Agr, Gan, Silvi, Pes y Caza'!Titulo</vt:lpstr>
      <vt:lpstr>'3.3-Combust y Energía'!Titulo</vt:lpstr>
      <vt:lpstr>'3.5-Transporte'!Titulo</vt:lpstr>
      <vt:lpstr>'3.6-Comunic.'!Titulo</vt:lpstr>
      <vt:lpstr>'3.7-Turis. y Otras Indu.'!Titulo</vt:lpstr>
      <vt:lpstr>'3.8-Asuntos Econ No Especi.'!Titulo</vt:lpstr>
      <vt:lpstr>'3-Asuntos Económicos'!Titulo</vt:lpstr>
      <vt:lpstr>'4- Protec. Medio Ambiente '!Titulo</vt:lpstr>
      <vt:lpstr>'4.1-Prot Diver. Biol y Paisa.'!Titulo</vt:lpstr>
      <vt:lpstr>'4.2-Prot Medio Amb No Espec.'!Titulo</vt:lpstr>
      <vt:lpstr>'5.1-Urbanización'!Titulo</vt:lpstr>
      <vt:lpstr>'5.2-Desarrollo Comunitario'!Titulo</vt:lpstr>
      <vt:lpstr>'5.3-Abastec. de Agua'!Titulo</vt:lpstr>
      <vt:lpstr>'5.4-Viv y Ot. Serv Com No Espec'!Titulo</vt:lpstr>
      <vt:lpstr>'5-Vivie.y Ot. Serv Comunit'!Titulo</vt:lpstr>
      <vt:lpstr>'6- Salud'!Titulo</vt:lpstr>
      <vt:lpstr>'6.1-Servi. Hospit'!Titulo</vt:lpstr>
      <vt:lpstr>'6.2-Servi. Salud Pública'!Titulo</vt:lpstr>
      <vt:lpstr>'6.3-IyD Relaci. con la Salud '!Titulo</vt:lpstr>
      <vt:lpstr>'6.4-Serv Salud No Espec.'!Titulo</vt:lpstr>
      <vt:lpstr>'7.1-Serv Recre. y Deport.'!Titulo</vt:lpstr>
      <vt:lpstr>'7.2-Servicios Culturales'!Titulo</vt:lpstr>
      <vt:lpstr>'7.3-Serv.Edit, Radio y Telev.'!Titulo</vt:lpstr>
      <vt:lpstr>'7.4-Ser Dep, Cul y Rel No Espe.'!Titulo</vt:lpstr>
      <vt:lpstr>'7.5 Inves y Des relac esparc'!Titulo</vt:lpstr>
      <vt:lpstr>'7-Serv Rec, Dep, Cul y Relig.'!Titulo</vt:lpstr>
      <vt:lpstr>'8.2-Ense. PostSec No Terc o Par'!Titulo</vt:lpstr>
      <vt:lpstr>'8.3-Ense.Tercia o Universit'!Titulo</vt:lpstr>
      <vt:lpstr>'8.4-Ens No Atrib a Nin. Nivel'!Titulo</vt:lpstr>
      <vt:lpstr>'8.5-Ense. No Especif.'!Titulo</vt:lpstr>
      <vt:lpstr>'8-Educación'!Titulo</vt:lpstr>
      <vt:lpstr>'9.1-Pensiones'!Titulo</vt:lpstr>
      <vt:lpstr>'9.2-Ayuda a Familias'!Titulo</vt:lpstr>
      <vt:lpstr>'9.3-Exc Social No Espec.'!Titulo</vt:lpstr>
      <vt:lpstr>'9.4-Protec.Social No Especi.'!Titulo</vt:lpstr>
      <vt:lpstr>'9-Protección Social'!Titulo</vt:lpstr>
      <vt:lpstr>'Funcional Total'!Titulo</vt:lpstr>
      <vt:lpstr>'3.1- Asun.Econ, Com.y Laboral'!Títulos_a_imprimir</vt:lpstr>
      <vt:lpstr>'3.2-Agr, Gan, Silvi, Pes y Caza'!Títulos_a_imprimir</vt:lpstr>
      <vt:lpstr>'3.5-Transporte'!Títulos_a_imprimir</vt:lpstr>
      <vt:lpstr>'3-Asuntos Económicos'!Títulos_a_imprimir</vt:lpstr>
      <vt:lpstr>'7.2-Servicios Culturales'!Títulos_a_imprimir</vt:lpstr>
      <vt:lpstr>Entidades!Títulos_a_imprimir</vt:lpstr>
      <vt:lpstr>'Funcional Total'!Títulos_a_imprimir</vt:lpstr>
      <vt:lpstr>Histórico!Títulos_a_imprimir</vt:lpstr>
      <vt:lpstr>'Histórico (sin diferencial)'!Títulos_a_imprimir</vt:lpstr>
      <vt:lpstr>'1.1-Asuntos financie.'!UnidadMonetaria</vt:lpstr>
      <vt:lpstr>'1.3-Servicios Gener.'!UnidadMonetaria</vt:lpstr>
      <vt:lpstr>'1.4-Inv y D.R  con SPG'!UnidadMonetaria</vt:lpstr>
      <vt:lpstr>'1-SER.PUB.GENER.'!UnidadMonetaria</vt:lpstr>
      <vt:lpstr>'2.1-Servi. Policía'!UnidadMonetaria</vt:lpstr>
      <vt:lpstr>'3.1- Asun.Econ, Com.y Laboral'!UnidadMonetaria</vt:lpstr>
      <vt:lpstr>'3.2-Agr, Gan, Silvi, Pes y Caza'!UnidadMonetaria</vt:lpstr>
      <vt:lpstr>'3.3-Combust y Energía'!UnidadMonetaria</vt:lpstr>
      <vt:lpstr>'3.5-Transporte'!UnidadMonetaria</vt:lpstr>
      <vt:lpstr>'3.6-Comunic.'!UnidadMonetaria</vt:lpstr>
      <vt:lpstr>'3.7-Turis. y Otras Indu.'!UnidadMonetaria</vt:lpstr>
      <vt:lpstr>'3.8-Asuntos Econ No Especi.'!UnidadMonetaria</vt:lpstr>
      <vt:lpstr>'3-Asuntos Económicos'!UnidadMonetaria</vt:lpstr>
      <vt:lpstr>'4- Protec. Medio Ambiente '!UnidadMonetaria</vt:lpstr>
      <vt:lpstr>'4.1-Prot Diver. Biol y Paisa.'!UnidadMonetaria</vt:lpstr>
      <vt:lpstr>'4.2-Prot Medio Amb No Espec.'!UnidadMonetaria</vt:lpstr>
      <vt:lpstr>'5.1-Urbanización'!UnidadMonetaria</vt:lpstr>
      <vt:lpstr>'5.2-Desarrollo Comunitario'!UnidadMonetaria</vt:lpstr>
      <vt:lpstr>'5.3-Abastec. de Agua'!UnidadMonetaria</vt:lpstr>
      <vt:lpstr>'5.4-Viv y Ot. Serv Com No Espec'!UnidadMonetaria</vt:lpstr>
      <vt:lpstr>'5-Vivie.y Ot. Serv Comunit'!UnidadMonetaria</vt:lpstr>
      <vt:lpstr>'6- Salud'!UnidadMonetaria</vt:lpstr>
      <vt:lpstr>'6.1-Servi. Hospit'!UnidadMonetaria</vt:lpstr>
      <vt:lpstr>'6.2-Servi. Salud Pública'!UnidadMonetaria</vt:lpstr>
      <vt:lpstr>'6.3-IyD Relaci. con la Salud '!UnidadMonetaria</vt:lpstr>
      <vt:lpstr>'6.4-Serv Salud No Espec.'!UnidadMonetaria</vt:lpstr>
      <vt:lpstr>'7.1-Serv Recre. y Deport.'!UnidadMonetaria</vt:lpstr>
      <vt:lpstr>'7.2-Servicios Culturales'!UnidadMonetaria</vt:lpstr>
      <vt:lpstr>'7.3-Serv.Edit, Radio y Telev.'!UnidadMonetaria</vt:lpstr>
      <vt:lpstr>'7.4-Ser Dep, Cul y Rel No Espe.'!UnidadMonetaria</vt:lpstr>
      <vt:lpstr>'7.5 Inves y Des relac esparc'!UnidadMonetaria</vt:lpstr>
      <vt:lpstr>'7-Serv Rec, Dep, Cul y Relig.'!UnidadMonetaria</vt:lpstr>
      <vt:lpstr>'8.2-Ense. PostSec No Terc o Par'!UnidadMonetaria</vt:lpstr>
      <vt:lpstr>'8.3-Ense.Tercia o Universit'!UnidadMonetaria</vt:lpstr>
      <vt:lpstr>'8.4-Ens No Atrib a Nin. Nivel'!UnidadMonetaria</vt:lpstr>
      <vt:lpstr>'8.5-Ense. No Especif.'!UnidadMonetaria</vt:lpstr>
      <vt:lpstr>'8-Educación'!UnidadMonetaria</vt:lpstr>
      <vt:lpstr>'9.1-Pensiones'!UnidadMonetaria</vt:lpstr>
      <vt:lpstr>'9.2-Ayuda a Familias'!UnidadMonetaria</vt:lpstr>
      <vt:lpstr>'9.3-Exc Social No Espec.'!UnidadMonetaria</vt:lpstr>
      <vt:lpstr>'9.4-Protec.Social No Especi.'!UnidadMonetaria</vt:lpstr>
      <vt:lpstr>'9-Protección Social'!UnidadMonetaria</vt:lpstr>
      <vt:lpstr>'Funcional Total'!UnidadMonetaria</vt:lpstr>
    </vt:vector>
  </TitlesOfParts>
  <Company>Ministerio de Hacienda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arayaana</dc:creator>
  <cp:lastModifiedBy>Ana Miriam Araya Porras</cp:lastModifiedBy>
  <cp:lastPrinted>2021-06-30T19:28:44Z</cp:lastPrinted>
  <dcterms:created xsi:type="dcterms:W3CDTF">2002-06-28T22:37:03Z</dcterms:created>
  <dcterms:modified xsi:type="dcterms:W3CDTF">2022-03-01T23:58:41Z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0x010100E398FB46B7B4B24895A7B8ED896F7C22</vt:lpwstr>
  </property>
</Properties>
</file>