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1.xml" ContentType="application/vnd.openxmlformats-officedocument.spreadsheetml.worksheet+xml"/>
  <Override PartName="/xl/worksheets/sheet60.xml" ContentType="application/vnd.openxmlformats-officedocument.spreadsheetml.worksheet+xml"/>
  <Override PartName="/xl/worksheets/sheet59.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36.xml" ContentType="application/vnd.openxmlformats-officedocument.spreadsheetml.worksheet+xml"/>
  <Override PartName="/xl/worksheets/sheet34.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35.xml" ContentType="application/vnd.openxmlformats-officedocument.spreadsheetml.worksheet+xml"/>
  <Override PartName="/xl/worksheets/sheet18.xml" ContentType="application/vnd.openxmlformats-officedocument.spreadsheetml.worksheet+xml"/>
  <Override PartName="/xl/worksheets/sheet20.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6.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7.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5220" windowWidth="24015" windowHeight="4905" tabRatio="835" activeTab="2"/>
  </bookViews>
  <sheets>
    <sheet name="portada" sheetId="73" r:id="rId1"/>
    <sheet name="ENTIDADES" sheetId="74" r:id="rId2"/>
    <sheet name="Historico" sheetId="61" r:id="rId3"/>
    <sheet name="Historico (sin diferencial)" sheetId="62" r:id="rId4"/>
    <sheet name="FUNCIONAL TOTAL" sheetId="75" r:id="rId5"/>
    <sheet name="portada 1" sheetId="63" r:id="rId6"/>
    <sheet name="SERV PUB GENERALES" sheetId="4" r:id="rId7"/>
    <sheet name="ASUN EJE FINAN FISC" sheetId="5" r:id="rId8"/>
    <sheet name="ASUNTOS LEGISLATIVOS" sheetId="10" r:id="rId9"/>
    <sheet name="SERV GENERALES" sheetId="6" r:id="rId10"/>
    <sheet name="INV Y DES RELAC CON SER PUB" sheetId="7" r:id="rId11"/>
    <sheet name="DEUDA PUBLICA" sheetId="9" r:id="rId12"/>
    <sheet name="SERV ELECTORALES" sheetId="8" r:id="rId13"/>
    <sheet name="portada 2" sheetId="64" r:id="rId14"/>
    <sheet name="ORDEN PUBLICO Y SEGURIDAD" sheetId="11" r:id="rId15"/>
    <sheet name="SERV POLICIA" sheetId="12" r:id="rId16"/>
    <sheet name="JUSTICIA" sheetId="13" r:id="rId17"/>
    <sheet name="CENTROS RECLUSION" sheetId="14" r:id="rId18"/>
    <sheet name="PROTECC INCENDIOS" sheetId="15" r:id="rId19"/>
    <sheet name="ORDEN PUBL NO ESPEC" sheetId="16" r:id="rId20"/>
    <sheet name="portada 3" sheetId="65" r:id="rId21"/>
    <sheet name="ASUNTOS ECONOMICOS" sheetId="17" r:id="rId22"/>
    <sheet name="ASUNT ECONMI, COMER Y LABORALES" sheetId="19" r:id="rId23"/>
    <sheet name="AGRICULTURA Y GANADERIA" sheetId="20" r:id="rId24"/>
    <sheet name="COMBUSTILES Y ENERGIA" sheetId="21" r:id="rId25"/>
    <sheet name="TRANSPORTE" sheetId="23" r:id="rId26"/>
    <sheet name="COMUNICACIONES" sheetId="25" r:id="rId27"/>
    <sheet name="TURISMO Y OTRAS INDUSTIRIAS" sheetId="24" r:id="rId28"/>
    <sheet name="ASUNTOS ECONOMICOS NO ESPECIFIC" sheetId="26" r:id="rId29"/>
    <sheet name="portada 4" sheetId="66" r:id="rId30"/>
    <sheet name="PROTECCION MEDIO AMBIENTE" sheetId="27" r:id="rId31"/>
    <sheet name="PROTECCION DIVERSIDA BIOLOGICA " sheetId="29" r:id="rId32"/>
    <sheet name="PROTEC MEDIO AMBIENTE NO ESPECI" sheetId="30" r:id="rId33"/>
    <sheet name="portada 5" sheetId="67" r:id="rId34"/>
    <sheet name="VIVIENDA Y OTROS SERVICIOS COMU" sheetId="31" r:id="rId35"/>
    <sheet name="URBANIZACION" sheetId="32" r:id="rId36"/>
    <sheet name="DESARROLLO COMUNITARIO" sheetId="33" r:id="rId37"/>
    <sheet name="ABASTECIMIENTO DE AGUA" sheetId="35" r:id="rId38"/>
    <sheet name="VIVENDA Y OTR SERV COMU NO ESPE" sheetId="36" r:id="rId39"/>
    <sheet name="portada 6" sheetId="68" r:id="rId40"/>
    <sheet name="SALUD" sheetId="38" r:id="rId41"/>
    <sheet name="SERVICIOS HOSPITALARIOS" sheetId="40" r:id="rId42"/>
    <sheet name="SERVICIOS DE SALUD PUBLICA" sheetId="41" r:id="rId43"/>
    <sheet name="INVESTIG Y DESARR RELAC SALUD" sheetId="39" r:id="rId44"/>
    <sheet name="SERV SALUD NO ESPECIFICADOS" sheetId="42" r:id="rId45"/>
    <sheet name="portada 7" sheetId="69" r:id="rId46"/>
    <sheet name="SERVICIOS RECREATIVOS, DEPORTIV" sheetId="55" r:id="rId47"/>
    <sheet name="SERVICIOS RECREA Y DEPORTIVOS" sheetId="56" r:id="rId48"/>
    <sheet name="SERVICIOS CULTURALES" sheetId="57" r:id="rId49"/>
    <sheet name="SERVICIOS EDITORIALES,  RADIO " sheetId="58" r:id="rId50"/>
    <sheet name="SERV DEPORTI, CULT NO ESPECIFIC" sheetId="59" r:id="rId51"/>
    <sheet name="portada 8" sheetId="70" r:id="rId52"/>
    <sheet name="EDUCACION" sheetId="43" r:id="rId53"/>
    <sheet name="ENSEÑ POSTSECUN O TERCIARIA" sheetId="45" r:id="rId54"/>
    <sheet name="ENSEÑANZA TERCIARIA O UNIVERS" sheetId="46" r:id="rId55"/>
    <sheet name="ENSEÑANZA NO ATRIBUIBLE A NINGU" sheetId="47" r:id="rId56"/>
    <sheet name="ENSEÑANZA NO ESPECIFICADA" sheetId="48" r:id="rId57"/>
    <sheet name="portada 9" sheetId="71" r:id="rId58"/>
    <sheet name="PROTECCION SOCIAL" sheetId="50" r:id="rId59"/>
    <sheet name="PENSIONES" sheetId="51" r:id="rId60"/>
    <sheet name="AYUDA A FAMILIAS" sheetId="52" r:id="rId61"/>
    <sheet name="EXCLUSIÓN SOCIAL NO ESPECIFICAD" sheetId="53" r:id="rId62"/>
    <sheet name="PROTECCION SOCIAL NO ESPECIFICA" sheetId="54" r:id="rId63"/>
    <sheet name="Hoja1" sheetId="72" r:id="rId64"/>
  </sheets>
  <externalReferences>
    <externalReference r:id="rId65"/>
  </externalReferences>
  <definedNames>
    <definedName name="Agrupamiento" localSheetId="37">'ABASTECIMIENTO DE AGUA'!$A$6</definedName>
    <definedName name="Agrupamiento" localSheetId="23">'AGRICULTURA Y GANADERIA'!$B$6</definedName>
    <definedName name="Agrupamiento" localSheetId="7">'ASUN EJE FINAN FISC'!$A$6</definedName>
    <definedName name="Agrupamiento" localSheetId="22">'ASUNT ECONMI, COMER Y LABORALES'!$B$6</definedName>
    <definedName name="Agrupamiento" localSheetId="21">'ASUNTOS ECONOMICOS'!$B$6</definedName>
    <definedName name="Agrupamiento" localSheetId="28">'ASUNTOS ECONOMICOS NO ESPECIFIC'!$A$6</definedName>
    <definedName name="Agrupamiento" localSheetId="8">'ASUNTOS LEGISLATIVOS'!$A$6</definedName>
    <definedName name="Agrupamiento" localSheetId="60">'AYUDA A FAMILIAS'!$A$6</definedName>
    <definedName name="Agrupamiento" localSheetId="17">'CENTROS RECLUSION'!$A$6</definedName>
    <definedName name="Agrupamiento" localSheetId="24">'COMBUSTILES Y ENERGIA'!$A$6</definedName>
    <definedName name="Agrupamiento" localSheetId="26">COMUNICACIONES!$A$6</definedName>
    <definedName name="Agrupamiento" localSheetId="36">'DESARROLLO COMUNITARIO'!$A$6</definedName>
    <definedName name="Agrupamiento" localSheetId="11">'DEUDA PUBLICA'!$A$6</definedName>
    <definedName name="Agrupamiento" localSheetId="52">EDUCACION!$A$6</definedName>
    <definedName name="Agrupamiento" localSheetId="53">'ENSEÑ POSTSECUN O TERCIARIA'!$A$6</definedName>
    <definedName name="Agrupamiento" localSheetId="55">'ENSEÑANZA NO ATRIBUIBLE A NINGU'!$A$6</definedName>
    <definedName name="Agrupamiento" localSheetId="56">'ENSEÑANZA NO ESPECIFICADA'!$A$6</definedName>
    <definedName name="Agrupamiento" localSheetId="54">'ENSEÑANZA TERCIARIA O UNIVERS'!$A$6</definedName>
    <definedName name="Agrupamiento" localSheetId="1">#REF!</definedName>
    <definedName name="Agrupamiento" localSheetId="61">'EXCLUSIÓN SOCIAL NO ESPECIFICAD'!$A$6</definedName>
    <definedName name="Agrupamiento" localSheetId="4">'FUNCIONAL TOTAL'!$B$6</definedName>
    <definedName name="Agrupamiento" localSheetId="10">'INV Y DES RELAC CON SER PUB'!$A$6</definedName>
    <definedName name="Agrupamiento" localSheetId="43">'INVESTIG Y DESARR RELAC SALUD'!$A$6</definedName>
    <definedName name="Agrupamiento" localSheetId="16">JUSTICIA!$A$6</definedName>
    <definedName name="Agrupamiento" localSheetId="19">'ORDEN PUBL NO ESPEC'!$A$6</definedName>
    <definedName name="Agrupamiento" localSheetId="14">'ORDEN PUBLICO Y SEGURIDAD'!$A$6</definedName>
    <definedName name="Agrupamiento" localSheetId="59">PENSIONES!$A$6</definedName>
    <definedName name="Agrupamiento" localSheetId="5">#REF!</definedName>
    <definedName name="Agrupamiento" localSheetId="13">#REF!</definedName>
    <definedName name="Agrupamiento" localSheetId="20">#REF!</definedName>
    <definedName name="Agrupamiento" localSheetId="29">#REF!</definedName>
    <definedName name="Agrupamiento" localSheetId="33">#REF!</definedName>
    <definedName name="Agrupamiento" localSheetId="39">#REF!</definedName>
    <definedName name="Agrupamiento" localSheetId="45">#REF!</definedName>
    <definedName name="Agrupamiento" localSheetId="51">#REF!</definedName>
    <definedName name="Agrupamiento" localSheetId="57">#REF!</definedName>
    <definedName name="Agrupamiento" localSheetId="32">'PROTEC MEDIO AMBIENTE NO ESPECI'!$A$6</definedName>
    <definedName name="Agrupamiento" localSheetId="18">'PROTECC INCENDIOS'!$A$6</definedName>
    <definedName name="Agrupamiento" localSheetId="31">'PROTECCION DIVERSIDA BIOLOGICA '!$A$6</definedName>
    <definedName name="Agrupamiento" localSheetId="30">'PROTECCION MEDIO AMBIENTE'!$A$6</definedName>
    <definedName name="Agrupamiento" localSheetId="58">'PROTECCION SOCIAL'!$A$6</definedName>
    <definedName name="Agrupamiento" localSheetId="62">'PROTECCION SOCIAL NO ESPECIFICA'!$A$6</definedName>
    <definedName name="Agrupamiento" localSheetId="40">SALUD!$A$6</definedName>
    <definedName name="Agrupamiento" localSheetId="50">'SERV DEPORTI, CULT NO ESPECIFIC'!$A$6</definedName>
    <definedName name="Agrupamiento" localSheetId="12">'SERV ELECTORALES'!$A$6</definedName>
    <definedName name="Agrupamiento" localSheetId="9">'SERV GENERALES'!$A$6</definedName>
    <definedName name="Agrupamiento" localSheetId="15">'SERV POLICIA'!$A$6</definedName>
    <definedName name="Agrupamiento" localSheetId="6">'SERV PUB GENERALES'!$A$6</definedName>
    <definedName name="Agrupamiento" localSheetId="44">'SERV SALUD NO ESPECIFICADOS'!$A$6</definedName>
    <definedName name="Agrupamiento" localSheetId="48">'SERVICIOS CULTURALES'!$B$6</definedName>
    <definedName name="Agrupamiento" localSheetId="42">'SERVICIOS DE SALUD PUBLICA'!$A$6</definedName>
    <definedName name="Agrupamiento" localSheetId="49">'SERVICIOS EDITORIALES,  RADIO '!$A$6</definedName>
    <definedName name="Agrupamiento" localSheetId="41">'SERVICIOS HOSPITALARIOS'!$A$6</definedName>
    <definedName name="Agrupamiento" localSheetId="47">'SERVICIOS RECREA Y DEPORTIVOS'!$A$6</definedName>
    <definedName name="Agrupamiento" localSheetId="46">'SERVICIOS RECREATIVOS, DEPORTIV'!$A$6</definedName>
    <definedName name="Agrupamiento" localSheetId="25">TRANSPORTE!$B$6</definedName>
    <definedName name="Agrupamiento" localSheetId="27">'TURISMO Y OTRAS INDUSTIRIAS'!$A$6</definedName>
    <definedName name="Agrupamiento" localSheetId="35">URBANIZACION!$A$6</definedName>
    <definedName name="Agrupamiento" localSheetId="38">'VIVENDA Y OTR SERV COMU NO ESPE'!$A$6</definedName>
    <definedName name="Agrupamiento" localSheetId="34">'VIVIENDA Y OTROS SERVICIOS COMU'!$A$6</definedName>
    <definedName name="Agrupamiento">#REF!</definedName>
    <definedName name="Anno" localSheetId="37">'ABASTECIMIENTO DE AGUA'!$A$7</definedName>
    <definedName name="Anno" localSheetId="23">'AGRICULTURA Y GANADERIA'!$B$7</definedName>
    <definedName name="Anno" localSheetId="7">'ASUN EJE FINAN FISC'!$A$7</definedName>
    <definedName name="Anno" localSheetId="22">'ASUNT ECONMI, COMER Y LABORALES'!$B$7</definedName>
    <definedName name="Anno" localSheetId="21">'ASUNTOS ECONOMICOS'!$B$7</definedName>
    <definedName name="Anno" localSheetId="28">'ASUNTOS ECONOMICOS NO ESPECIFIC'!$A$7</definedName>
    <definedName name="Anno" localSheetId="8">'ASUNTOS LEGISLATIVOS'!$A$7</definedName>
    <definedName name="Anno" localSheetId="60">'AYUDA A FAMILIAS'!$A$7</definedName>
    <definedName name="Anno" localSheetId="17">'CENTROS RECLUSION'!$A$7</definedName>
    <definedName name="Anno" localSheetId="24">'COMBUSTILES Y ENERGIA'!$A$7</definedName>
    <definedName name="Anno" localSheetId="26">COMUNICACIONES!$A$7</definedName>
    <definedName name="Anno" localSheetId="36">'DESARROLLO COMUNITARIO'!$A$7</definedName>
    <definedName name="Anno" localSheetId="11">'DEUDA PUBLICA'!$A$7</definedName>
    <definedName name="Anno" localSheetId="52">EDUCACION!$A$7</definedName>
    <definedName name="Anno" localSheetId="53">'ENSEÑ POSTSECUN O TERCIARIA'!$A$7</definedName>
    <definedName name="Anno" localSheetId="55">'ENSEÑANZA NO ATRIBUIBLE A NINGU'!$A$7</definedName>
    <definedName name="Anno" localSheetId="56">'ENSEÑANZA NO ESPECIFICADA'!$A$7</definedName>
    <definedName name="Anno" localSheetId="54">'ENSEÑANZA TERCIARIA O UNIVERS'!$A$7</definedName>
    <definedName name="Anno" localSheetId="1">#REF!</definedName>
    <definedName name="Anno" localSheetId="61">'EXCLUSIÓN SOCIAL NO ESPECIFICAD'!$A$7</definedName>
    <definedName name="Anno" localSheetId="4">'FUNCIONAL TOTAL'!$B$7</definedName>
    <definedName name="Anno" localSheetId="10">'INV Y DES RELAC CON SER PUB'!$A$7</definedName>
    <definedName name="Anno" localSheetId="43">'INVESTIG Y DESARR RELAC SALUD'!$A$7</definedName>
    <definedName name="Anno" localSheetId="16">JUSTICIA!$A$7</definedName>
    <definedName name="Anno" localSheetId="19">'ORDEN PUBL NO ESPEC'!$A$7</definedName>
    <definedName name="Anno" localSheetId="14">'ORDEN PUBLICO Y SEGURIDAD'!$A$7</definedName>
    <definedName name="Anno" localSheetId="59">PENSIONES!$A$7</definedName>
    <definedName name="Anno" localSheetId="5">#REF!</definedName>
    <definedName name="Anno" localSheetId="13">#REF!</definedName>
    <definedName name="Anno" localSheetId="20">#REF!</definedName>
    <definedName name="Anno" localSheetId="29">#REF!</definedName>
    <definedName name="Anno" localSheetId="33">#REF!</definedName>
    <definedName name="Anno" localSheetId="39">#REF!</definedName>
    <definedName name="Anno" localSheetId="45">#REF!</definedName>
    <definedName name="Anno" localSheetId="51">#REF!</definedName>
    <definedName name="Anno" localSheetId="57">#REF!</definedName>
    <definedName name="Anno" localSheetId="32">'PROTEC MEDIO AMBIENTE NO ESPECI'!$A$7</definedName>
    <definedName name="Anno" localSheetId="18">'PROTECC INCENDIOS'!$A$7</definedName>
    <definedName name="Anno" localSheetId="31">'PROTECCION DIVERSIDA BIOLOGICA '!$A$7</definedName>
    <definedName name="Anno" localSheetId="30">'PROTECCION MEDIO AMBIENTE'!$A$7</definedName>
    <definedName name="Anno" localSheetId="58">'PROTECCION SOCIAL'!$A$7</definedName>
    <definedName name="Anno" localSheetId="62">'PROTECCION SOCIAL NO ESPECIFICA'!$A$7</definedName>
    <definedName name="Anno" localSheetId="40">SALUD!$A$7</definedName>
    <definedName name="Anno" localSheetId="50">'SERV DEPORTI, CULT NO ESPECIFIC'!$A$7</definedName>
    <definedName name="Anno" localSheetId="12">'SERV ELECTORALES'!$A$7</definedName>
    <definedName name="Anno" localSheetId="9">'SERV GENERALES'!$A$7</definedName>
    <definedName name="Anno" localSheetId="15">'SERV POLICIA'!$A$7</definedName>
    <definedName name="Anno" localSheetId="6">'SERV PUB GENERALES'!$A$7</definedName>
    <definedName name="Anno" localSheetId="44">'SERV SALUD NO ESPECIFICADOS'!$A$7</definedName>
    <definedName name="Anno" localSheetId="48">'SERVICIOS CULTURALES'!$B$7</definedName>
    <definedName name="Anno" localSheetId="42">'SERVICIOS DE SALUD PUBLICA'!$A$7</definedName>
    <definedName name="Anno" localSheetId="49">'SERVICIOS EDITORIALES,  RADIO '!$A$7</definedName>
    <definedName name="Anno" localSheetId="41">'SERVICIOS HOSPITALARIOS'!$A$7</definedName>
    <definedName name="Anno" localSheetId="47">'SERVICIOS RECREA Y DEPORTIVOS'!$A$7</definedName>
    <definedName name="Anno" localSheetId="46">'SERVICIOS RECREATIVOS, DEPORTIV'!$A$7</definedName>
    <definedName name="Anno" localSheetId="25">TRANSPORTE!$B$7</definedName>
    <definedName name="Anno" localSheetId="27">'TURISMO Y OTRAS INDUSTIRIAS'!$A$7</definedName>
    <definedName name="Anno" localSheetId="35">URBANIZACION!$A$7</definedName>
    <definedName name="Anno" localSheetId="38">'VIVENDA Y OTR SERV COMU NO ESPE'!$A$7</definedName>
    <definedName name="Anno" localSheetId="34">'VIVIENDA Y OTROS SERVICIOS COMU'!$A$7</definedName>
    <definedName name="Anno">#REF!</definedName>
    <definedName name="_xlnm.Print_Area" localSheetId="23">'AGRICULTURA Y GANADERIA'!$A$1:$N$63</definedName>
    <definedName name="_xlnm.Print_Area" localSheetId="22">'ASUNT ECONMI, COMER Y LABORALES'!$A$1:$X$63</definedName>
    <definedName name="_xlnm.Print_Area" localSheetId="1">ENTIDADES!$A$1:$D$251</definedName>
    <definedName name="_xlnm.Print_Area" localSheetId="4">'FUNCIONAL TOTAL'!$A$1:$AP$73</definedName>
    <definedName name="_xlnm.Print_Area" localSheetId="2">Historico!$A$1:$P$229</definedName>
    <definedName name="_xlnm.Print_Area" localSheetId="3">'Historico (sin diferencial)'!$A$1:$K$232</definedName>
    <definedName name="_xlnm.Print_Area" localSheetId="14">'ORDEN PUBLICO Y SEGURIDAD'!$A$1:$G$61</definedName>
    <definedName name="_xlnm.Print_Area" localSheetId="6">'SERV PUB GENERALES'!$A$1:$H$60</definedName>
    <definedName name="_xlnm.Print_Area" localSheetId="42">'SERVICIOS DE SALUD PUBLICA'!$A$1:$K$55</definedName>
    <definedName name="DETALLE" localSheetId="37">'ABASTECIMIENTO DE AGUA'!$A$10</definedName>
    <definedName name="DETALLE" localSheetId="23">'AGRICULTURA Y GANADERIA'!$A$10</definedName>
    <definedName name="DETALLE" localSheetId="7">'ASUN EJE FINAN FISC'!$A$10</definedName>
    <definedName name="DETALLE" localSheetId="22">'ASUNT ECONMI, COMER Y LABORALES'!$A$10</definedName>
    <definedName name="DETALLE" localSheetId="21">'ASUNTOS ECONOMICOS'!$A$10</definedName>
    <definedName name="DETALLE" localSheetId="28">'ASUNTOS ECONOMICOS NO ESPECIFIC'!$A$10</definedName>
    <definedName name="DETALLE" localSheetId="8">'ASUNTOS LEGISLATIVOS'!$A$10</definedName>
    <definedName name="DETALLE" localSheetId="60">'AYUDA A FAMILIAS'!$A$10</definedName>
    <definedName name="DETALLE" localSheetId="17">'CENTROS RECLUSION'!$A$10</definedName>
    <definedName name="DETALLE" localSheetId="24">'COMBUSTILES Y ENERGIA'!$A$10</definedName>
    <definedName name="DETALLE" localSheetId="26">COMUNICACIONES!$A$10</definedName>
    <definedName name="DETALLE" localSheetId="36">'DESARROLLO COMUNITARIO'!$A$10</definedName>
    <definedName name="DETALLE" localSheetId="11">'DEUDA PUBLICA'!$A$10</definedName>
    <definedName name="DETALLE" localSheetId="52">EDUCACION!$A$10</definedName>
    <definedName name="DETALLE" localSheetId="53">'ENSEÑ POSTSECUN O TERCIARIA'!$A$10</definedName>
    <definedName name="DETALLE" localSheetId="55">'ENSEÑANZA NO ATRIBUIBLE A NINGU'!$A$10</definedName>
    <definedName name="DETALLE" localSheetId="56">'ENSEÑANZA NO ESPECIFICADA'!$A$10</definedName>
    <definedName name="DETALLE" localSheetId="54">'ENSEÑANZA TERCIARIA O UNIVERS'!$A$10</definedName>
    <definedName name="DETALLE" localSheetId="1">#REF!</definedName>
    <definedName name="DETALLE" localSheetId="61">'EXCLUSIÓN SOCIAL NO ESPECIFICAD'!$A$10</definedName>
    <definedName name="DETALLE" localSheetId="4">'FUNCIONAL TOTAL'!$A$10</definedName>
    <definedName name="DETALLE" localSheetId="2">#REF!</definedName>
    <definedName name="DETALLE" localSheetId="3">#REF!</definedName>
    <definedName name="DETALLE" localSheetId="10">'INV Y DES RELAC CON SER PUB'!$A$10</definedName>
    <definedName name="DETALLE" localSheetId="43">'INVESTIG Y DESARR RELAC SALUD'!$A$10</definedName>
    <definedName name="DETALLE" localSheetId="16">JUSTICIA!$A$10</definedName>
    <definedName name="DETALLE" localSheetId="19">'ORDEN PUBL NO ESPEC'!$A$10</definedName>
    <definedName name="DETALLE" localSheetId="14">'ORDEN PUBLICO Y SEGURIDAD'!$A$10</definedName>
    <definedName name="DETALLE" localSheetId="59">PENSIONES!$A$10</definedName>
    <definedName name="DETALLE" localSheetId="5">#REF!</definedName>
    <definedName name="DETALLE" localSheetId="13">#REF!</definedName>
    <definedName name="DETALLE" localSheetId="20">#REF!</definedName>
    <definedName name="DETALLE" localSheetId="29">#REF!</definedName>
    <definedName name="DETALLE" localSheetId="33">#REF!</definedName>
    <definedName name="DETALLE" localSheetId="39">#REF!</definedName>
    <definedName name="DETALLE" localSheetId="45">#REF!</definedName>
    <definedName name="DETALLE" localSheetId="51">#REF!</definedName>
    <definedName name="DETALLE" localSheetId="57">#REF!</definedName>
    <definedName name="DETALLE" localSheetId="32">'PROTEC MEDIO AMBIENTE NO ESPECI'!$A$10</definedName>
    <definedName name="DETALLE" localSheetId="18">'PROTECC INCENDIOS'!$A$10</definedName>
    <definedName name="DETALLE" localSheetId="31">'PROTECCION DIVERSIDA BIOLOGICA '!$A$10</definedName>
    <definedName name="DETALLE" localSheetId="30">'PROTECCION MEDIO AMBIENTE'!$A$10</definedName>
    <definedName name="DETALLE" localSheetId="58">'PROTECCION SOCIAL'!$A$10</definedName>
    <definedName name="DETALLE" localSheetId="62">'PROTECCION SOCIAL NO ESPECIFICA'!$A$10</definedName>
    <definedName name="DETALLE" localSheetId="40">SALUD!$A$10</definedName>
    <definedName name="DETALLE" localSheetId="50">'SERV DEPORTI, CULT NO ESPECIFIC'!$A$10</definedName>
    <definedName name="DETALLE" localSheetId="12">'SERV ELECTORALES'!$A$10</definedName>
    <definedName name="DETALLE" localSheetId="9">'SERV GENERALES'!$A$10</definedName>
    <definedName name="DETALLE" localSheetId="15">'SERV POLICIA'!$A$10</definedName>
    <definedName name="DETALLE" localSheetId="6">'SERV PUB GENERALES'!$A$10</definedName>
    <definedName name="DETALLE" localSheetId="44">'SERV SALUD NO ESPECIFICADOS'!$A$10</definedName>
    <definedName name="DETALLE" localSheetId="48">'SERVICIOS CULTURALES'!$A$10</definedName>
    <definedName name="DETALLE" localSheetId="42">'SERVICIOS DE SALUD PUBLICA'!$A$10</definedName>
    <definedName name="DETALLE" localSheetId="49">'SERVICIOS EDITORIALES,  RADIO '!$A$10</definedName>
    <definedName name="DETALLE" localSheetId="41">'SERVICIOS HOSPITALARIOS'!$A$10</definedName>
    <definedName name="DETALLE" localSheetId="47">'SERVICIOS RECREA Y DEPORTIVOS'!$A$10</definedName>
    <definedName name="DETALLE" localSheetId="46">'SERVICIOS RECREATIVOS, DEPORTIV'!$A$10</definedName>
    <definedName name="DETALLE" localSheetId="25">TRANSPORTE!$A$10</definedName>
    <definedName name="DETALLE" localSheetId="27">'TURISMO Y OTRAS INDUSTIRIAS'!$A$10</definedName>
    <definedName name="DETALLE" localSheetId="35">URBANIZACION!$A$10</definedName>
    <definedName name="DETALLE" localSheetId="38">'VIVENDA Y OTR SERV COMU NO ESPE'!$A$10</definedName>
    <definedName name="DETALLE" localSheetId="34">'VIVIENDA Y OTROS SERVICIOS COMU'!$A$10</definedName>
    <definedName name="DETALLE">#REF!</definedName>
    <definedName name="Detalle0" localSheetId="37">'ABASTECIMIENTO DE AGUA'!$A$13</definedName>
    <definedName name="Detalle0" localSheetId="23">'AGRICULTURA Y GANADERIA'!$A$11</definedName>
    <definedName name="Detalle0" localSheetId="7">'ASUN EJE FINAN FISC'!$A$12</definedName>
    <definedName name="Detalle0" localSheetId="22">'ASUNT ECONMI, COMER Y LABORALES'!$A$11</definedName>
    <definedName name="Detalle0" localSheetId="21">'ASUNTOS ECONOMICOS'!$A$11</definedName>
    <definedName name="Detalle0" localSheetId="28">'ASUNTOS ECONOMICOS NO ESPECIFIC'!$A$11</definedName>
    <definedName name="Detalle0" localSheetId="8">'ASUNTOS LEGISLATIVOS'!$A$11</definedName>
    <definedName name="Detalle0" localSheetId="60">'AYUDA A FAMILIAS'!$A$11</definedName>
    <definedName name="Detalle0" localSheetId="17">'CENTROS RECLUSION'!$A$11</definedName>
    <definedName name="Detalle0" localSheetId="24">'COMBUSTILES Y ENERGIA'!$A$11</definedName>
    <definedName name="Detalle0" localSheetId="26">COMUNICACIONES!$A$11</definedName>
    <definedName name="Detalle0" localSheetId="36">'DESARROLLO COMUNITARIO'!$A$11</definedName>
    <definedName name="Detalle0" localSheetId="11">'DEUDA PUBLICA'!$A$11</definedName>
    <definedName name="Detalle0" localSheetId="52">EDUCACION!$A$13</definedName>
    <definedName name="Detalle0" localSheetId="53">'ENSEÑ POSTSECUN O TERCIARIA'!$A$11</definedName>
    <definedName name="Detalle0" localSheetId="55">'ENSEÑANZA NO ATRIBUIBLE A NINGU'!$A$12</definedName>
    <definedName name="Detalle0" localSheetId="56">'ENSEÑANZA NO ESPECIFICADA'!$A$11</definedName>
    <definedName name="Detalle0" localSheetId="54">'ENSEÑANZA TERCIARIA O UNIVERS'!$A$11</definedName>
    <definedName name="Detalle0" localSheetId="1">#REF!</definedName>
    <definedName name="Detalle0" localSheetId="61">'EXCLUSIÓN SOCIAL NO ESPECIFICAD'!$A$11</definedName>
    <definedName name="Detalle0" localSheetId="4">'FUNCIONAL TOTAL'!#REF!</definedName>
    <definedName name="Detalle0" localSheetId="2">#REF!</definedName>
    <definedName name="Detalle0" localSheetId="3">#REF!</definedName>
    <definedName name="Detalle0" localSheetId="10">'INV Y DES RELAC CON SER PUB'!$A$11</definedName>
    <definedName name="Detalle0" localSheetId="43">'INVESTIG Y DESARR RELAC SALUD'!$A$11</definedName>
    <definedName name="Detalle0" localSheetId="16">JUSTICIA!$A$11</definedName>
    <definedName name="Detalle0" localSheetId="19">'ORDEN PUBL NO ESPEC'!$A$12</definedName>
    <definedName name="Detalle0" localSheetId="14">'ORDEN PUBLICO Y SEGURIDAD'!$A$11</definedName>
    <definedName name="Detalle0" localSheetId="59">PENSIONES!$A$11</definedName>
    <definedName name="Detalle0" localSheetId="5">#REF!</definedName>
    <definedName name="Detalle0" localSheetId="13">#REF!</definedName>
    <definedName name="Detalle0" localSheetId="20">#REF!</definedName>
    <definedName name="Detalle0" localSheetId="29">#REF!</definedName>
    <definedName name="Detalle0" localSheetId="33">#REF!</definedName>
    <definedName name="Detalle0" localSheetId="39">#REF!</definedName>
    <definedName name="Detalle0" localSheetId="45">#REF!</definedName>
    <definedName name="Detalle0" localSheetId="51">#REF!</definedName>
    <definedName name="Detalle0" localSheetId="57">#REF!</definedName>
    <definedName name="Detalle0" localSheetId="32">'PROTEC MEDIO AMBIENTE NO ESPECI'!$A$11</definedName>
    <definedName name="Detalle0" localSheetId="18">'PROTECC INCENDIOS'!$A$11</definedName>
    <definedName name="Detalle0" localSheetId="31">'PROTECCION DIVERSIDA BIOLOGICA '!$A$11</definedName>
    <definedName name="Detalle0" localSheetId="30">'PROTECCION MEDIO AMBIENTE'!$A$11</definedName>
    <definedName name="Detalle0" localSheetId="58">'PROTECCION SOCIAL'!$A$12</definedName>
    <definedName name="Detalle0" localSheetId="62">'PROTECCION SOCIAL NO ESPECIFICA'!$A$11</definedName>
    <definedName name="Detalle0" localSheetId="40">SALUD!$A$13</definedName>
    <definedName name="Detalle0" localSheetId="50">'SERV DEPORTI, CULT NO ESPECIFIC'!$A$11</definedName>
    <definedName name="Detalle0" localSheetId="12">'SERV ELECTORALES'!$A$11</definedName>
    <definedName name="Detalle0" localSheetId="9">'SERV GENERALES'!$A$11</definedName>
    <definedName name="Detalle0" localSheetId="15">'SERV POLICIA'!$A$11</definedName>
    <definedName name="Detalle0" localSheetId="6">'SERV PUB GENERALES'!#REF!</definedName>
    <definedName name="Detalle0" localSheetId="44">'SERV SALUD NO ESPECIFICADOS'!$A$11</definedName>
    <definedName name="Detalle0" localSheetId="48">'SERVICIOS CULTURALES'!$A$11</definedName>
    <definedName name="Detalle0" localSheetId="42">'SERVICIOS DE SALUD PUBLICA'!$A$11</definedName>
    <definedName name="Detalle0" localSheetId="49">'SERVICIOS EDITORIALES,  RADIO '!$A$11</definedName>
    <definedName name="Detalle0" localSheetId="41">'SERVICIOS HOSPITALARIOS'!$A$13</definedName>
    <definedName name="Detalle0" localSheetId="47">'SERVICIOS RECREA Y DEPORTIVOS'!$A$11</definedName>
    <definedName name="Detalle0" localSheetId="46">'SERVICIOS RECREATIVOS, DEPORTIV'!$A$11</definedName>
    <definedName name="Detalle0" localSheetId="25">TRANSPORTE!$A$11</definedName>
    <definedName name="Detalle0" localSheetId="27">'TURISMO Y OTRAS INDUSTIRIAS'!$A$11</definedName>
    <definedName name="Detalle0" localSheetId="35">URBANIZACION!$A$11</definedName>
    <definedName name="Detalle0" localSheetId="38">'VIVENDA Y OTR SERV COMU NO ESPE'!$A$12</definedName>
    <definedName name="Detalle0" localSheetId="34">'VIVIENDA Y OTROS SERVICIOS COMU'!$A$12</definedName>
    <definedName name="Detalle0">#REF!</definedName>
    <definedName name="Detalle1" localSheetId="37">'ABASTECIMIENTO DE AGUA'!#REF!</definedName>
    <definedName name="Detalle1" localSheetId="23">'AGRICULTURA Y GANADERIA'!#REF!</definedName>
    <definedName name="Detalle1" localSheetId="7">'ASUN EJE FINAN FISC'!#REF!</definedName>
    <definedName name="Detalle1" localSheetId="22">'ASUNT ECONMI, COMER Y LABORALES'!#REF!</definedName>
    <definedName name="Detalle1" localSheetId="21">'ASUNTOS ECONOMICOS'!#REF!</definedName>
    <definedName name="Detalle1" localSheetId="28">'ASUNTOS ECONOMICOS NO ESPECIFIC'!#REF!</definedName>
    <definedName name="Detalle1" localSheetId="8">'ASUNTOS LEGISLATIVOS'!#REF!</definedName>
    <definedName name="Detalle1" localSheetId="60">'AYUDA A FAMILIAS'!#REF!</definedName>
    <definedName name="Detalle1" localSheetId="17">'CENTROS RECLUSION'!#REF!</definedName>
    <definedName name="Detalle1" localSheetId="24">'COMBUSTILES Y ENERGIA'!#REF!</definedName>
    <definedName name="Detalle1" localSheetId="26">COMUNICACIONES!#REF!</definedName>
    <definedName name="Detalle1" localSheetId="36">'DESARROLLO COMUNITARIO'!#REF!</definedName>
    <definedName name="Detalle1" localSheetId="11">'DEUDA PUBLICA'!#REF!</definedName>
    <definedName name="Detalle1" localSheetId="52">EDUCACION!#REF!</definedName>
    <definedName name="Detalle1" localSheetId="53">'ENSEÑ POSTSECUN O TERCIARIA'!#REF!</definedName>
    <definedName name="Detalle1" localSheetId="55">'ENSEÑANZA NO ATRIBUIBLE A NINGU'!#REF!</definedName>
    <definedName name="Detalle1" localSheetId="56">'ENSEÑANZA NO ESPECIFICADA'!#REF!</definedName>
    <definedName name="Detalle1" localSheetId="54">'ENSEÑANZA TERCIARIA O UNIVERS'!#REF!</definedName>
    <definedName name="Detalle1" localSheetId="1">#REF!</definedName>
    <definedName name="Detalle1" localSheetId="61">'EXCLUSIÓN SOCIAL NO ESPECIFICAD'!#REF!</definedName>
    <definedName name="Detalle1" localSheetId="4">'FUNCIONAL TOTAL'!#REF!</definedName>
    <definedName name="Detalle1" localSheetId="2">#REF!</definedName>
    <definedName name="Detalle1" localSheetId="3">#REF!</definedName>
    <definedName name="Detalle1" localSheetId="10">'INV Y DES RELAC CON SER PUB'!#REF!</definedName>
    <definedName name="Detalle1" localSheetId="43">'INVESTIG Y DESARR RELAC SALUD'!#REF!</definedName>
    <definedName name="Detalle1" localSheetId="16">JUSTICIA!#REF!</definedName>
    <definedName name="Detalle1" localSheetId="19">'ORDEN PUBL NO ESPEC'!#REF!</definedName>
    <definedName name="Detalle1" localSheetId="14">'ORDEN PUBLICO Y SEGURIDAD'!#REF!</definedName>
    <definedName name="Detalle1" localSheetId="59">PENSIONES!#REF!</definedName>
    <definedName name="Detalle1" localSheetId="5">#REF!</definedName>
    <definedName name="Detalle1" localSheetId="13">#REF!</definedName>
    <definedName name="Detalle1" localSheetId="20">#REF!</definedName>
    <definedName name="Detalle1" localSheetId="29">#REF!</definedName>
    <definedName name="Detalle1" localSheetId="33">#REF!</definedName>
    <definedName name="Detalle1" localSheetId="39">#REF!</definedName>
    <definedName name="Detalle1" localSheetId="45">#REF!</definedName>
    <definedName name="Detalle1" localSheetId="51">#REF!</definedName>
    <definedName name="Detalle1" localSheetId="57">#REF!</definedName>
    <definedName name="Detalle1" localSheetId="32">'PROTEC MEDIO AMBIENTE NO ESPECI'!#REF!</definedName>
    <definedName name="Detalle1" localSheetId="18">'PROTECC INCENDIOS'!#REF!</definedName>
    <definedName name="Detalle1" localSheetId="31">'PROTECCION DIVERSIDA BIOLOGICA '!#REF!</definedName>
    <definedName name="Detalle1" localSheetId="30">'PROTECCION MEDIO AMBIENTE'!#REF!</definedName>
    <definedName name="Detalle1" localSheetId="58">'PROTECCION SOCIAL'!#REF!</definedName>
    <definedName name="Detalle1" localSheetId="62">'PROTECCION SOCIAL NO ESPECIFICA'!#REF!</definedName>
    <definedName name="Detalle1" localSheetId="40">SALUD!#REF!</definedName>
    <definedName name="Detalle1" localSheetId="50">'SERV DEPORTI, CULT NO ESPECIFIC'!#REF!</definedName>
    <definedName name="Detalle1" localSheetId="12">'SERV ELECTORALES'!#REF!</definedName>
    <definedName name="Detalle1" localSheetId="9">'SERV GENERALES'!#REF!</definedName>
    <definedName name="Detalle1" localSheetId="15">'SERV POLICIA'!#REF!</definedName>
    <definedName name="Detalle1" localSheetId="6">'SERV PUB GENERALES'!#REF!</definedName>
    <definedName name="Detalle1" localSheetId="44">'SERV SALUD NO ESPECIFICADOS'!#REF!</definedName>
    <definedName name="Detalle1" localSheetId="48">'SERVICIOS CULTURALES'!#REF!</definedName>
    <definedName name="Detalle1" localSheetId="42">'SERVICIOS DE SALUD PUBLICA'!#REF!</definedName>
    <definedName name="Detalle1" localSheetId="49">'SERVICIOS EDITORIALES,  RADIO '!#REF!</definedName>
    <definedName name="Detalle1" localSheetId="41">'SERVICIOS HOSPITALARIOS'!#REF!</definedName>
    <definedName name="Detalle1" localSheetId="47">'SERVICIOS RECREA Y DEPORTIVOS'!#REF!</definedName>
    <definedName name="Detalle1" localSheetId="46">'SERVICIOS RECREATIVOS, DEPORTIV'!#REF!</definedName>
    <definedName name="Detalle1" localSheetId="25">TRANSPORTE!#REF!</definedName>
    <definedName name="Detalle1" localSheetId="27">'TURISMO Y OTRAS INDUSTIRIAS'!#REF!</definedName>
    <definedName name="Detalle1" localSheetId="35">URBANIZACION!#REF!</definedName>
    <definedName name="Detalle1" localSheetId="38">'VIVENDA Y OTR SERV COMU NO ESPE'!#REF!</definedName>
    <definedName name="Detalle1" localSheetId="34">'VIVIENDA Y OTROS SERVICIOS COMU'!#REF!</definedName>
    <definedName name="Detalle1">#REF!</definedName>
    <definedName name="Detalle2" localSheetId="37">'ABASTECIMIENTO DE AGUA'!#REF!</definedName>
    <definedName name="Detalle2" localSheetId="23">'AGRICULTURA Y GANADERIA'!#REF!</definedName>
    <definedName name="Detalle2" localSheetId="7">'ASUN EJE FINAN FISC'!#REF!</definedName>
    <definedName name="Detalle2" localSheetId="22">'ASUNT ECONMI, COMER Y LABORALES'!#REF!</definedName>
    <definedName name="Detalle2" localSheetId="21">'ASUNTOS ECONOMICOS'!#REF!</definedName>
    <definedName name="Detalle2" localSheetId="28">'ASUNTOS ECONOMICOS NO ESPECIFIC'!#REF!</definedName>
    <definedName name="Detalle2" localSheetId="8">'ASUNTOS LEGISLATIVOS'!#REF!</definedName>
    <definedName name="Detalle2" localSheetId="60">'AYUDA A FAMILIAS'!#REF!</definedName>
    <definedName name="Detalle2" localSheetId="17">'CENTROS RECLUSION'!#REF!</definedName>
    <definedName name="Detalle2" localSheetId="24">'COMBUSTILES Y ENERGIA'!#REF!</definedName>
    <definedName name="Detalle2" localSheetId="26">COMUNICACIONES!#REF!</definedName>
    <definedName name="Detalle2" localSheetId="36">'DESARROLLO COMUNITARIO'!#REF!</definedName>
    <definedName name="Detalle2" localSheetId="11">'DEUDA PUBLICA'!#REF!</definedName>
    <definedName name="Detalle2" localSheetId="52">EDUCACION!#REF!</definedName>
    <definedName name="Detalle2" localSheetId="53">'ENSEÑ POSTSECUN O TERCIARIA'!#REF!</definedName>
    <definedName name="Detalle2" localSheetId="55">'ENSEÑANZA NO ATRIBUIBLE A NINGU'!#REF!</definedName>
    <definedName name="Detalle2" localSheetId="56">'ENSEÑANZA NO ESPECIFICADA'!#REF!</definedName>
    <definedName name="Detalle2" localSheetId="54">'ENSEÑANZA TERCIARIA O UNIVERS'!#REF!</definedName>
    <definedName name="Detalle2" localSheetId="1">[1]CONSOLIDADO!#REF!</definedName>
    <definedName name="Detalle2" localSheetId="61">'EXCLUSIÓN SOCIAL NO ESPECIFICAD'!#REF!</definedName>
    <definedName name="Detalle2" localSheetId="4">'FUNCIONAL TOTAL'!#REF!</definedName>
    <definedName name="Detalle2" localSheetId="2">[1]CONSOLIDADO!#REF!</definedName>
    <definedName name="Detalle2" localSheetId="3">[1]CONSOLIDADO!#REF!</definedName>
    <definedName name="Detalle2" localSheetId="10">'INV Y DES RELAC CON SER PUB'!#REF!</definedName>
    <definedName name="Detalle2" localSheetId="43">'INVESTIG Y DESARR RELAC SALUD'!#REF!</definedName>
    <definedName name="Detalle2" localSheetId="16">JUSTICIA!#REF!</definedName>
    <definedName name="Detalle2" localSheetId="19">'ORDEN PUBL NO ESPEC'!#REF!</definedName>
    <definedName name="Detalle2" localSheetId="14">'ORDEN PUBLICO Y SEGURIDAD'!#REF!</definedName>
    <definedName name="Detalle2" localSheetId="59">PENSIONES!#REF!</definedName>
    <definedName name="Detalle2" localSheetId="5">#REF!</definedName>
    <definedName name="Detalle2" localSheetId="13">#REF!</definedName>
    <definedName name="Detalle2" localSheetId="20">#REF!</definedName>
    <definedName name="Detalle2" localSheetId="29">[1]CONSOLIDADO!#REF!</definedName>
    <definedName name="Detalle2" localSheetId="33">#REF!</definedName>
    <definedName name="Detalle2" localSheetId="39">[1]CONSOLIDADO!#REF!</definedName>
    <definedName name="Detalle2" localSheetId="45">[1]CONSOLIDADO!#REF!</definedName>
    <definedName name="Detalle2" localSheetId="51">[1]CONSOLIDADO!#REF!</definedName>
    <definedName name="Detalle2" localSheetId="57">#REF!</definedName>
    <definedName name="Detalle2" localSheetId="32">'PROTEC MEDIO AMBIENTE NO ESPECI'!#REF!</definedName>
    <definedName name="Detalle2" localSheetId="18">'PROTECC INCENDIOS'!#REF!</definedName>
    <definedName name="Detalle2" localSheetId="31">'PROTECCION DIVERSIDA BIOLOGICA '!#REF!</definedName>
    <definedName name="Detalle2" localSheetId="30">'PROTECCION MEDIO AMBIENTE'!#REF!</definedName>
    <definedName name="Detalle2" localSheetId="58">'PROTECCION SOCIAL'!#REF!</definedName>
    <definedName name="Detalle2" localSheetId="62">'PROTECCION SOCIAL NO ESPECIFICA'!#REF!</definedName>
    <definedName name="Detalle2" localSheetId="40">SALUD!#REF!</definedName>
    <definedName name="Detalle2" localSheetId="50">'SERV DEPORTI, CULT NO ESPECIFIC'!#REF!</definedName>
    <definedName name="Detalle2" localSheetId="12">'SERV ELECTORALES'!#REF!</definedName>
    <definedName name="Detalle2" localSheetId="9">'SERV GENERALES'!#REF!</definedName>
    <definedName name="Detalle2" localSheetId="15">'SERV POLICIA'!#REF!</definedName>
    <definedName name="Detalle2" localSheetId="6">'SERV PUB GENERALES'!#REF!</definedName>
    <definedName name="Detalle2" localSheetId="44">'SERV SALUD NO ESPECIFICADOS'!#REF!</definedName>
    <definedName name="Detalle2" localSheetId="48">'SERVICIOS CULTURALES'!#REF!</definedName>
    <definedName name="Detalle2" localSheetId="42">'SERVICIOS DE SALUD PUBLICA'!#REF!</definedName>
    <definedName name="Detalle2" localSheetId="49">'SERVICIOS EDITORIALES,  RADIO '!#REF!</definedName>
    <definedName name="Detalle2" localSheetId="41">'SERVICIOS HOSPITALARIOS'!#REF!</definedName>
    <definedName name="Detalle2" localSheetId="47">'SERVICIOS RECREA Y DEPORTIVOS'!#REF!</definedName>
    <definedName name="Detalle2" localSheetId="46">'SERVICIOS RECREATIVOS, DEPORTIV'!#REF!</definedName>
    <definedName name="Detalle2" localSheetId="25">TRANSPORTE!#REF!</definedName>
    <definedName name="Detalle2" localSheetId="27">'TURISMO Y OTRAS INDUSTIRIAS'!#REF!</definedName>
    <definedName name="Detalle2" localSheetId="35">URBANIZACION!#REF!</definedName>
    <definedName name="Detalle2" localSheetId="38">'VIVENDA Y OTR SERV COMU NO ESPE'!#REF!</definedName>
    <definedName name="Detalle2" localSheetId="34">'VIVIENDA Y OTROS SERVICIOS COMU'!#REF!</definedName>
    <definedName name="Detalle2">#REF!</definedName>
    <definedName name="FORMATO_ABAJO" localSheetId="37">'ABASTECIMIENTO DE AGUA'!$A$49</definedName>
    <definedName name="FORMATO_ABAJO" localSheetId="23">'AGRICULTURA Y GANADERIA'!$A$63</definedName>
    <definedName name="FORMATO_ABAJO" localSheetId="7">'ASUN EJE FINAN FISC'!$A$48</definedName>
    <definedName name="FORMATO_ABAJO" localSheetId="22">'ASUNT ECONMI, COMER Y LABORALES'!$A$61</definedName>
    <definedName name="FORMATO_ABAJO" localSheetId="21">'ASUNTOS ECONOMICOS'!$A$75</definedName>
    <definedName name="FORMATO_ABAJO" localSheetId="28">'ASUNTOS ECONOMICOS NO ESPECIFIC'!$A$52</definedName>
    <definedName name="FORMATO_ABAJO" localSheetId="8">'ASUNTOS LEGISLATIVOS'!$A$47</definedName>
    <definedName name="FORMATO_ABAJO" localSheetId="60">'AYUDA A FAMILIAS'!$A$63</definedName>
    <definedName name="FORMATO_ABAJO" localSheetId="17">'CENTROS RECLUSION'!$A$43</definedName>
    <definedName name="FORMATO_ABAJO" localSheetId="24">'COMBUSTILES Y ENERGIA'!$A$50</definedName>
    <definedName name="FORMATO_ABAJO" localSheetId="26">COMUNICACIONES!$A$51</definedName>
    <definedName name="FORMATO_ABAJO" localSheetId="36">'DESARROLLO COMUNITARIO'!$A$68</definedName>
    <definedName name="FORMATO_ABAJO" localSheetId="11">'DEUDA PUBLICA'!#REF!</definedName>
    <definedName name="FORMATO_ABAJO" localSheetId="52">EDUCACION!$A$55</definedName>
    <definedName name="FORMATO_ABAJO" localSheetId="53">'ENSEÑ POSTSECUN O TERCIARIA'!$A$45</definedName>
    <definedName name="FORMATO_ABAJO" localSheetId="55">'ENSEÑANZA NO ATRIBUIBLE A NINGU'!$A$46</definedName>
    <definedName name="FORMATO_ABAJO" localSheetId="56">'ENSEÑANZA NO ESPECIFICADA'!$A$54</definedName>
    <definedName name="FORMATO_ABAJO" localSheetId="54">'ENSEÑANZA TERCIARIA O UNIVERS'!$A$46</definedName>
    <definedName name="FORMATO_ABAJO" localSheetId="1">#REF!</definedName>
    <definedName name="FORMATO_ABAJO" localSheetId="61">'EXCLUSIÓN SOCIAL NO ESPECIFICAD'!$A$50</definedName>
    <definedName name="FORMATO_ABAJO" localSheetId="4">'FUNCIONAL TOTAL'!$A$73</definedName>
    <definedName name="FORMATO_ABAJO" localSheetId="2">#REF!</definedName>
    <definedName name="FORMATO_ABAJO" localSheetId="3">#REF!</definedName>
    <definedName name="FORMATO_ABAJO" localSheetId="10">'INV Y DES RELAC CON SER PUB'!$A$53</definedName>
    <definedName name="FORMATO_ABAJO" localSheetId="43">'INVESTIG Y DESARR RELAC SALUD'!$A$46</definedName>
    <definedName name="FORMATO_ABAJO" localSheetId="16">JUSTICIA!$A$55</definedName>
    <definedName name="FORMATO_ABAJO" localSheetId="19">'ORDEN PUBL NO ESPEC'!$A$54</definedName>
    <definedName name="FORMATO_ABAJO" localSheetId="14">'ORDEN PUBLICO Y SEGURIDAD'!$A$59</definedName>
    <definedName name="FORMATO_ABAJO" localSheetId="59">PENSIONES!$A$47</definedName>
    <definedName name="FORMATO_ABAJO" localSheetId="5">#REF!</definedName>
    <definedName name="FORMATO_ABAJO" localSheetId="13">#REF!</definedName>
    <definedName name="FORMATO_ABAJO" localSheetId="20">#REF!</definedName>
    <definedName name="FORMATO_ABAJO" localSheetId="29">#REF!</definedName>
    <definedName name="FORMATO_ABAJO" localSheetId="33">#REF!</definedName>
    <definedName name="FORMATO_ABAJO" localSheetId="39">#REF!</definedName>
    <definedName name="FORMATO_ABAJO" localSheetId="45">#REF!</definedName>
    <definedName name="FORMATO_ABAJO" localSheetId="51">#REF!</definedName>
    <definedName name="FORMATO_ABAJO" localSheetId="57">#REF!</definedName>
    <definedName name="FORMATO_ABAJO" localSheetId="32">'PROTEC MEDIO AMBIENTE NO ESPECI'!$A$48</definedName>
    <definedName name="FORMATO_ABAJO" localSheetId="18">'PROTECC INCENDIOS'!$A$48</definedName>
    <definedName name="FORMATO_ABAJO" localSheetId="31">'PROTECCION DIVERSIDA BIOLOGICA '!$A$49</definedName>
    <definedName name="FORMATO_ABAJO" localSheetId="30">'PROTECCION MEDIO AMBIENTE'!$A$50</definedName>
    <definedName name="FORMATO_ABAJO" localSheetId="58">'PROTECCION SOCIAL'!$A$66</definedName>
    <definedName name="FORMATO_ABAJO" localSheetId="62">'PROTECCION SOCIAL NO ESPECIFICA'!$A$57</definedName>
    <definedName name="FORMATO_ABAJO" localSheetId="40">SALUD!$A$57</definedName>
    <definedName name="FORMATO_ABAJO" localSheetId="50">'SERV DEPORTI, CULT NO ESPECIFIC'!$A$45</definedName>
    <definedName name="FORMATO_ABAJO" localSheetId="12">'SERV ELECTORALES'!$A$47</definedName>
    <definedName name="FORMATO_ABAJO" localSheetId="9">'SERV GENERALES'!$A$54</definedName>
    <definedName name="FORMATO_ABAJO" localSheetId="15">'SERV POLICIA'!$A$44</definedName>
    <definedName name="FORMATO_ABAJO" localSheetId="6">'SERV PUB GENERALES'!$A$60</definedName>
    <definedName name="FORMATO_ABAJO" localSheetId="44">'SERV SALUD NO ESPECIFICADOS'!$A$44</definedName>
    <definedName name="FORMATO_ABAJO" localSheetId="48">'SERVICIOS CULTURALES'!$A$52</definedName>
    <definedName name="FORMATO_ABAJO" localSheetId="42">'SERVICIOS DE SALUD PUBLICA'!$A$55</definedName>
    <definedName name="FORMATO_ABAJO" localSheetId="49">'SERVICIOS EDITORIALES,  RADIO '!$A$49</definedName>
    <definedName name="FORMATO_ABAJO" localSheetId="41">'SERVICIOS HOSPITALARIOS'!$A$47</definedName>
    <definedName name="FORMATO_ABAJO" localSheetId="47">'SERVICIOS RECREA Y DEPORTIVOS'!#REF!</definedName>
    <definedName name="FORMATO_ABAJO" localSheetId="46">'SERVICIOS RECREATIVOS, DEPORTIV'!#REF!</definedName>
    <definedName name="FORMATO_ABAJO" localSheetId="25">TRANSPORTE!$A$58</definedName>
    <definedName name="FORMATO_ABAJO" localSheetId="27">'TURISMO Y OTRAS INDUSTIRIAS'!$A$49</definedName>
    <definedName name="FORMATO_ABAJO" localSheetId="35">URBANIZACION!$A$48</definedName>
    <definedName name="FORMATO_ABAJO" localSheetId="38">'VIVENDA Y OTR SERV COMU NO ESPE'!$A$48</definedName>
    <definedName name="FORMATO_ABAJO" localSheetId="34">'VIVIENDA Y OTROS SERVICIOS COMU'!$A$68</definedName>
    <definedName name="FORMATO_ABAJO">#REF!</definedName>
    <definedName name="Print_Titles" localSheetId="37">'ABASTECIMIENTO DE AGUA'!$A:$A,'ABASTECIMIENTO DE AGUA'!$1:$10</definedName>
    <definedName name="Print_Titles" localSheetId="23">'AGRICULTURA Y GANADERIA'!$A:$A,'AGRICULTURA Y GANADERIA'!$1:$10</definedName>
    <definedName name="Print_Titles" localSheetId="7">'ASUN EJE FINAN FISC'!$A:$A,'ASUN EJE FINAN FISC'!$1:$10</definedName>
    <definedName name="Print_Titles" localSheetId="22">'ASUNT ECONMI, COMER Y LABORALES'!$A:$A,'ASUNT ECONMI, COMER Y LABORALES'!$1:$10</definedName>
    <definedName name="Print_Titles" localSheetId="21">'ASUNTOS ECONOMICOS'!$A:$A,'ASUNTOS ECONOMICOS'!$1:$10</definedName>
    <definedName name="Print_Titles" localSheetId="28">'ASUNTOS ECONOMICOS NO ESPECIFIC'!$A:$A,'ASUNTOS ECONOMICOS NO ESPECIFIC'!$1:$10</definedName>
    <definedName name="Print_Titles" localSheetId="8">'ASUNTOS LEGISLATIVOS'!$A:$A,'ASUNTOS LEGISLATIVOS'!$1:$10</definedName>
    <definedName name="Print_Titles" localSheetId="60">'AYUDA A FAMILIAS'!$A:$A,'AYUDA A FAMILIAS'!$1:$10</definedName>
    <definedName name="Print_Titles" localSheetId="17">'CENTROS RECLUSION'!$A:$A,'CENTROS RECLUSION'!$1:$10</definedName>
    <definedName name="Print_Titles" localSheetId="24">'COMBUSTILES Y ENERGIA'!$A:$A,'COMBUSTILES Y ENERGIA'!$1:$10</definedName>
    <definedName name="Print_Titles" localSheetId="26">COMUNICACIONES!$A:$A,COMUNICACIONES!$1:$10</definedName>
    <definedName name="Print_Titles" localSheetId="36">'DESARROLLO COMUNITARIO'!$A:$A,'DESARROLLO COMUNITARIO'!$1:$10</definedName>
    <definedName name="Print_Titles" localSheetId="11">'DEUDA PUBLICA'!$A:$A,'DEUDA PUBLICA'!$1:$10</definedName>
    <definedName name="Print_Titles" localSheetId="52">EDUCACION!$A:$A,EDUCACION!$1:$10</definedName>
    <definedName name="Print_Titles" localSheetId="53">'ENSEÑ POSTSECUN O TERCIARIA'!$A:$A,'ENSEÑ POSTSECUN O TERCIARIA'!$1:$10</definedName>
    <definedName name="Print_Titles" localSheetId="55">'ENSEÑANZA NO ATRIBUIBLE A NINGU'!$A:$A,'ENSEÑANZA NO ATRIBUIBLE A NINGU'!$1:$10</definedName>
    <definedName name="Print_Titles" localSheetId="56">'ENSEÑANZA NO ESPECIFICADA'!$A:$A,'ENSEÑANZA NO ESPECIFICADA'!$1:$10</definedName>
    <definedName name="Print_Titles" localSheetId="54">'ENSEÑANZA TERCIARIA O UNIVERS'!$A:$A,'ENSEÑANZA TERCIARIA O UNIVERS'!$1:$10</definedName>
    <definedName name="Print_Titles" localSheetId="61">'EXCLUSIÓN SOCIAL NO ESPECIFICAD'!$A:$A,'EXCLUSIÓN SOCIAL NO ESPECIFICAD'!$1:$10</definedName>
    <definedName name="Print_Titles" localSheetId="4">'FUNCIONAL TOTAL'!$A:$A,'FUNCIONAL TOTAL'!$1:$11</definedName>
    <definedName name="Print_Titles" localSheetId="10">'INV Y DES RELAC CON SER PUB'!$A:$A,'INV Y DES RELAC CON SER PUB'!$1:$10</definedName>
    <definedName name="Print_Titles" localSheetId="43">'INVESTIG Y DESARR RELAC SALUD'!$A:$A,'INVESTIG Y DESARR RELAC SALUD'!$1:$10</definedName>
    <definedName name="Print_Titles" localSheetId="16">JUSTICIA!$A:$A,JUSTICIA!$1:$10</definedName>
    <definedName name="Print_Titles" localSheetId="19">'ORDEN PUBL NO ESPEC'!$A:$A,'ORDEN PUBL NO ESPEC'!$1:$10</definedName>
    <definedName name="Print_Titles" localSheetId="14">'ORDEN PUBLICO Y SEGURIDAD'!$A:$A,'ORDEN PUBLICO Y SEGURIDAD'!$1:$10</definedName>
    <definedName name="Print_Titles" localSheetId="59">PENSIONES!$A:$A,PENSIONES!$1:$10</definedName>
    <definedName name="Print_Titles" localSheetId="32">'PROTEC MEDIO AMBIENTE NO ESPECI'!$A:$A,'PROTEC MEDIO AMBIENTE NO ESPECI'!$1:$10</definedName>
    <definedName name="Print_Titles" localSheetId="18">'PROTECC INCENDIOS'!$A:$A,'PROTECC INCENDIOS'!$1:$10</definedName>
    <definedName name="Print_Titles" localSheetId="31">'PROTECCION DIVERSIDA BIOLOGICA '!$A:$A,'PROTECCION DIVERSIDA BIOLOGICA '!$1:$10</definedName>
    <definedName name="Print_Titles" localSheetId="30">'PROTECCION MEDIO AMBIENTE'!$A:$A,'PROTECCION MEDIO AMBIENTE'!$1:$10</definedName>
    <definedName name="Print_Titles" localSheetId="58">'PROTECCION SOCIAL'!$A:$A,'PROTECCION SOCIAL'!$1:$10</definedName>
    <definedName name="Print_Titles" localSheetId="62">'PROTECCION SOCIAL NO ESPECIFICA'!$A:$A,'PROTECCION SOCIAL NO ESPECIFICA'!$1:$10</definedName>
    <definedName name="Print_Titles" localSheetId="40">SALUD!$A:$A,SALUD!$1:$10</definedName>
    <definedName name="Print_Titles" localSheetId="50">'SERV DEPORTI, CULT NO ESPECIFIC'!$A:$A,'SERV DEPORTI, CULT NO ESPECIFIC'!$1:$10</definedName>
    <definedName name="Print_Titles" localSheetId="12">'SERV ELECTORALES'!$A:$A,'SERV ELECTORALES'!$1:$10</definedName>
    <definedName name="Print_Titles" localSheetId="9">'SERV GENERALES'!$A:$A,'SERV GENERALES'!$1:$10</definedName>
    <definedName name="Print_Titles" localSheetId="15">'SERV POLICIA'!$A:$A,'SERV POLICIA'!$1:$10</definedName>
    <definedName name="Print_Titles" localSheetId="6">'SERV PUB GENERALES'!$A:$A,'SERV PUB GENERALES'!$1:$10</definedName>
    <definedName name="Print_Titles" localSheetId="44">'SERV SALUD NO ESPECIFICADOS'!$A:$A,'SERV SALUD NO ESPECIFICADOS'!$1:$10</definedName>
    <definedName name="Print_Titles" localSheetId="48">'SERVICIOS CULTURALES'!$A:$A,'SERVICIOS CULTURALES'!$1:$10</definedName>
    <definedName name="Print_Titles" localSheetId="42">'SERVICIOS DE SALUD PUBLICA'!$A:$A,'SERVICIOS DE SALUD PUBLICA'!$1:$10</definedName>
    <definedName name="Print_Titles" localSheetId="49">'SERVICIOS EDITORIALES,  RADIO '!$A:$A,'SERVICIOS EDITORIALES,  RADIO '!$1:$10</definedName>
    <definedName name="Print_Titles" localSheetId="41">'SERVICIOS HOSPITALARIOS'!$A:$A,'SERVICIOS HOSPITALARIOS'!$1:$10</definedName>
    <definedName name="Print_Titles" localSheetId="47">'SERVICIOS RECREA Y DEPORTIVOS'!$A:$A,'SERVICIOS RECREA Y DEPORTIVOS'!$1:$10</definedName>
    <definedName name="Print_Titles" localSheetId="46">'SERVICIOS RECREATIVOS, DEPORTIV'!$A:$A,'SERVICIOS RECREATIVOS, DEPORTIV'!$1:$10</definedName>
    <definedName name="Print_Titles" localSheetId="25">TRANSPORTE!$A:$A,TRANSPORTE!$1:$10</definedName>
    <definedName name="Print_Titles" localSheetId="27">'TURISMO Y OTRAS INDUSTIRIAS'!$A:$A,'TURISMO Y OTRAS INDUSTIRIAS'!$1:$10</definedName>
    <definedName name="Print_Titles" localSheetId="35">URBANIZACION!$A:$A,URBANIZACION!$1:$10</definedName>
    <definedName name="Print_Titles" localSheetId="38">'VIVENDA Y OTR SERV COMU NO ESPE'!$A:$A,'VIVENDA Y OTR SERV COMU NO ESPE'!$1:$10</definedName>
    <definedName name="Print_Titles" localSheetId="34">'VIVIENDA Y OTROS SERVICIOS COMU'!$A:$A,'VIVIENDA Y OTROS SERVICIOS COMU'!$1:$10</definedName>
    <definedName name="Titulo" localSheetId="37">'ABASTECIMIENTO DE AGUA'!$A$5</definedName>
    <definedName name="Titulo" localSheetId="23">'AGRICULTURA Y GANADERIA'!$B$5</definedName>
    <definedName name="Titulo" localSheetId="7">'ASUN EJE FINAN FISC'!$A$5</definedName>
    <definedName name="Titulo" localSheetId="22">'ASUNT ECONMI, COMER Y LABORALES'!$B$5</definedName>
    <definedName name="Titulo" localSheetId="21">'ASUNTOS ECONOMICOS'!$B$5</definedName>
    <definedName name="Titulo" localSheetId="28">'ASUNTOS ECONOMICOS NO ESPECIFIC'!$A$5</definedName>
    <definedName name="Titulo" localSheetId="8">'ASUNTOS LEGISLATIVOS'!$A$5</definedName>
    <definedName name="Titulo" localSheetId="60">'AYUDA A FAMILIAS'!$A$5</definedName>
    <definedName name="Titulo" localSheetId="17">'CENTROS RECLUSION'!$A$5</definedName>
    <definedName name="Titulo" localSheetId="24">'COMBUSTILES Y ENERGIA'!$A$5</definedName>
    <definedName name="Titulo" localSheetId="26">COMUNICACIONES!$A$5</definedName>
    <definedName name="Titulo" localSheetId="36">'DESARROLLO COMUNITARIO'!$A$5</definedName>
    <definedName name="Titulo" localSheetId="11">'DEUDA PUBLICA'!$A$5</definedName>
    <definedName name="Titulo" localSheetId="52">EDUCACION!$A$5</definedName>
    <definedName name="Titulo" localSheetId="53">'ENSEÑ POSTSECUN O TERCIARIA'!$A$5</definedName>
    <definedName name="Titulo" localSheetId="55">'ENSEÑANZA NO ATRIBUIBLE A NINGU'!$A$5</definedName>
    <definedName name="Titulo" localSheetId="56">'ENSEÑANZA NO ESPECIFICADA'!$A$5</definedName>
    <definedName name="Titulo" localSheetId="54">'ENSEÑANZA TERCIARIA O UNIVERS'!$A$5</definedName>
    <definedName name="Titulo" localSheetId="1">#REF!</definedName>
    <definedName name="Titulo" localSheetId="61">'EXCLUSIÓN SOCIAL NO ESPECIFICAD'!$A$5</definedName>
    <definedName name="Titulo" localSheetId="4">'FUNCIONAL TOTAL'!$B$5</definedName>
    <definedName name="Titulo" localSheetId="2">#REF!</definedName>
    <definedName name="Titulo" localSheetId="3">#REF!</definedName>
    <definedName name="Titulo" localSheetId="10">'INV Y DES RELAC CON SER PUB'!$A$5</definedName>
    <definedName name="Titulo" localSheetId="43">'INVESTIG Y DESARR RELAC SALUD'!$A$5</definedName>
    <definedName name="Titulo" localSheetId="16">JUSTICIA!$A$5</definedName>
    <definedName name="Titulo" localSheetId="19">'ORDEN PUBL NO ESPEC'!$A$5</definedName>
    <definedName name="Titulo" localSheetId="14">'ORDEN PUBLICO Y SEGURIDAD'!$A$5</definedName>
    <definedName name="Titulo" localSheetId="59">PENSIONES!$A$5</definedName>
    <definedName name="Titulo" localSheetId="5">#REF!</definedName>
    <definedName name="Titulo" localSheetId="13">#REF!</definedName>
    <definedName name="Titulo" localSheetId="20">#REF!</definedName>
    <definedName name="Titulo" localSheetId="29">#REF!</definedName>
    <definedName name="Titulo" localSheetId="33">#REF!</definedName>
    <definedName name="Titulo" localSheetId="39">#REF!</definedName>
    <definedName name="Titulo" localSheetId="45">#REF!</definedName>
    <definedName name="Titulo" localSheetId="51">#REF!</definedName>
    <definedName name="Titulo" localSheetId="57">#REF!</definedName>
    <definedName name="Titulo" localSheetId="32">'PROTEC MEDIO AMBIENTE NO ESPECI'!$A$5</definedName>
    <definedName name="Titulo" localSheetId="18">'PROTECC INCENDIOS'!$A$5</definedName>
    <definedName name="Titulo" localSheetId="31">'PROTECCION DIVERSIDA BIOLOGICA '!$A$5</definedName>
    <definedName name="Titulo" localSheetId="30">'PROTECCION MEDIO AMBIENTE'!$A$5</definedName>
    <definedName name="Titulo" localSheetId="58">'PROTECCION SOCIAL'!$A$5</definedName>
    <definedName name="Titulo" localSheetId="62">'PROTECCION SOCIAL NO ESPECIFICA'!$A$5</definedName>
    <definedName name="Titulo" localSheetId="40">SALUD!$A$5</definedName>
    <definedName name="Titulo" localSheetId="50">'SERV DEPORTI, CULT NO ESPECIFIC'!$A$5</definedName>
    <definedName name="Titulo" localSheetId="12">'SERV ELECTORALES'!$A$5</definedName>
    <definedName name="Titulo" localSheetId="9">'SERV GENERALES'!$A$5</definedName>
    <definedName name="Titulo" localSheetId="15">'SERV POLICIA'!$A$5</definedName>
    <definedName name="Titulo" localSheetId="6">'SERV PUB GENERALES'!$A$5</definedName>
    <definedName name="Titulo" localSheetId="44">'SERV SALUD NO ESPECIFICADOS'!$A$5</definedName>
    <definedName name="Titulo" localSheetId="48">'SERVICIOS CULTURALES'!$B$5</definedName>
    <definedName name="Titulo" localSheetId="42">'SERVICIOS DE SALUD PUBLICA'!$A$5</definedName>
    <definedName name="Titulo" localSheetId="49">'SERVICIOS EDITORIALES,  RADIO '!$A$5</definedName>
    <definedName name="Titulo" localSheetId="41">'SERVICIOS HOSPITALARIOS'!$A$5</definedName>
    <definedName name="Titulo" localSheetId="47">'SERVICIOS RECREA Y DEPORTIVOS'!$A$5</definedName>
    <definedName name="Titulo" localSheetId="46">'SERVICIOS RECREATIVOS, DEPORTIV'!$A$5</definedName>
    <definedName name="Titulo" localSheetId="25">TRANSPORTE!$B$5</definedName>
    <definedName name="Titulo" localSheetId="27">'TURISMO Y OTRAS INDUSTIRIAS'!$A$5</definedName>
    <definedName name="Titulo" localSheetId="35">URBANIZACION!$A$5</definedName>
    <definedName name="Titulo" localSheetId="38">'VIVENDA Y OTR SERV COMU NO ESPE'!$A$5</definedName>
    <definedName name="Titulo" localSheetId="34">'VIVIENDA Y OTROS SERVICIOS COMU'!$A$5</definedName>
    <definedName name="Titulo">#REF!</definedName>
    <definedName name="_xlnm.Print_Titles" localSheetId="23">'AGRICULTURA Y GANADERIA'!$A:$A,'AGRICULTURA Y GANADERIA'!$1:$10</definedName>
    <definedName name="_xlnm.Print_Titles" localSheetId="7">'ASUN EJE FINAN FISC'!$1:$10</definedName>
    <definedName name="_xlnm.Print_Titles" localSheetId="22">'ASUNT ECONMI, COMER Y LABORALES'!$A:$A,'ASUNT ECONMI, COMER Y LABORALES'!$1:$10</definedName>
    <definedName name="_xlnm.Print_Titles" localSheetId="21">'ASUNTOS ECONOMICOS'!$A:$A,'ASUNTOS ECONOMICOS'!$1:$11</definedName>
    <definedName name="_xlnm.Print_Titles" localSheetId="1">ENTIDADES!$1:$2</definedName>
    <definedName name="_xlnm.Print_Titles" localSheetId="4">'FUNCIONAL TOTAL'!$A:$A</definedName>
    <definedName name="_xlnm.Print_Titles" localSheetId="2">Historico!$A:$A</definedName>
    <definedName name="_xlnm.Print_Titles" localSheetId="3">'Historico (sin diferencial)'!$A:$A</definedName>
    <definedName name="_xlnm.Print_Titles" localSheetId="48">'SERVICIOS CULTURALES'!$A:$A,'SERVICIOS CULTURALES'!$1:$11</definedName>
    <definedName name="_xlnm.Print_Titles" localSheetId="25">TRANSPORTE!$A:$A,TRANSPORTE!$1:$10</definedName>
    <definedName name="UnidadMonetaria" localSheetId="37">'ABASTECIMIENTO DE AGUA'!$A$8</definedName>
    <definedName name="UnidadMonetaria" localSheetId="23">'AGRICULTURA Y GANADERIA'!$B$8</definedName>
    <definedName name="UnidadMonetaria" localSheetId="7">'ASUN EJE FINAN FISC'!$A$8</definedName>
    <definedName name="UnidadMonetaria" localSheetId="22">'ASUNT ECONMI, COMER Y LABORALES'!$B$8</definedName>
    <definedName name="UnidadMonetaria" localSheetId="21">'ASUNTOS ECONOMICOS'!$B$8</definedName>
    <definedName name="UnidadMonetaria" localSheetId="28">'ASUNTOS ECONOMICOS NO ESPECIFIC'!$A$8</definedName>
    <definedName name="UnidadMonetaria" localSheetId="8">'ASUNTOS LEGISLATIVOS'!$A$8</definedName>
    <definedName name="UnidadMonetaria" localSheetId="60">'AYUDA A FAMILIAS'!$A$8</definedName>
    <definedName name="UnidadMonetaria" localSheetId="17">'CENTROS RECLUSION'!$A$8</definedName>
    <definedName name="UnidadMonetaria" localSheetId="24">'COMBUSTILES Y ENERGIA'!$A$8</definedName>
    <definedName name="UnidadMonetaria" localSheetId="26">COMUNICACIONES!$A$8</definedName>
    <definedName name="UnidadMonetaria" localSheetId="36">'DESARROLLO COMUNITARIO'!$A$8</definedName>
    <definedName name="UnidadMonetaria" localSheetId="11">'DEUDA PUBLICA'!$A$8</definedName>
    <definedName name="UnidadMonetaria" localSheetId="52">EDUCACION!$A$8</definedName>
    <definedName name="UnidadMonetaria" localSheetId="53">'ENSEÑ POSTSECUN O TERCIARIA'!$A$8</definedName>
    <definedName name="UnidadMonetaria" localSheetId="55">'ENSEÑANZA NO ATRIBUIBLE A NINGU'!$A$8</definedName>
    <definedName name="UnidadMonetaria" localSheetId="56">'ENSEÑANZA NO ESPECIFICADA'!$A$8</definedName>
    <definedName name="UnidadMonetaria" localSheetId="54">'ENSEÑANZA TERCIARIA O UNIVERS'!$A$8</definedName>
    <definedName name="UnidadMonetaria" localSheetId="1">#REF!</definedName>
    <definedName name="UnidadMonetaria" localSheetId="61">'EXCLUSIÓN SOCIAL NO ESPECIFICAD'!$A$8</definedName>
    <definedName name="UnidadMonetaria" localSheetId="4">'FUNCIONAL TOTAL'!$B$8</definedName>
    <definedName name="UnidadMonetaria" localSheetId="2">#REF!</definedName>
    <definedName name="UnidadMonetaria" localSheetId="3">#REF!</definedName>
    <definedName name="UnidadMonetaria" localSheetId="10">'INV Y DES RELAC CON SER PUB'!$A$8</definedName>
    <definedName name="UnidadMonetaria" localSheetId="43">'INVESTIG Y DESARR RELAC SALUD'!$A$8</definedName>
    <definedName name="UnidadMonetaria" localSheetId="16">JUSTICIA!$A$8</definedName>
    <definedName name="UnidadMonetaria" localSheetId="19">'ORDEN PUBL NO ESPEC'!$A$8</definedName>
    <definedName name="UnidadMonetaria" localSheetId="14">'ORDEN PUBLICO Y SEGURIDAD'!$A$8</definedName>
    <definedName name="UnidadMonetaria" localSheetId="59">PENSIONES!$A$8</definedName>
    <definedName name="UnidadMonetaria" localSheetId="5">#REF!</definedName>
    <definedName name="UnidadMonetaria" localSheetId="13">#REF!</definedName>
    <definedName name="UnidadMonetaria" localSheetId="20">#REF!</definedName>
    <definedName name="UnidadMonetaria" localSheetId="29">#REF!</definedName>
    <definedName name="UnidadMonetaria" localSheetId="33">#REF!</definedName>
    <definedName name="UnidadMonetaria" localSheetId="39">#REF!</definedName>
    <definedName name="UnidadMonetaria" localSheetId="45">#REF!</definedName>
    <definedName name="UnidadMonetaria" localSheetId="51">#REF!</definedName>
    <definedName name="UnidadMonetaria" localSheetId="57">#REF!</definedName>
    <definedName name="UnidadMonetaria" localSheetId="32">'PROTEC MEDIO AMBIENTE NO ESPECI'!$A$8</definedName>
    <definedName name="UnidadMonetaria" localSheetId="18">'PROTECC INCENDIOS'!$A$8</definedName>
    <definedName name="UnidadMonetaria" localSheetId="31">'PROTECCION DIVERSIDA BIOLOGICA '!$A$8</definedName>
    <definedName name="UnidadMonetaria" localSheetId="30">'PROTECCION MEDIO AMBIENTE'!$A$8</definedName>
    <definedName name="UnidadMonetaria" localSheetId="58">'PROTECCION SOCIAL'!$A$8</definedName>
    <definedName name="UnidadMonetaria" localSheetId="62">'PROTECCION SOCIAL NO ESPECIFICA'!$A$8</definedName>
    <definedName name="UnidadMonetaria" localSheetId="40">SALUD!$A$8</definedName>
    <definedName name="UnidadMonetaria" localSheetId="50">'SERV DEPORTI, CULT NO ESPECIFIC'!$A$8</definedName>
    <definedName name="UnidadMonetaria" localSheetId="12">'SERV ELECTORALES'!$A$8</definedName>
    <definedName name="UnidadMonetaria" localSheetId="9">'SERV GENERALES'!$A$8</definedName>
    <definedName name="UnidadMonetaria" localSheetId="15">'SERV POLICIA'!$A$8</definedName>
    <definedName name="UnidadMonetaria" localSheetId="6">'SERV PUB GENERALES'!$A$8</definedName>
    <definedName name="UnidadMonetaria" localSheetId="44">'SERV SALUD NO ESPECIFICADOS'!$A$8</definedName>
    <definedName name="UnidadMonetaria" localSheetId="48">'SERVICIOS CULTURALES'!$B$8</definedName>
    <definedName name="UnidadMonetaria" localSheetId="42">'SERVICIOS DE SALUD PUBLICA'!$A$8</definedName>
    <definedName name="UnidadMonetaria" localSheetId="49">'SERVICIOS EDITORIALES,  RADIO '!$A$8</definedName>
    <definedName name="UnidadMonetaria" localSheetId="41">'SERVICIOS HOSPITALARIOS'!$A$8</definedName>
    <definedName name="UnidadMonetaria" localSheetId="47">'SERVICIOS RECREA Y DEPORTIVOS'!$A$8</definedName>
    <definedName name="UnidadMonetaria" localSheetId="46">'SERVICIOS RECREATIVOS, DEPORTIV'!$A$8</definedName>
    <definedName name="UnidadMonetaria" localSheetId="25">TRANSPORTE!$B$8</definedName>
    <definedName name="UnidadMonetaria" localSheetId="27">'TURISMO Y OTRAS INDUSTIRIAS'!$A$8</definedName>
    <definedName name="UnidadMonetaria" localSheetId="35">URBANIZACION!$A$8</definedName>
    <definedName name="UnidadMonetaria" localSheetId="38">'VIVENDA Y OTR SERV COMU NO ESPE'!$A$8</definedName>
    <definedName name="UnidadMonetaria" localSheetId="34">'VIVIENDA Y OTROS SERVICIOS COMU'!$A$8</definedName>
    <definedName name="UnidadMonetaria">#REF!</definedName>
  </definedNames>
  <calcPr calcId="145621"/>
</workbook>
</file>

<file path=xl/calcChain.xml><?xml version="1.0" encoding="utf-8"?>
<calcChain xmlns="http://schemas.openxmlformats.org/spreadsheetml/2006/main">
  <c r="O238" i="61" l="1"/>
  <c r="P238" i="61"/>
  <c r="O239" i="61"/>
  <c r="P239" i="61"/>
  <c r="N239" i="61"/>
  <c r="N238" i="61"/>
  <c r="M237" i="61"/>
  <c r="O237" i="61"/>
  <c r="P237" i="61"/>
  <c r="N237" i="61"/>
  <c r="O232" i="61"/>
  <c r="P232" i="61"/>
  <c r="O233" i="61"/>
  <c r="P233" i="61"/>
  <c r="O234" i="61"/>
  <c r="P234" i="61"/>
  <c r="O235" i="61"/>
  <c r="P235" i="61"/>
  <c r="M232" i="61"/>
  <c r="M233" i="61"/>
  <c r="M234" i="61"/>
  <c r="M235" i="61"/>
  <c r="N235" i="61"/>
  <c r="N234" i="61"/>
  <c r="N233" i="61"/>
  <c r="N232" i="61"/>
  <c r="AQ17" i="75" l="1"/>
  <c r="AQ13" i="75"/>
  <c r="AQ14" i="75"/>
  <c r="AQ15" i="75"/>
  <c r="AQ16"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Q48" i="75"/>
  <c r="AQ49" i="75"/>
  <c r="AQ50" i="75"/>
  <c r="AQ51" i="75"/>
  <c r="AQ52" i="75"/>
  <c r="AQ53" i="75"/>
  <c r="AQ54" i="75"/>
  <c r="AQ55" i="75"/>
  <c r="AQ56" i="75"/>
  <c r="AQ57" i="75"/>
  <c r="AQ58" i="75"/>
  <c r="AQ59" i="75"/>
  <c r="AQ60" i="75"/>
  <c r="AQ61" i="75"/>
  <c r="AQ62" i="75"/>
  <c r="AQ63" i="75"/>
  <c r="AQ64" i="75"/>
  <c r="AQ65" i="75"/>
  <c r="AQ66" i="75"/>
  <c r="AQ67" i="75"/>
  <c r="AQ68" i="75"/>
  <c r="AQ69" i="75"/>
  <c r="AQ70" i="75"/>
  <c r="AQ71" i="75"/>
  <c r="AQ72" i="75"/>
  <c r="AQ73" i="75"/>
  <c r="AQ74" i="75"/>
  <c r="AQ75" i="75"/>
  <c r="AQ76" i="75"/>
  <c r="AQ77" i="75"/>
  <c r="AQ78" i="75"/>
  <c r="AQ79" i="75"/>
  <c r="AQ80" i="75"/>
  <c r="AQ81" i="75"/>
  <c r="AQ12" i="75"/>
  <c r="Q40" i="61" l="1"/>
  <c r="F251" i="74" l="1"/>
  <c r="A239" i="74"/>
  <c r="A240" i="74" s="1"/>
  <c r="A241" i="74" s="1"/>
  <c r="A242" i="74" s="1"/>
  <c r="A245" i="74" s="1"/>
  <c r="A246" i="74" s="1"/>
  <c r="A249" i="74" s="1"/>
  <c r="A250" i="74" s="1"/>
  <c r="A251" i="74" s="1"/>
  <c r="F143" i="74"/>
  <c r="A236" i="74"/>
  <c r="A235" i="74"/>
  <c r="A234" i="74"/>
  <c r="A228" i="74"/>
  <c r="A229" i="74" s="1"/>
  <c r="A230" i="74" s="1"/>
  <c r="A227" i="74"/>
  <c r="A226" i="74"/>
  <c r="A225" i="74"/>
  <c r="A222" i="74"/>
  <c r="A217" i="74"/>
  <c r="A218" i="74"/>
  <c r="A219" i="74"/>
  <c r="A216" i="74"/>
  <c r="A215" i="74"/>
  <c r="A214" i="74"/>
  <c r="A211" i="74"/>
  <c r="A210" i="74"/>
  <c r="A204" i="74"/>
  <c r="A201" i="74"/>
  <c r="A200" i="74"/>
  <c r="A199" i="74"/>
  <c r="A186" i="74"/>
  <c r="A187" i="74" s="1"/>
  <c r="A188" i="74" s="1"/>
  <c r="A189" i="74" s="1"/>
  <c r="A190" i="74" s="1"/>
  <c r="A191" i="74" s="1"/>
  <c r="A192" i="74" s="1"/>
  <c r="A193" i="74" s="1"/>
  <c r="A194" i="74" s="1"/>
  <c r="A195" i="74" s="1"/>
  <c r="A196" i="74" s="1"/>
  <c r="A185" i="74"/>
  <c r="A184" i="74"/>
  <c r="A183" i="74"/>
  <c r="A59" i="74"/>
  <c r="A60" i="74" s="1"/>
  <c r="A61" i="74" s="1"/>
  <c r="A62" i="74" s="1"/>
  <c r="A63" i="74" s="1"/>
  <c r="A64" i="74" s="1"/>
  <c r="A65" i="74" s="1"/>
  <c r="A66" i="74" s="1"/>
  <c r="A67" i="74" s="1"/>
  <c r="A68" i="74" s="1"/>
  <c r="A69" i="74" s="1"/>
  <c r="A70" i="74" s="1"/>
  <c r="A71" i="74" s="1"/>
  <c r="A72" i="74" s="1"/>
  <c r="A73" i="74" s="1"/>
  <c r="A74" i="74" s="1"/>
  <c r="A75" i="74" s="1"/>
  <c r="A76" i="74" s="1"/>
  <c r="A77" i="74" s="1"/>
  <c r="A78" i="74" s="1"/>
  <c r="A79" i="74" s="1"/>
  <c r="A80" i="74" s="1"/>
  <c r="A83" i="74" l="1"/>
  <c r="A84" i="74" s="1"/>
  <c r="A85" i="74" s="1"/>
  <c r="A86" i="74" s="1"/>
  <c r="A87" i="74" s="1"/>
  <c r="A88" i="74" s="1"/>
  <c r="A89" i="74" s="1"/>
  <c r="A90" i="74" s="1"/>
  <c r="A91" i="74" s="1"/>
  <c r="A92" i="74" s="1"/>
  <c r="A93" i="74" s="1"/>
  <c r="A94" i="74" s="1"/>
  <c r="A97" i="74" s="1"/>
  <c r="A98" i="74" s="1"/>
  <c r="A99" i="74" s="1"/>
  <c r="A100" i="74" s="1"/>
  <c r="A101" i="74" s="1"/>
  <c r="A102" i="74" s="1"/>
  <c r="A107" i="74" s="1"/>
  <c r="A108" i="74" s="1"/>
  <c r="A109" i="74" s="1"/>
  <c r="A110" i="74" s="1"/>
  <c r="A111" i="74" s="1"/>
  <c r="A112" i="74" s="1"/>
  <c r="A113" i="74" s="1"/>
  <c r="A114" i="74" s="1"/>
  <c r="A115" i="74" s="1"/>
  <c r="A118" i="74" s="1"/>
  <c r="A119" i="74" s="1"/>
  <c r="A120" i="74" s="1"/>
  <c r="A121" i="74" s="1"/>
  <c r="A124" i="74" s="1"/>
  <c r="A127" i="74" s="1"/>
  <c r="A128" i="74" s="1"/>
  <c r="A129" i="74" s="1"/>
  <c r="A130" i="74" s="1"/>
  <c r="A134" i="74" s="1"/>
  <c r="A135" i="74" s="1"/>
  <c r="A136" i="74" s="1"/>
  <c r="A139" i="74" s="1"/>
  <c r="A143" i="74" s="1"/>
  <c r="A144" i="74" s="1"/>
  <c r="A147" i="74" s="1"/>
  <c r="A148" i="74" s="1"/>
  <c r="A151" i="74" s="1"/>
  <c r="A154" i="74" s="1"/>
  <c r="A158" i="74" s="1"/>
  <c r="A161" i="74" s="1"/>
  <c r="A162" i="74" s="1"/>
  <c r="A163" i="74" s="1"/>
  <c r="A164" i="74" s="1"/>
  <c r="A165" i="74" s="1"/>
  <c r="A166" i="74" s="1"/>
  <c r="A167" i="74" s="1"/>
  <c r="A168" i="74" s="1"/>
  <c r="A169" i="74" s="1"/>
  <c r="A172" i="74" s="1"/>
  <c r="A173" i="74" s="1"/>
  <c r="A176" i="74" s="1"/>
  <c r="A180" i="74" s="1"/>
  <c r="K150" i="62" l="1"/>
  <c r="K149" i="62"/>
  <c r="K148" i="62"/>
  <c r="K147" i="62"/>
  <c r="K144" i="62"/>
  <c r="K143" i="62"/>
  <c r="K142" i="62"/>
  <c r="K141" i="62"/>
  <c r="K140" i="62"/>
  <c r="K137" i="62"/>
  <c r="K136" i="62"/>
  <c r="K135" i="62"/>
  <c r="K134" i="62"/>
  <c r="K133" i="62"/>
  <c r="K131" i="62"/>
  <c r="K130" i="62"/>
  <c r="K129" i="62"/>
  <c r="K128" i="62"/>
  <c r="K125" i="62"/>
  <c r="K124" i="62"/>
  <c r="K123" i="62"/>
  <c r="K122" i="62"/>
  <c r="K119" i="62"/>
  <c r="K118" i="62"/>
  <c r="K115" i="62"/>
  <c r="K114" i="62"/>
  <c r="K113" i="62"/>
  <c r="K112" i="62"/>
  <c r="K111" i="62"/>
  <c r="K110" i="62"/>
  <c r="K109" i="62"/>
  <c r="K108" i="62"/>
  <c r="K105" i="62"/>
  <c r="K104" i="62"/>
  <c r="K103" i="62"/>
  <c r="K102" i="62"/>
  <c r="K101" i="62"/>
  <c r="K100" i="62"/>
  <c r="K98" i="62"/>
  <c r="K97" i="62"/>
  <c r="K96" i="62"/>
  <c r="K95" i="62"/>
  <c r="K94" i="62"/>
  <c r="K93" i="62"/>
  <c r="K66" i="62"/>
  <c r="K223" i="62" s="1"/>
  <c r="K59" i="62"/>
  <c r="K216" i="62" s="1"/>
  <c r="K53" i="62"/>
  <c r="K210" i="62" s="1"/>
  <c r="K47" i="62"/>
  <c r="K204" i="62" s="1"/>
  <c r="K41" i="62"/>
  <c r="K198" i="62" s="1"/>
  <c r="K37" i="62"/>
  <c r="K194" i="62" s="1"/>
  <c r="K27" i="62"/>
  <c r="K184" i="62" s="1"/>
  <c r="K20" i="62"/>
  <c r="K177" i="62" s="1"/>
  <c r="K12" i="62"/>
  <c r="K73" i="62" s="1"/>
  <c r="K230" i="62" s="1"/>
  <c r="P148" i="61"/>
  <c r="P147" i="61"/>
  <c r="P146" i="61"/>
  <c r="P145" i="61"/>
  <c r="P142" i="61"/>
  <c r="P141" i="61"/>
  <c r="P140" i="61"/>
  <c r="P139" i="61"/>
  <c r="P138" i="61"/>
  <c r="P135" i="61"/>
  <c r="P134" i="61"/>
  <c r="P133" i="61"/>
  <c r="P132" i="61"/>
  <c r="P129" i="61"/>
  <c r="P128" i="61"/>
  <c r="P127" i="61"/>
  <c r="P126" i="61"/>
  <c r="P123" i="61"/>
  <c r="P122" i="61"/>
  <c r="P121" i="61"/>
  <c r="P120" i="61"/>
  <c r="P117" i="61"/>
  <c r="P116" i="61"/>
  <c r="P113" i="61"/>
  <c r="P112" i="61"/>
  <c r="P111" i="61"/>
  <c r="P110" i="61"/>
  <c r="P109" i="61"/>
  <c r="P108" i="61"/>
  <c r="P107" i="61"/>
  <c r="P106" i="61"/>
  <c r="P103" i="61"/>
  <c r="P102" i="61"/>
  <c r="P101" i="61"/>
  <c r="P100" i="61"/>
  <c r="P99" i="61"/>
  <c r="P96" i="61"/>
  <c r="P95" i="61"/>
  <c r="P94" i="61"/>
  <c r="P93" i="61"/>
  <c r="P92" i="61"/>
  <c r="P91" i="61"/>
  <c r="P90" i="61"/>
  <c r="P26" i="61"/>
  <c r="P105" i="61" s="1"/>
  <c r="P11" i="61"/>
  <c r="P19" i="61"/>
  <c r="P98" i="61" s="1"/>
  <c r="P36" i="61"/>
  <c r="P115" i="61" s="1"/>
  <c r="P40" i="61"/>
  <c r="P119" i="61" s="1"/>
  <c r="P46" i="61"/>
  <c r="P125" i="61" s="1"/>
  <c r="P52" i="61"/>
  <c r="P131" i="61" s="1"/>
  <c r="P58" i="61"/>
  <c r="P137" i="61" s="1"/>
  <c r="P65" i="61"/>
  <c r="P144" i="61" s="1"/>
  <c r="K92" i="62" l="1"/>
  <c r="K139" i="62"/>
  <c r="K169" i="62"/>
  <c r="K173" i="62"/>
  <c r="K178" i="62"/>
  <c r="K182" i="62"/>
  <c r="K187" i="62"/>
  <c r="K191" i="62"/>
  <c r="K196" i="62"/>
  <c r="K201" i="62"/>
  <c r="K206" i="62"/>
  <c r="K211" i="62"/>
  <c r="K220" i="62"/>
  <c r="K225" i="62"/>
  <c r="K107" i="62"/>
  <c r="K121" i="62"/>
  <c r="K170" i="62"/>
  <c r="K174" i="62"/>
  <c r="K179" i="62"/>
  <c r="K188" i="62"/>
  <c r="K192" i="62"/>
  <c r="K202" i="62"/>
  <c r="K207" i="62"/>
  <c r="K212" i="62"/>
  <c r="K217" i="62"/>
  <c r="K221" i="62"/>
  <c r="K226" i="62"/>
  <c r="K117" i="62"/>
  <c r="K127" i="62"/>
  <c r="K146" i="62"/>
  <c r="K171" i="62"/>
  <c r="K175" i="62"/>
  <c r="K180" i="62"/>
  <c r="K185" i="62"/>
  <c r="K189" i="62"/>
  <c r="K199" i="62"/>
  <c r="K208" i="62"/>
  <c r="K213" i="62"/>
  <c r="K218" i="62"/>
  <c r="K227" i="62"/>
  <c r="K153" i="62"/>
  <c r="K172" i="62"/>
  <c r="K181" i="62"/>
  <c r="K186" i="62"/>
  <c r="K190" i="62"/>
  <c r="K195" i="62"/>
  <c r="K200" i="62"/>
  <c r="K205" i="62"/>
  <c r="K214" i="62"/>
  <c r="K219" i="62"/>
  <c r="K224" i="62"/>
  <c r="P72" i="61"/>
  <c r="J66" i="62"/>
  <c r="J59" i="62"/>
  <c r="J53" i="62"/>
  <c r="J47" i="62"/>
  <c r="J41" i="62"/>
  <c r="J37" i="62"/>
  <c r="J27" i="62"/>
  <c r="J20" i="62"/>
  <c r="J12" i="62"/>
  <c r="P151" i="61" l="1"/>
  <c r="P227" i="61"/>
  <c r="P221" i="61"/>
  <c r="P216" i="61"/>
  <c r="P211" i="61"/>
  <c r="P202" i="61"/>
  <c r="P197" i="61"/>
  <c r="P192" i="61"/>
  <c r="P187" i="61"/>
  <c r="P183" i="61"/>
  <c r="P178" i="61"/>
  <c r="P169" i="61"/>
  <c r="P208" i="61"/>
  <c r="P193" i="61"/>
  <c r="P179" i="61"/>
  <c r="P224" i="61"/>
  <c r="P215" i="61"/>
  <c r="P210" i="61"/>
  <c r="P205" i="61"/>
  <c r="P196" i="61"/>
  <c r="P186" i="61"/>
  <c r="P182" i="61"/>
  <c r="P177" i="61"/>
  <c r="P172" i="61"/>
  <c r="P168" i="61"/>
  <c r="P222" i="61"/>
  <c r="P198" i="61"/>
  <c r="P184" i="61"/>
  <c r="P175" i="61"/>
  <c r="P166" i="61"/>
  <c r="P223" i="61"/>
  <c r="P218" i="61"/>
  <c r="P214" i="61"/>
  <c r="P209" i="61"/>
  <c r="P204" i="61"/>
  <c r="P199" i="61"/>
  <c r="P189" i="61"/>
  <c r="P185" i="61"/>
  <c r="P176" i="61"/>
  <c r="P171" i="61"/>
  <c r="P167" i="61"/>
  <c r="P217" i="61"/>
  <c r="P203" i="61"/>
  <c r="P188" i="61"/>
  <c r="P170" i="61"/>
  <c r="P207" i="61"/>
  <c r="P201" i="61"/>
  <c r="P220" i="61"/>
  <c r="P174" i="61"/>
  <c r="P191" i="61"/>
  <c r="P195" i="61"/>
  <c r="P213" i="61"/>
  <c r="P181" i="61"/>
  <c r="J73" i="62"/>
  <c r="J149" i="62"/>
  <c r="J148" i="62"/>
  <c r="J147" i="62"/>
  <c r="J144" i="62"/>
  <c r="J143" i="62"/>
  <c r="J142" i="62"/>
  <c r="J141" i="62"/>
  <c r="J140" i="62"/>
  <c r="J139" i="62"/>
  <c r="J137" i="62"/>
  <c r="J136" i="62"/>
  <c r="J135" i="62"/>
  <c r="J134" i="62"/>
  <c r="J133" i="62"/>
  <c r="J131" i="62"/>
  <c r="J130" i="62"/>
  <c r="J129" i="62"/>
  <c r="J128" i="62"/>
  <c r="J125" i="62"/>
  <c r="J124" i="62"/>
  <c r="J123" i="62"/>
  <c r="J122" i="62"/>
  <c r="J121" i="62"/>
  <c r="J119" i="62"/>
  <c r="J118" i="62"/>
  <c r="J115" i="62"/>
  <c r="J114" i="62"/>
  <c r="J113" i="62"/>
  <c r="J112" i="62"/>
  <c r="J111" i="62"/>
  <c r="J110" i="62"/>
  <c r="J109" i="62"/>
  <c r="J108" i="62"/>
  <c r="J105" i="62"/>
  <c r="J104" i="62"/>
  <c r="J103" i="62"/>
  <c r="J102" i="62"/>
  <c r="J101" i="62"/>
  <c r="J98" i="62"/>
  <c r="J97" i="62"/>
  <c r="J96" i="62"/>
  <c r="J95" i="62"/>
  <c r="J94" i="62"/>
  <c r="J93" i="62"/>
  <c r="J92" i="62"/>
  <c r="O148" i="61"/>
  <c r="O147" i="61"/>
  <c r="O146" i="61"/>
  <c r="O145" i="61"/>
  <c r="O142" i="61"/>
  <c r="O141" i="61"/>
  <c r="O140" i="61"/>
  <c r="O139" i="61"/>
  <c r="O138" i="61"/>
  <c r="O135" i="61"/>
  <c r="O134" i="61"/>
  <c r="O133" i="61"/>
  <c r="O132" i="61"/>
  <c r="O129" i="61"/>
  <c r="O128" i="61"/>
  <c r="O127" i="61"/>
  <c r="O126" i="61"/>
  <c r="O123" i="61"/>
  <c r="O122" i="61"/>
  <c r="O121" i="61"/>
  <c r="O120" i="61"/>
  <c r="O117" i="61"/>
  <c r="O116" i="61"/>
  <c r="O113" i="61"/>
  <c r="O112" i="61"/>
  <c r="O111" i="61"/>
  <c r="O110" i="61"/>
  <c r="O109" i="61"/>
  <c r="O108" i="61"/>
  <c r="O107" i="61"/>
  <c r="O106" i="61"/>
  <c r="O103" i="61"/>
  <c r="O102" i="61"/>
  <c r="O101" i="61"/>
  <c r="O100" i="61"/>
  <c r="O99" i="61"/>
  <c r="O96" i="61"/>
  <c r="O95" i="61"/>
  <c r="O94" i="61"/>
  <c r="O93" i="61"/>
  <c r="O92" i="61"/>
  <c r="O91" i="61"/>
  <c r="O65" i="61"/>
  <c r="O144" i="61" s="1"/>
  <c r="O58" i="61"/>
  <c r="O137" i="61" s="1"/>
  <c r="O52" i="61"/>
  <c r="O131" i="61" s="1"/>
  <c r="O46" i="61"/>
  <c r="O125" i="61" s="1"/>
  <c r="O40" i="61"/>
  <c r="O119" i="61" s="1"/>
  <c r="O36" i="61"/>
  <c r="O115" i="61" s="1"/>
  <c r="O26" i="61"/>
  <c r="O105" i="61" s="1"/>
  <c r="O19" i="61"/>
  <c r="O98" i="61" s="1"/>
  <c r="O11" i="61"/>
  <c r="O90" i="61" s="1"/>
  <c r="O72" i="61" l="1"/>
  <c r="J210" i="62"/>
  <c r="J100" i="62"/>
  <c r="J107" i="62"/>
  <c r="J117" i="62"/>
  <c r="J127" i="62"/>
  <c r="J146" i="62"/>
  <c r="I149" i="62"/>
  <c r="H149" i="62"/>
  <c r="G149" i="62"/>
  <c r="F149" i="62"/>
  <c r="E149" i="62"/>
  <c r="D149" i="62"/>
  <c r="C149" i="62"/>
  <c r="B149" i="62"/>
  <c r="I148" i="62"/>
  <c r="H148" i="62"/>
  <c r="G148" i="62"/>
  <c r="F148" i="62"/>
  <c r="E148" i="62"/>
  <c r="D148" i="62"/>
  <c r="C148" i="62"/>
  <c r="B148" i="62"/>
  <c r="I147" i="62"/>
  <c r="H147" i="62"/>
  <c r="G147" i="62"/>
  <c r="F147" i="62"/>
  <c r="E147" i="62"/>
  <c r="D147" i="62"/>
  <c r="C147" i="62"/>
  <c r="B147" i="62"/>
  <c r="I144" i="62"/>
  <c r="H144" i="62"/>
  <c r="G144" i="62"/>
  <c r="F144" i="62"/>
  <c r="E144" i="62"/>
  <c r="D144" i="62"/>
  <c r="C144" i="62"/>
  <c r="B144" i="62"/>
  <c r="I143" i="62"/>
  <c r="H143" i="62"/>
  <c r="G143" i="62"/>
  <c r="F143" i="62"/>
  <c r="E143" i="62"/>
  <c r="D143" i="62"/>
  <c r="C143" i="62"/>
  <c r="B143" i="62"/>
  <c r="I142" i="62"/>
  <c r="H142" i="62"/>
  <c r="G142" i="62"/>
  <c r="F142" i="62"/>
  <c r="E142" i="62"/>
  <c r="D142" i="62"/>
  <c r="C142" i="62"/>
  <c r="B142" i="62"/>
  <c r="I141" i="62"/>
  <c r="H141" i="62"/>
  <c r="G141" i="62"/>
  <c r="F141" i="62"/>
  <c r="E141" i="62"/>
  <c r="D141" i="62"/>
  <c r="C141" i="62"/>
  <c r="B141" i="62"/>
  <c r="I140" i="62"/>
  <c r="H140" i="62"/>
  <c r="G140" i="62"/>
  <c r="F140" i="62"/>
  <c r="E140" i="62"/>
  <c r="D140" i="62"/>
  <c r="C140" i="62"/>
  <c r="B140" i="62"/>
  <c r="I137" i="62"/>
  <c r="H137" i="62"/>
  <c r="G137" i="62"/>
  <c r="F137" i="62"/>
  <c r="E137" i="62"/>
  <c r="D137" i="62"/>
  <c r="C137" i="62"/>
  <c r="B137" i="62"/>
  <c r="I136" i="62"/>
  <c r="H136" i="62"/>
  <c r="G136" i="62"/>
  <c r="F136" i="62"/>
  <c r="E136" i="62"/>
  <c r="D136" i="62"/>
  <c r="C136" i="62"/>
  <c r="B136" i="62"/>
  <c r="I135" i="62"/>
  <c r="H135" i="62"/>
  <c r="G135" i="62"/>
  <c r="F135" i="62"/>
  <c r="E135" i="62"/>
  <c r="D135" i="62"/>
  <c r="C135" i="62"/>
  <c r="B135" i="62"/>
  <c r="I134" i="62"/>
  <c r="H134" i="62"/>
  <c r="G134" i="62"/>
  <c r="F134" i="62"/>
  <c r="E134" i="62"/>
  <c r="D134" i="62"/>
  <c r="C134" i="62"/>
  <c r="B134" i="62"/>
  <c r="I131" i="62"/>
  <c r="H131" i="62"/>
  <c r="G131" i="62"/>
  <c r="F131" i="62"/>
  <c r="E131" i="62"/>
  <c r="D131" i="62"/>
  <c r="C131" i="62"/>
  <c r="B131" i="62"/>
  <c r="I130" i="62"/>
  <c r="H130" i="62"/>
  <c r="G130" i="62"/>
  <c r="F130" i="62"/>
  <c r="E130" i="62"/>
  <c r="D130" i="62"/>
  <c r="C130" i="62"/>
  <c r="B130" i="62"/>
  <c r="I129" i="62"/>
  <c r="H129" i="62"/>
  <c r="G129" i="62"/>
  <c r="F129" i="62"/>
  <c r="E129" i="62"/>
  <c r="D129" i="62"/>
  <c r="C129" i="62"/>
  <c r="B129" i="62"/>
  <c r="I128" i="62"/>
  <c r="H128" i="62"/>
  <c r="G128" i="62"/>
  <c r="I125" i="62"/>
  <c r="H125" i="62"/>
  <c r="G125" i="62"/>
  <c r="F125" i="62"/>
  <c r="E125" i="62"/>
  <c r="D125" i="62"/>
  <c r="C125" i="62"/>
  <c r="B125" i="62"/>
  <c r="I124" i="62"/>
  <c r="H124" i="62"/>
  <c r="G124" i="62"/>
  <c r="F124" i="62"/>
  <c r="E124" i="62"/>
  <c r="D124" i="62"/>
  <c r="C124" i="62"/>
  <c r="B124" i="62"/>
  <c r="I123" i="62"/>
  <c r="H123" i="62"/>
  <c r="G123" i="62"/>
  <c r="F123" i="62"/>
  <c r="E123" i="62"/>
  <c r="D123" i="62"/>
  <c r="C123" i="62"/>
  <c r="B123" i="62"/>
  <c r="I122" i="62"/>
  <c r="H122" i="62"/>
  <c r="G122" i="62"/>
  <c r="F122" i="62"/>
  <c r="E122" i="62"/>
  <c r="D122" i="62"/>
  <c r="C122" i="62"/>
  <c r="B122" i="62"/>
  <c r="I119" i="62"/>
  <c r="H119" i="62"/>
  <c r="G119" i="62"/>
  <c r="F119" i="62"/>
  <c r="E119" i="62"/>
  <c r="D119" i="62"/>
  <c r="C119" i="62"/>
  <c r="B119" i="62"/>
  <c r="I118" i="62"/>
  <c r="H118" i="62"/>
  <c r="G118" i="62"/>
  <c r="F118" i="62"/>
  <c r="E118" i="62"/>
  <c r="D118" i="62"/>
  <c r="C118" i="62"/>
  <c r="B118" i="62"/>
  <c r="I115" i="62"/>
  <c r="H115" i="62"/>
  <c r="G115" i="62"/>
  <c r="F115" i="62"/>
  <c r="E115" i="62"/>
  <c r="D115" i="62"/>
  <c r="C115" i="62"/>
  <c r="B115" i="62"/>
  <c r="I114" i="62"/>
  <c r="H114" i="62"/>
  <c r="G114" i="62"/>
  <c r="F114" i="62"/>
  <c r="E114" i="62"/>
  <c r="D114" i="62"/>
  <c r="C114" i="62"/>
  <c r="B114" i="62"/>
  <c r="I113" i="62"/>
  <c r="H113" i="62"/>
  <c r="G113" i="62"/>
  <c r="F113" i="62"/>
  <c r="E113" i="62"/>
  <c r="D113" i="62"/>
  <c r="C113" i="62"/>
  <c r="B113" i="62"/>
  <c r="I112" i="62"/>
  <c r="H112" i="62"/>
  <c r="G112" i="62"/>
  <c r="F112" i="62"/>
  <c r="E112" i="62"/>
  <c r="D112" i="62"/>
  <c r="C112" i="62"/>
  <c r="B112" i="62"/>
  <c r="I111" i="62"/>
  <c r="H111" i="62"/>
  <c r="G111" i="62"/>
  <c r="F111" i="62"/>
  <c r="E111" i="62"/>
  <c r="D111" i="62"/>
  <c r="C111" i="62"/>
  <c r="B111" i="62"/>
  <c r="I110" i="62"/>
  <c r="H110" i="62"/>
  <c r="G110" i="62"/>
  <c r="F110" i="62"/>
  <c r="E110" i="62"/>
  <c r="D110" i="62"/>
  <c r="C110" i="62"/>
  <c r="B110" i="62"/>
  <c r="I109" i="62"/>
  <c r="H109" i="62"/>
  <c r="G109" i="62"/>
  <c r="F109" i="62"/>
  <c r="E109" i="62"/>
  <c r="D109" i="62"/>
  <c r="C109" i="62"/>
  <c r="B109" i="62"/>
  <c r="I108" i="62"/>
  <c r="H108" i="62"/>
  <c r="G108" i="62"/>
  <c r="F108" i="62"/>
  <c r="E108" i="62"/>
  <c r="D108" i="62"/>
  <c r="C108" i="62"/>
  <c r="B108" i="62"/>
  <c r="I105" i="62"/>
  <c r="H105" i="62"/>
  <c r="G105" i="62"/>
  <c r="F105" i="62"/>
  <c r="E105" i="62"/>
  <c r="D105" i="62"/>
  <c r="C105" i="62"/>
  <c r="B105" i="62"/>
  <c r="I104" i="62"/>
  <c r="H104" i="62"/>
  <c r="G104" i="62"/>
  <c r="F104" i="62"/>
  <c r="E104" i="62"/>
  <c r="D104" i="62"/>
  <c r="C104" i="62"/>
  <c r="B104" i="62"/>
  <c r="I103" i="62"/>
  <c r="H103" i="62"/>
  <c r="G103" i="62"/>
  <c r="F103" i="62"/>
  <c r="E103" i="62"/>
  <c r="D103" i="62"/>
  <c r="C103" i="62"/>
  <c r="B103" i="62"/>
  <c r="I102" i="62"/>
  <c r="H102" i="62"/>
  <c r="G102" i="62"/>
  <c r="F102" i="62"/>
  <c r="E102" i="62"/>
  <c r="D102" i="62"/>
  <c r="C102" i="62"/>
  <c r="B102" i="62"/>
  <c r="I101" i="62"/>
  <c r="H101" i="62"/>
  <c r="G101" i="62"/>
  <c r="F101" i="62"/>
  <c r="E101" i="62"/>
  <c r="D101" i="62"/>
  <c r="C101" i="62"/>
  <c r="B101" i="62"/>
  <c r="I98" i="62"/>
  <c r="H98" i="62"/>
  <c r="G98" i="62"/>
  <c r="F98" i="62"/>
  <c r="E98" i="62"/>
  <c r="D98" i="62"/>
  <c r="C98" i="62"/>
  <c r="B98" i="62"/>
  <c r="I97" i="62"/>
  <c r="H97" i="62"/>
  <c r="G97" i="62"/>
  <c r="F97" i="62"/>
  <c r="E97" i="62"/>
  <c r="D97" i="62"/>
  <c r="C97" i="62"/>
  <c r="B97" i="62"/>
  <c r="I96" i="62"/>
  <c r="H96" i="62"/>
  <c r="G96" i="62"/>
  <c r="F96" i="62"/>
  <c r="E96" i="62"/>
  <c r="D96" i="62"/>
  <c r="C96" i="62"/>
  <c r="B96" i="62"/>
  <c r="I95" i="62"/>
  <c r="H95" i="62"/>
  <c r="G95" i="62"/>
  <c r="F95" i="62"/>
  <c r="E95" i="62"/>
  <c r="D95" i="62"/>
  <c r="C95" i="62"/>
  <c r="B95" i="62"/>
  <c r="I94" i="62"/>
  <c r="H94" i="62"/>
  <c r="G94" i="62"/>
  <c r="F94" i="62"/>
  <c r="E94" i="62"/>
  <c r="D94" i="62"/>
  <c r="C94" i="62"/>
  <c r="B94" i="62"/>
  <c r="I93" i="62"/>
  <c r="H93" i="62"/>
  <c r="G93" i="62"/>
  <c r="F93" i="62"/>
  <c r="E93" i="62"/>
  <c r="D93" i="62"/>
  <c r="C93" i="62"/>
  <c r="B93" i="62"/>
  <c r="I66" i="62"/>
  <c r="H66" i="62"/>
  <c r="H146" i="62" s="1"/>
  <c r="G66" i="62"/>
  <c r="F66" i="62"/>
  <c r="F146" i="62" s="1"/>
  <c r="E66" i="62"/>
  <c r="E146" i="62" s="1"/>
  <c r="D66" i="62"/>
  <c r="D146" i="62" s="1"/>
  <c r="C66" i="62"/>
  <c r="B66" i="62"/>
  <c r="B146" i="62" s="1"/>
  <c r="I59" i="62"/>
  <c r="H59" i="62"/>
  <c r="H139" i="62" s="1"/>
  <c r="G59" i="62"/>
  <c r="F59" i="62"/>
  <c r="E59" i="62"/>
  <c r="D59" i="62"/>
  <c r="D139" i="62" s="1"/>
  <c r="C59" i="62"/>
  <c r="B59" i="62"/>
  <c r="I53" i="62"/>
  <c r="H53" i="62"/>
  <c r="H133" i="62" s="1"/>
  <c r="G53" i="62"/>
  <c r="F53" i="62"/>
  <c r="E53" i="62"/>
  <c r="D53" i="62"/>
  <c r="D133" i="62" s="1"/>
  <c r="C53" i="62"/>
  <c r="B53" i="62"/>
  <c r="I47" i="62"/>
  <c r="H47" i="62"/>
  <c r="G47" i="62"/>
  <c r="F47" i="62"/>
  <c r="E47" i="62"/>
  <c r="D47" i="62"/>
  <c r="C47" i="62"/>
  <c r="C127" i="62" s="1"/>
  <c r="B47" i="62"/>
  <c r="I41" i="62"/>
  <c r="H41" i="62"/>
  <c r="G41" i="62"/>
  <c r="G121" i="62" s="1"/>
  <c r="F41" i="62"/>
  <c r="E41" i="62"/>
  <c r="D41" i="62"/>
  <c r="C41" i="62"/>
  <c r="C121" i="62" s="1"/>
  <c r="B41" i="62"/>
  <c r="I37" i="62"/>
  <c r="H37" i="62"/>
  <c r="G37" i="62"/>
  <c r="F37" i="62"/>
  <c r="E37" i="62"/>
  <c r="D37" i="62"/>
  <c r="C37" i="62"/>
  <c r="C117" i="62" s="1"/>
  <c r="B37" i="62"/>
  <c r="I27" i="62"/>
  <c r="H27" i="62"/>
  <c r="G27" i="62"/>
  <c r="G107" i="62" s="1"/>
  <c r="F27" i="62"/>
  <c r="E27" i="62"/>
  <c r="D27" i="62"/>
  <c r="C27" i="62"/>
  <c r="C107" i="62" s="1"/>
  <c r="B27" i="62"/>
  <c r="I20" i="62"/>
  <c r="H20" i="62"/>
  <c r="H100" i="62" s="1"/>
  <c r="G20" i="62"/>
  <c r="F20" i="62"/>
  <c r="E20" i="62"/>
  <c r="D20" i="62"/>
  <c r="D100" i="62" s="1"/>
  <c r="C20" i="62"/>
  <c r="C100" i="62" s="1"/>
  <c r="B20" i="62"/>
  <c r="I12" i="62"/>
  <c r="H12" i="62"/>
  <c r="H92" i="62" s="1"/>
  <c r="G12" i="62"/>
  <c r="G92" i="62" s="1"/>
  <c r="F12" i="62"/>
  <c r="E12" i="62"/>
  <c r="D12" i="62"/>
  <c r="D92" i="62" s="1"/>
  <c r="C12" i="62"/>
  <c r="C92" i="62" s="1"/>
  <c r="B12" i="62"/>
  <c r="H227" i="61"/>
  <c r="G227" i="61"/>
  <c r="F227" i="61"/>
  <c r="E227" i="61"/>
  <c r="D227" i="61"/>
  <c r="C227" i="61"/>
  <c r="B227" i="61"/>
  <c r="H224" i="61"/>
  <c r="G224" i="61"/>
  <c r="F224" i="61"/>
  <c r="E224" i="61"/>
  <c r="D224" i="61"/>
  <c r="C224" i="61"/>
  <c r="B224" i="61"/>
  <c r="H223" i="61"/>
  <c r="G223" i="61"/>
  <c r="F223" i="61"/>
  <c r="E223" i="61"/>
  <c r="D223" i="61"/>
  <c r="C223" i="61"/>
  <c r="B223" i="61"/>
  <c r="H222" i="61"/>
  <c r="G222" i="61"/>
  <c r="F222" i="61"/>
  <c r="E222" i="61"/>
  <c r="D222" i="61"/>
  <c r="C222" i="61"/>
  <c r="B222" i="61"/>
  <c r="H221" i="61"/>
  <c r="G221" i="61"/>
  <c r="F221" i="61"/>
  <c r="E221" i="61"/>
  <c r="D221" i="61"/>
  <c r="C221" i="61"/>
  <c r="B221" i="61"/>
  <c r="H218" i="61"/>
  <c r="G218" i="61"/>
  <c r="F218" i="61"/>
  <c r="E218" i="61"/>
  <c r="D218" i="61"/>
  <c r="C218" i="61"/>
  <c r="B218" i="61"/>
  <c r="H217" i="61"/>
  <c r="G217" i="61"/>
  <c r="F217" i="61"/>
  <c r="E217" i="61"/>
  <c r="D217" i="61"/>
  <c r="C217" i="61"/>
  <c r="B217" i="61"/>
  <c r="H216" i="61"/>
  <c r="G216" i="61"/>
  <c r="F216" i="61"/>
  <c r="E216" i="61"/>
  <c r="D216" i="61"/>
  <c r="C216" i="61"/>
  <c r="B216" i="61"/>
  <c r="H215" i="61"/>
  <c r="G215" i="61"/>
  <c r="F215" i="61"/>
  <c r="E215" i="61"/>
  <c r="D215" i="61"/>
  <c r="C215" i="61"/>
  <c r="B215" i="61"/>
  <c r="H214" i="61"/>
  <c r="G214" i="61"/>
  <c r="F214" i="61"/>
  <c r="E214" i="61"/>
  <c r="D214" i="61"/>
  <c r="C214" i="61"/>
  <c r="B214" i="61"/>
  <c r="H211" i="61"/>
  <c r="G211" i="61"/>
  <c r="F211" i="61"/>
  <c r="E211" i="61"/>
  <c r="D211" i="61"/>
  <c r="C211" i="61"/>
  <c r="B211" i="61"/>
  <c r="H210" i="61"/>
  <c r="G210" i="61"/>
  <c r="F210" i="61"/>
  <c r="E210" i="61"/>
  <c r="D210" i="61"/>
  <c r="C210" i="61"/>
  <c r="B210" i="61"/>
  <c r="H209" i="61"/>
  <c r="G209" i="61"/>
  <c r="F209" i="61"/>
  <c r="E209" i="61"/>
  <c r="D209" i="61"/>
  <c r="C209" i="61"/>
  <c r="B209" i="61"/>
  <c r="H208" i="61"/>
  <c r="G208" i="61"/>
  <c r="F208" i="61"/>
  <c r="E208" i="61"/>
  <c r="D208" i="61"/>
  <c r="C208" i="61"/>
  <c r="B208" i="61"/>
  <c r="H205" i="61"/>
  <c r="G205" i="61"/>
  <c r="F205" i="61"/>
  <c r="E205" i="61"/>
  <c r="D205" i="61"/>
  <c r="C205" i="61"/>
  <c r="B205" i="61"/>
  <c r="H204" i="61"/>
  <c r="G204" i="61"/>
  <c r="F204" i="61"/>
  <c r="E204" i="61"/>
  <c r="D204" i="61"/>
  <c r="C204" i="61"/>
  <c r="B204" i="61"/>
  <c r="H203" i="61"/>
  <c r="G203" i="61"/>
  <c r="F203" i="61"/>
  <c r="E203" i="61"/>
  <c r="D203" i="61"/>
  <c r="C203" i="61"/>
  <c r="B203" i="61"/>
  <c r="H199" i="61"/>
  <c r="G199" i="61"/>
  <c r="F199" i="61"/>
  <c r="E199" i="61"/>
  <c r="D199" i="61"/>
  <c r="C199" i="61"/>
  <c r="B199" i="61"/>
  <c r="H198" i="61"/>
  <c r="G198" i="61"/>
  <c r="F198" i="61"/>
  <c r="E198" i="61"/>
  <c r="D198" i="61"/>
  <c r="C198" i="61"/>
  <c r="B198" i="61"/>
  <c r="H197" i="61"/>
  <c r="G197" i="61"/>
  <c r="F197" i="61"/>
  <c r="E197" i="61"/>
  <c r="D197" i="61"/>
  <c r="C197" i="61"/>
  <c r="B197" i="61"/>
  <c r="H196" i="61"/>
  <c r="G196" i="61"/>
  <c r="F196" i="61"/>
  <c r="E196" i="61"/>
  <c r="D196" i="61"/>
  <c r="C196" i="61"/>
  <c r="B196" i="61"/>
  <c r="H193" i="61"/>
  <c r="G193" i="61"/>
  <c r="F193" i="61"/>
  <c r="E193" i="61"/>
  <c r="D193" i="61"/>
  <c r="C193" i="61"/>
  <c r="B193" i="61"/>
  <c r="H192" i="61"/>
  <c r="G192" i="61"/>
  <c r="F192" i="61"/>
  <c r="E192" i="61"/>
  <c r="D192" i="61"/>
  <c r="C192" i="61"/>
  <c r="B192" i="61"/>
  <c r="H189" i="61"/>
  <c r="G189" i="61"/>
  <c r="F189" i="61"/>
  <c r="E189" i="61"/>
  <c r="D189" i="61"/>
  <c r="C189" i="61"/>
  <c r="B189" i="61"/>
  <c r="H188" i="61"/>
  <c r="G188" i="61"/>
  <c r="F188" i="61"/>
  <c r="E188" i="61"/>
  <c r="D188" i="61"/>
  <c r="C188" i="61"/>
  <c r="B188" i="61"/>
  <c r="H187" i="61"/>
  <c r="G187" i="61"/>
  <c r="F187" i="61"/>
  <c r="E187" i="61"/>
  <c r="D187" i="61"/>
  <c r="C187" i="61"/>
  <c r="B187" i="61"/>
  <c r="H186" i="61"/>
  <c r="G186" i="61"/>
  <c r="F186" i="61"/>
  <c r="E186" i="61"/>
  <c r="D186" i="61"/>
  <c r="C186" i="61"/>
  <c r="B186" i="61"/>
  <c r="H185" i="61"/>
  <c r="G185" i="61"/>
  <c r="F185" i="61"/>
  <c r="E185" i="61"/>
  <c r="D185" i="61"/>
  <c r="C185" i="61"/>
  <c r="B185" i="61"/>
  <c r="H184" i="61"/>
  <c r="G184" i="61"/>
  <c r="F184" i="61"/>
  <c r="E184" i="61"/>
  <c r="D184" i="61"/>
  <c r="C184" i="61"/>
  <c r="B184" i="61"/>
  <c r="H183" i="61"/>
  <c r="G183" i="61"/>
  <c r="F183" i="61"/>
  <c r="E183" i="61"/>
  <c r="D183" i="61"/>
  <c r="C183" i="61"/>
  <c r="B183" i="61"/>
  <c r="H182" i="61"/>
  <c r="G182" i="61"/>
  <c r="F182" i="61"/>
  <c r="E182" i="61"/>
  <c r="D182" i="61"/>
  <c r="C182" i="61"/>
  <c r="B182" i="61"/>
  <c r="H179" i="61"/>
  <c r="G179" i="61"/>
  <c r="F179" i="61"/>
  <c r="E179" i="61"/>
  <c r="D179" i="61"/>
  <c r="C179" i="61"/>
  <c r="B179" i="61"/>
  <c r="H178" i="61"/>
  <c r="G178" i="61"/>
  <c r="F178" i="61"/>
  <c r="E178" i="61"/>
  <c r="D178" i="61"/>
  <c r="C178" i="61"/>
  <c r="B178" i="61"/>
  <c r="H177" i="61"/>
  <c r="G177" i="61"/>
  <c r="F177" i="61"/>
  <c r="E177" i="61"/>
  <c r="D177" i="61"/>
  <c r="C177" i="61"/>
  <c r="B177" i="61"/>
  <c r="H176" i="61"/>
  <c r="G176" i="61"/>
  <c r="F176" i="61"/>
  <c r="E176" i="61"/>
  <c r="D176" i="61"/>
  <c r="C176" i="61"/>
  <c r="B176" i="61"/>
  <c r="H175" i="61"/>
  <c r="G175" i="61"/>
  <c r="F175" i="61"/>
  <c r="E175" i="61"/>
  <c r="D175" i="61"/>
  <c r="C175" i="61"/>
  <c r="B175" i="61"/>
  <c r="H172" i="61"/>
  <c r="G172" i="61"/>
  <c r="F172" i="61"/>
  <c r="E172" i="61"/>
  <c r="D172" i="61"/>
  <c r="C172" i="61"/>
  <c r="B172" i="61"/>
  <c r="H171" i="61"/>
  <c r="G171" i="61"/>
  <c r="F171" i="61"/>
  <c r="E171" i="61"/>
  <c r="D171" i="61"/>
  <c r="C171" i="61"/>
  <c r="B171" i="61"/>
  <c r="H170" i="61"/>
  <c r="G170" i="61"/>
  <c r="F170" i="61"/>
  <c r="E170" i="61"/>
  <c r="D170" i="61"/>
  <c r="C170" i="61"/>
  <c r="B170" i="61"/>
  <c r="H169" i="61"/>
  <c r="G169" i="61"/>
  <c r="F169" i="61"/>
  <c r="E169" i="61"/>
  <c r="D169" i="61"/>
  <c r="C169" i="61"/>
  <c r="B169" i="61"/>
  <c r="H168" i="61"/>
  <c r="G168" i="61"/>
  <c r="F168" i="61"/>
  <c r="E168" i="61"/>
  <c r="D168" i="61"/>
  <c r="C168" i="61"/>
  <c r="B168" i="61"/>
  <c r="H167" i="61"/>
  <c r="G167" i="61"/>
  <c r="F167" i="61"/>
  <c r="E167" i="61"/>
  <c r="D167" i="61"/>
  <c r="C167" i="61"/>
  <c r="B167" i="61"/>
  <c r="H151" i="61"/>
  <c r="G151" i="61"/>
  <c r="F151" i="61"/>
  <c r="E151" i="61"/>
  <c r="D151" i="61"/>
  <c r="C151" i="61"/>
  <c r="B151" i="61"/>
  <c r="N148" i="61"/>
  <c r="M148" i="61"/>
  <c r="L148" i="61"/>
  <c r="K148" i="61"/>
  <c r="J148" i="61"/>
  <c r="I148" i="61"/>
  <c r="H148" i="61"/>
  <c r="G148" i="61"/>
  <c r="F148" i="61"/>
  <c r="E148" i="61"/>
  <c r="D148" i="61"/>
  <c r="C148" i="61"/>
  <c r="B148" i="61"/>
  <c r="N147" i="61"/>
  <c r="M147" i="61"/>
  <c r="L147" i="61"/>
  <c r="K147" i="61"/>
  <c r="J147" i="61"/>
  <c r="I147" i="61"/>
  <c r="H147" i="61"/>
  <c r="G147" i="61"/>
  <c r="F147" i="61"/>
  <c r="E147" i="61"/>
  <c r="D147" i="61"/>
  <c r="C147" i="61"/>
  <c r="B147" i="61"/>
  <c r="N146" i="61"/>
  <c r="M146" i="61"/>
  <c r="L146" i="61"/>
  <c r="K146" i="61"/>
  <c r="J146" i="61"/>
  <c r="I146" i="61"/>
  <c r="H146" i="61"/>
  <c r="G146" i="61"/>
  <c r="F146" i="61"/>
  <c r="E146" i="61"/>
  <c r="D146" i="61"/>
  <c r="C146" i="61"/>
  <c r="B146" i="61"/>
  <c r="N145" i="61"/>
  <c r="M145" i="61"/>
  <c r="L145" i="61"/>
  <c r="K145" i="61"/>
  <c r="J145" i="61"/>
  <c r="I145" i="61"/>
  <c r="H145" i="61"/>
  <c r="G145" i="61"/>
  <c r="F145" i="61"/>
  <c r="E145" i="61"/>
  <c r="D145" i="61"/>
  <c r="C145" i="61"/>
  <c r="B145" i="61"/>
  <c r="N142" i="61"/>
  <c r="M142" i="61"/>
  <c r="L142" i="61"/>
  <c r="K142" i="61"/>
  <c r="J142" i="61"/>
  <c r="I142" i="61"/>
  <c r="H142" i="61"/>
  <c r="G142" i="61"/>
  <c r="F142" i="61"/>
  <c r="E142" i="61"/>
  <c r="D142" i="61"/>
  <c r="C142" i="61"/>
  <c r="B142" i="61"/>
  <c r="N141" i="61"/>
  <c r="M141" i="61"/>
  <c r="L141" i="61"/>
  <c r="K141" i="61"/>
  <c r="J141" i="61"/>
  <c r="I141" i="61"/>
  <c r="H141" i="61"/>
  <c r="G141" i="61"/>
  <c r="F141" i="61"/>
  <c r="E141" i="61"/>
  <c r="D141" i="61"/>
  <c r="C141" i="61"/>
  <c r="B141" i="61"/>
  <c r="N140" i="61"/>
  <c r="M140" i="61"/>
  <c r="L140" i="61"/>
  <c r="K140" i="61"/>
  <c r="J140" i="61"/>
  <c r="I140" i="61"/>
  <c r="H140" i="61"/>
  <c r="G140" i="61"/>
  <c r="F140" i="61"/>
  <c r="E140" i="61"/>
  <c r="D140" i="61"/>
  <c r="C140" i="61"/>
  <c r="B140" i="61"/>
  <c r="N139" i="61"/>
  <c r="M139" i="61"/>
  <c r="L139" i="61"/>
  <c r="K139" i="61"/>
  <c r="J139" i="61"/>
  <c r="I139" i="61"/>
  <c r="H139" i="61"/>
  <c r="G139" i="61"/>
  <c r="F139" i="61"/>
  <c r="E139" i="61"/>
  <c r="D139" i="61"/>
  <c r="C139" i="61"/>
  <c r="B139" i="61"/>
  <c r="N138" i="61"/>
  <c r="M138" i="61"/>
  <c r="L138" i="61"/>
  <c r="K138" i="61"/>
  <c r="J138" i="61"/>
  <c r="I138" i="61"/>
  <c r="H138" i="61"/>
  <c r="G138" i="61"/>
  <c r="F138" i="61"/>
  <c r="E138" i="61"/>
  <c r="D138" i="61"/>
  <c r="C138" i="61"/>
  <c r="B138" i="61"/>
  <c r="N135" i="61"/>
  <c r="M135" i="61"/>
  <c r="L135" i="61"/>
  <c r="K135" i="61"/>
  <c r="J135" i="61"/>
  <c r="I135" i="61"/>
  <c r="H135" i="61"/>
  <c r="G135" i="61"/>
  <c r="F135" i="61"/>
  <c r="E135" i="61"/>
  <c r="D135" i="61"/>
  <c r="C135" i="61"/>
  <c r="B135" i="61"/>
  <c r="N134" i="61"/>
  <c r="M134" i="61"/>
  <c r="L134" i="61"/>
  <c r="K134" i="61"/>
  <c r="J134" i="61"/>
  <c r="I134" i="61"/>
  <c r="H134" i="61"/>
  <c r="G134" i="61"/>
  <c r="F134" i="61"/>
  <c r="E134" i="61"/>
  <c r="D134" i="61"/>
  <c r="C134" i="61"/>
  <c r="B134" i="61"/>
  <c r="N133" i="61"/>
  <c r="M133" i="61"/>
  <c r="L133" i="61"/>
  <c r="K133" i="61"/>
  <c r="J133" i="61"/>
  <c r="I133" i="61"/>
  <c r="H133" i="61"/>
  <c r="G133" i="61"/>
  <c r="F133" i="61"/>
  <c r="E133" i="61"/>
  <c r="D133" i="61"/>
  <c r="C133" i="61"/>
  <c r="B133" i="61"/>
  <c r="N132" i="61"/>
  <c r="M132" i="61"/>
  <c r="L132" i="61"/>
  <c r="K132" i="61"/>
  <c r="J132" i="61"/>
  <c r="I132" i="61"/>
  <c r="H132" i="61"/>
  <c r="G132" i="61"/>
  <c r="F132" i="61"/>
  <c r="E132" i="61"/>
  <c r="D132" i="61"/>
  <c r="C132" i="61"/>
  <c r="B132" i="61"/>
  <c r="N129" i="61"/>
  <c r="M129" i="61"/>
  <c r="L129" i="61"/>
  <c r="K129" i="61"/>
  <c r="J129" i="61"/>
  <c r="I129" i="61"/>
  <c r="H129" i="61"/>
  <c r="G129" i="61"/>
  <c r="F129" i="61"/>
  <c r="E129" i="61"/>
  <c r="D129" i="61"/>
  <c r="C129" i="61"/>
  <c r="B129" i="61"/>
  <c r="N128" i="61"/>
  <c r="M128" i="61"/>
  <c r="L128" i="61"/>
  <c r="K128" i="61"/>
  <c r="J128" i="61"/>
  <c r="I128" i="61"/>
  <c r="H128" i="61"/>
  <c r="G128" i="61"/>
  <c r="F128" i="61"/>
  <c r="E128" i="61"/>
  <c r="D128" i="61"/>
  <c r="C128" i="61"/>
  <c r="B128" i="61"/>
  <c r="N127" i="61"/>
  <c r="M127" i="61"/>
  <c r="L127" i="61"/>
  <c r="K127" i="61"/>
  <c r="J127" i="61"/>
  <c r="I127" i="61"/>
  <c r="H127" i="61"/>
  <c r="G127" i="61"/>
  <c r="F127" i="61"/>
  <c r="E127" i="61"/>
  <c r="D127" i="61"/>
  <c r="C127" i="61"/>
  <c r="B127" i="61"/>
  <c r="N126" i="61"/>
  <c r="M126" i="61"/>
  <c r="L126" i="61"/>
  <c r="N123" i="61"/>
  <c r="M123" i="61"/>
  <c r="L123" i="61"/>
  <c r="K123" i="61"/>
  <c r="J123" i="61"/>
  <c r="I123" i="61"/>
  <c r="H123" i="61"/>
  <c r="G123" i="61"/>
  <c r="F123" i="61"/>
  <c r="E123" i="61"/>
  <c r="D123" i="61"/>
  <c r="C123" i="61"/>
  <c r="B123" i="61"/>
  <c r="N122" i="61"/>
  <c r="M122" i="61"/>
  <c r="L122" i="61"/>
  <c r="K122" i="61"/>
  <c r="J122" i="61"/>
  <c r="I122" i="61"/>
  <c r="H122" i="61"/>
  <c r="G122" i="61"/>
  <c r="F122" i="61"/>
  <c r="E122" i="61"/>
  <c r="D122" i="61"/>
  <c r="C122" i="61"/>
  <c r="B122" i="61"/>
  <c r="N121" i="61"/>
  <c r="M121" i="61"/>
  <c r="L121" i="61"/>
  <c r="K121" i="61"/>
  <c r="J121" i="61"/>
  <c r="I121" i="61"/>
  <c r="H121" i="61"/>
  <c r="G121" i="61"/>
  <c r="F121" i="61"/>
  <c r="E121" i="61"/>
  <c r="D121" i="61"/>
  <c r="C121" i="61"/>
  <c r="B121" i="61"/>
  <c r="N120" i="61"/>
  <c r="M120" i="61"/>
  <c r="L120" i="61"/>
  <c r="K120" i="61"/>
  <c r="J120" i="61"/>
  <c r="I120" i="61"/>
  <c r="H120" i="61"/>
  <c r="G120" i="61"/>
  <c r="F120" i="61"/>
  <c r="E120" i="61"/>
  <c r="D120" i="61"/>
  <c r="C120" i="61"/>
  <c r="B120" i="61"/>
  <c r="N117" i="61"/>
  <c r="M117" i="61"/>
  <c r="L117" i="61"/>
  <c r="K117" i="61"/>
  <c r="J117" i="61"/>
  <c r="I117" i="61"/>
  <c r="H117" i="61"/>
  <c r="G117" i="61"/>
  <c r="F117" i="61"/>
  <c r="E117" i="61"/>
  <c r="D117" i="61"/>
  <c r="C117" i="61"/>
  <c r="B117" i="61"/>
  <c r="N116" i="61"/>
  <c r="M116" i="61"/>
  <c r="L116" i="61"/>
  <c r="K116" i="61"/>
  <c r="J116" i="61"/>
  <c r="I116" i="61"/>
  <c r="H116" i="61"/>
  <c r="G116" i="61"/>
  <c r="F116" i="61"/>
  <c r="E116" i="61"/>
  <c r="D116" i="61"/>
  <c r="C116" i="61"/>
  <c r="B116" i="61"/>
  <c r="N113" i="61"/>
  <c r="M113" i="61"/>
  <c r="L113" i="61"/>
  <c r="K113" i="61"/>
  <c r="J113" i="61"/>
  <c r="I113" i="61"/>
  <c r="H113" i="61"/>
  <c r="G113" i="61"/>
  <c r="F113" i="61"/>
  <c r="E113" i="61"/>
  <c r="D113" i="61"/>
  <c r="C113" i="61"/>
  <c r="B113" i="61"/>
  <c r="N112" i="61"/>
  <c r="M112" i="61"/>
  <c r="L112" i="61"/>
  <c r="K112" i="61"/>
  <c r="J112" i="61"/>
  <c r="I112" i="61"/>
  <c r="H112" i="61"/>
  <c r="G112" i="61"/>
  <c r="F112" i="61"/>
  <c r="E112" i="61"/>
  <c r="D112" i="61"/>
  <c r="C112" i="61"/>
  <c r="B112" i="61"/>
  <c r="N111" i="61"/>
  <c r="M111" i="61"/>
  <c r="L111" i="61"/>
  <c r="K111" i="61"/>
  <c r="J111" i="61"/>
  <c r="I111" i="61"/>
  <c r="H111" i="61"/>
  <c r="G111" i="61"/>
  <c r="F111" i="61"/>
  <c r="E111" i="61"/>
  <c r="D111" i="61"/>
  <c r="C111" i="61"/>
  <c r="B111" i="61"/>
  <c r="N110" i="61"/>
  <c r="M110" i="61"/>
  <c r="L110" i="61"/>
  <c r="K110" i="61"/>
  <c r="J110" i="61"/>
  <c r="I110" i="61"/>
  <c r="H110" i="61"/>
  <c r="G110" i="61"/>
  <c r="F110" i="61"/>
  <c r="E110" i="61"/>
  <c r="D110" i="61"/>
  <c r="C110" i="61"/>
  <c r="B110" i="61"/>
  <c r="N109" i="61"/>
  <c r="M109" i="61"/>
  <c r="L109" i="61"/>
  <c r="K109" i="61"/>
  <c r="J109" i="61"/>
  <c r="I109" i="61"/>
  <c r="H109" i="61"/>
  <c r="G109" i="61"/>
  <c r="F109" i="61"/>
  <c r="E109" i="61"/>
  <c r="D109" i="61"/>
  <c r="C109" i="61"/>
  <c r="B109" i="61"/>
  <c r="N108" i="61"/>
  <c r="M108" i="61"/>
  <c r="L108" i="61"/>
  <c r="K108" i="61"/>
  <c r="J108" i="61"/>
  <c r="I108" i="61"/>
  <c r="H108" i="61"/>
  <c r="G108" i="61"/>
  <c r="F108" i="61"/>
  <c r="E108" i="61"/>
  <c r="D108" i="61"/>
  <c r="C108" i="61"/>
  <c r="B108" i="61"/>
  <c r="N107" i="61"/>
  <c r="M107" i="61"/>
  <c r="L107" i="61"/>
  <c r="K107" i="61"/>
  <c r="J107" i="61"/>
  <c r="I107" i="61"/>
  <c r="H107" i="61"/>
  <c r="G107" i="61"/>
  <c r="F107" i="61"/>
  <c r="E107" i="61"/>
  <c r="D107" i="61"/>
  <c r="C107" i="61"/>
  <c r="B107" i="61"/>
  <c r="N106" i="61"/>
  <c r="M106" i="61"/>
  <c r="L106" i="61"/>
  <c r="K106" i="61"/>
  <c r="J106" i="61"/>
  <c r="I106" i="61"/>
  <c r="H106" i="61"/>
  <c r="G106" i="61"/>
  <c r="F106" i="61"/>
  <c r="E106" i="61"/>
  <c r="D106" i="61"/>
  <c r="C106" i="61"/>
  <c r="B106" i="61"/>
  <c r="N103" i="61"/>
  <c r="M103" i="61"/>
  <c r="L103" i="61"/>
  <c r="K103" i="61"/>
  <c r="J103" i="61"/>
  <c r="I103" i="61"/>
  <c r="H103" i="61"/>
  <c r="G103" i="61"/>
  <c r="F103" i="61"/>
  <c r="E103" i="61"/>
  <c r="D103" i="61"/>
  <c r="C103" i="61"/>
  <c r="B103" i="61"/>
  <c r="N102" i="61"/>
  <c r="M102" i="61"/>
  <c r="L102" i="61"/>
  <c r="K102" i="61"/>
  <c r="J102" i="61"/>
  <c r="I102" i="61"/>
  <c r="H102" i="61"/>
  <c r="G102" i="61"/>
  <c r="F102" i="61"/>
  <c r="E102" i="61"/>
  <c r="D102" i="61"/>
  <c r="C102" i="61"/>
  <c r="B102" i="61"/>
  <c r="N101" i="61"/>
  <c r="M101" i="61"/>
  <c r="L101" i="61"/>
  <c r="K101" i="61"/>
  <c r="J101" i="61"/>
  <c r="I101" i="61"/>
  <c r="H101" i="61"/>
  <c r="G101" i="61"/>
  <c r="F101" i="61"/>
  <c r="E101" i="61"/>
  <c r="D101" i="61"/>
  <c r="C101" i="61"/>
  <c r="B101" i="61"/>
  <c r="N100" i="61"/>
  <c r="M100" i="61"/>
  <c r="L100" i="61"/>
  <c r="K100" i="61"/>
  <c r="J100" i="61"/>
  <c r="I100" i="61"/>
  <c r="H100" i="61"/>
  <c r="G100" i="61"/>
  <c r="F100" i="61"/>
  <c r="E100" i="61"/>
  <c r="D100" i="61"/>
  <c r="C100" i="61"/>
  <c r="B100" i="61"/>
  <c r="N99" i="61"/>
  <c r="M99" i="61"/>
  <c r="L99" i="61"/>
  <c r="K99" i="61"/>
  <c r="J99" i="61"/>
  <c r="I99" i="61"/>
  <c r="H99" i="61"/>
  <c r="G99" i="61"/>
  <c r="F99" i="61"/>
  <c r="E99" i="61"/>
  <c r="D99" i="61"/>
  <c r="C99" i="61"/>
  <c r="B99" i="61"/>
  <c r="N96" i="61"/>
  <c r="M96" i="61"/>
  <c r="L96" i="61"/>
  <c r="K96" i="61"/>
  <c r="J96" i="61"/>
  <c r="I96" i="61"/>
  <c r="H96" i="61"/>
  <c r="G96" i="61"/>
  <c r="F96" i="61"/>
  <c r="E96" i="61"/>
  <c r="D96" i="61"/>
  <c r="C96" i="61"/>
  <c r="B96" i="61"/>
  <c r="N95" i="61"/>
  <c r="M95" i="61"/>
  <c r="L95" i="61"/>
  <c r="K95" i="61"/>
  <c r="J95" i="61"/>
  <c r="I95" i="61"/>
  <c r="H95" i="61"/>
  <c r="G95" i="61"/>
  <c r="F95" i="61"/>
  <c r="E95" i="61"/>
  <c r="D95" i="61"/>
  <c r="C95" i="61"/>
  <c r="B95" i="61"/>
  <c r="N94" i="61"/>
  <c r="M94" i="61"/>
  <c r="L94" i="61"/>
  <c r="K94" i="61"/>
  <c r="J94" i="61"/>
  <c r="I94" i="61"/>
  <c r="H94" i="61"/>
  <c r="G94" i="61"/>
  <c r="F94" i="61"/>
  <c r="E94" i="61"/>
  <c r="D94" i="61"/>
  <c r="C94" i="61"/>
  <c r="B94" i="61"/>
  <c r="N93" i="61"/>
  <c r="M93" i="61"/>
  <c r="L93" i="61"/>
  <c r="K93" i="61"/>
  <c r="J93" i="61"/>
  <c r="I93" i="61"/>
  <c r="H93" i="61"/>
  <c r="G93" i="61"/>
  <c r="F93" i="61"/>
  <c r="E93" i="61"/>
  <c r="D93" i="61"/>
  <c r="C93" i="61"/>
  <c r="B93" i="61"/>
  <c r="N92" i="61"/>
  <c r="M92" i="61"/>
  <c r="L92" i="61"/>
  <c r="K92" i="61"/>
  <c r="J92" i="61"/>
  <c r="I92" i="61"/>
  <c r="H92" i="61"/>
  <c r="G92" i="61"/>
  <c r="F92" i="61"/>
  <c r="E92" i="61"/>
  <c r="D92" i="61"/>
  <c r="C92" i="61"/>
  <c r="B92" i="61"/>
  <c r="N91" i="61"/>
  <c r="M91" i="61"/>
  <c r="L91" i="61"/>
  <c r="K91" i="61"/>
  <c r="J91" i="61"/>
  <c r="I91" i="61"/>
  <c r="H91" i="61"/>
  <c r="G91" i="61"/>
  <c r="F91" i="61"/>
  <c r="E91" i="61"/>
  <c r="D91" i="61"/>
  <c r="C91" i="61"/>
  <c r="B91" i="61"/>
  <c r="N65" i="61"/>
  <c r="M65" i="61"/>
  <c r="M144" i="61" s="1"/>
  <c r="L65" i="61"/>
  <c r="L144" i="61" s="1"/>
  <c r="K65" i="61"/>
  <c r="K144" i="61" s="1"/>
  <c r="J65" i="61"/>
  <c r="I65" i="61"/>
  <c r="I144" i="61" s="1"/>
  <c r="H65" i="61"/>
  <c r="H220" i="61" s="1"/>
  <c r="G65" i="61"/>
  <c r="G220" i="61" s="1"/>
  <c r="F65" i="61"/>
  <c r="F220" i="61" s="1"/>
  <c r="E65" i="61"/>
  <c r="E220" i="61" s="1"/>
  <c r="D65" i="61"/>
  <c r="D220" i="61" s="1"/>
  <c r="C65" i="61"/>
  <c r="C220" i="61" s="1"/>
  <c r="B65" i="61"/>
  <c r="B220" i="61" s="1"/>
  <c r="N58" i="61"/>
  <c r="N137" i="61" s="1"/>
  <c r="M58" i="61"/>
  <c r="M137" i="61" s="1"/>
  <c r="L58" i="61"/>
  <c r="K58" i="61"/>
  <c r="J58" i="61"/>
  <c r="J137" i="61" s="1"/>
  <c r="I58" i="61"/>
  <c r="I137" i="61" s="1"/>
  <c r="H58" i="61"/>
  <c r="H213" i="61" s="1"/>
  <c r="G58" i="61"/>
  <c r="G213" i="61" s="1"/>
  <c r="F58" i="61"/>
  <c r="F213" i="61" s="1"/>
  <c r="E58" i="61"/>
  <c r="E213" i="61" s="1"/>
  <c r="D58" i="61"/>
  <c r="D213" i="61" s="1"/>
  <c r="C58" i="61"/>
  <c r="C213" i="61" s="1"/>
  <c r="B58" i="61"/>
  <c r="B213" i="61" s="1"/>
  <c r="N52" i="61"/>
  <c r="N131" i="61" s="1"/>
  <c r="M52" i="61"/>
  <c r="L52" i="61"/>
  <c r="K52" i="61"/>
  <c r="K131" i="61" s="1"/>
  <c r="J52" i="61"/>
  <c r="J131" i="61" s="1"/>
  <c r="I52" i="61"/>
  <c r="H52" i="61"/>
  <c r="H207" i="61" s="1"/>
  <c r="G52" i="61"/>
  <c r="G207" i="61" s="1"/>
  <c r="F52" i="61"/>
  <c r="F207" i="61" s="1"/>
  <c r="E52" i="61"/>
  <c r="E207" i="61" s="1"/>
  <c r="D52" i="61"/>
  <c r="D207" i="61" s="1"/>
  <c r="C52" i="61"/>
  <c r="C207" i="61" s="1"/>
  <c r="B52" i="61"/>
  <c r="B207" i="61" s="1"/>
  <c r="N46" i="61"/>
  <c r="M46" i="61"/>
  <c r="L46" i="61"/>
  <c r="K46" i="61"/>
  <c r="J46" i="61"/>
  <c r="I46" i="61"/>
  <c r="H46" i="61"/>
  <c r="H201" i="61" s="1"/>
  <c r="G46" i="61"/>
  <c r="G201" i="61" s="1"/>
  <c r="F46" i="61"/>
  <c r="F201" i="61" s="1"/>
  <c r="E46" i="61"/>
  <c r="E201" i="61" s="1"/>
  <c r="D46" i="61"/>
  <c r="D201" i="61" s="1"/>
  <c r="C46" i="61"/>
  <c r="C201" i="61" s="1"/>
  <c r="B46" i="61"/>
  <c r="B201" i="61" s="1"/>
  <c r="N40" i="61"/>
  <c r="M40" i="61"/>
  <c r="L40" i="61"/>
  <c r="K40" i="61"/>
  <c r="J40" i="61"/>
  <c r="I40" i="61"/>
  <c r="H40" i="61"/>
  <c r="H195" i="61" s="1"/>
  <c r="G40" i="61"/>
  <c r="G195" i="61" s="1"/>
  <c r="F40" i="61"/>
  <c r="F195" i="61" s="1"/>
  <c r="E40" i="61"/>
  <c r="E195" i="61" s="1"/>
  <c r="D40" i="61"/>
  <c r="D195" i="61" s="1"/>
  <c r="C40" i="61"/>
  <c r="C195" i="61" s="1"/>
  <c r="B40" i="61"/>
  <c r="B195" i="61" s="1"/>
  <c r="N36" i="61"/>
  <c r="M36" i="61"/>
  <c r="M115" i="61" s="1"/>
  <c r="L36" i="61"/>
  <c r="K36" i="61"/>
  <c r="J36" i="61"/>
  <c r="J115" i="61" s="1"/>
  <c r="I36" i="61"/>
  <c r="I115" i="61" s="1"/>
  <c r="H36" i="61"/>
  <c r="H191" i="61" s="1"/>
  <c r="G36" i="61"/>
  <c r="G191" i="61" s="1"/>
  <c r="F36" i="61"/>
  <c r="F191" i="61" s="1"/>
  <c r="E36" i="61"/>
  <c r="E191" i="61" s="1"/>
  <c r="D36" i="61"/>
  <c r="D191" i="61" s="1"/>
  <c r="C36" i="61"/>
  <c r="C191" i="61" s="1"/>
  <c r="B36" i="61"/>
  <c r="B191" i="61" s="1"/>
  <c r="N26" i="61"/>
  <c r="N105" i="61" s="1"/>
  <c r="M26" i="61"/>
  <c r="L26" i="61"/>
  <c r="K26" i="61"/>
  <c r="K105" i="61" s="1"/>
  <c r="J26" i="61"/>
  <c r="J105" i="61" s="1"/>
  <c r="I26" i="61"/>
  <c r="H26" i="61"/>
  <c r="H181" i="61" s="1"/>
  <c r="G26" i="61"/>
  <c r="G181" i="61" s="1"/>
  <c r="F26" i="61"/>
  <c r="F181" i="61" s="1"/>
  <c r="E26" i="61"/>
  <c r="E181" i="61" s="1"/>
  <c r="D26" i="61"/>
  <c r="D181" i="61" s="1"/>
  <c r="C26" i="61"/>
  <c r="C181" i="61" s="1"/>
  <c r="B26" i="61"/>
  <c r="B181" i="61" s="1"/>
  <c r="N19" i="61"/>
  <c r="N98" i="61" s="1"/>
  <c r="M19" i="61"/>
  <c r="M98" i="61" s="1"/>
  <c r="L19" i="61"/>
  <c r="K19" i="61"/>
  <c r="K98" i="61" s="1"/>
  <c r="J19" i="61"/>
  <c r="I19" i="61"/>
  <c r="I98" i="61" s="1"/>
  <c r="H19" i="61"/>
  <c r="H174" i="61" s="1"/>
  <c r="G19" i="61"/>
  <c r="G98" i="61" s="1"/>
  <c r="F19" i="61"/>
  <c r="F98" i="61" s="1"/>
  <c r="E19" i="61"/>
  <c r="E174" i="61" s="1"/>
  <c r="D19" i="61"/>
  <c r="D174" i="61" s="1"/>
  <c r="C19" i="61"/>
  <c r="C98" i="61" s="1"/>
  <c r="B19" i="61"/>
  <c r="B174" i="61" s="1"/>
  <c r="N11" i="61"/>
  <c r="N90" i="61" s="1"/>
  <c r="M11" i="61"/>
  <c r="M90" i="61" s="1"/>
  <c r="L11" i="61"/>
  <c r="K11" i="61"/>
  <c r="J11" i="61"/>
  <c r="J90" i="61" s="1"/>
  <c r="I11" i="61"/>
  <c r="I90" i="61" s="1"/>
  <c r="H11" i="61"/>
  <c r="H166" i="61" s="1"/>
  <c r="G11" i="61"/>
  <c r="G166" i="61" s="1"/>
  <c r="F11" i="61"/>
  <c r="F90" i="61" s="1"/>
  <c r="E11" i="61"/>
  <c r="E90" i="61" s="1"/>
  <c r="D11" i="61"/>
  <c r="D166" i="61" s="1"/>
  <c r="C11" i="61"/>
  <c r="C166" i="61" s="1"/>
  <c r="B11" i="61"/>
  <c r="B90" i="61" s="1"/>
  <c r="O181" i="61" l="1"/>
  <c r="O220" i="61"/>
  <c r="K72" i="61"/>
  <c r="K224" i="61" s="1"/>
  <c r="O201" i="61"/>
  <c r="O207" i="61"/>
  <c r="O191" i="61"/>
  <c r="E98" i="61"/>
  <c r="O174" i="61"/>
  <c r="O218" i="61"/>
  <c r="O185" i="61"/>
  <c r="O217" i="61"/>
  <c r="O203" i="61"/>
  <c r="O188" i="61"/>
  <c r="O175" i="61"/>
  <c r="O166" i="61"/>
  <c r="O183" i="61"/>
  <c r="O169" i="61"/>
  <c r="O222" i="61"/>
  <c r="O208" i="61"/>
  <c r="O184" i="61"/>
  <c r="O151" i="61"/>
  <c r="O227" i="61"/>
  <c r="O221" i="61"/>
  <c r="O216" i="61"/>
  <c r="O211" i="61"/>
  <c r="O202" i="61"/>
  <c r="O197" i="61"/>
  <c r="O192" i="61"/>
  <c r="O187" i="61"/>
  <c r="O224" i="61"/>
  <c r="O215" i="61"/>
  <c r="O210" i="61"/>
  <c r="O205" i="61"/>
  <c r="O196" i="61"/>
  <c r="O186" i="61"/>
  <c r="O182" i="61"/>
  <c r="O177" i="61"/>
  <c r="O172" i="61"/>
  <c r="O168" i="61"/>
  <c r="O223" i="61"/>
  <c r="O214" i="61"/>
  <c r="O209" i="61"/>
  <c r="O204" i="61"/>
  <c r="O199" i="61"/>
  <c r="O195" i="61"/>
  <c r="O189" i="61"/>
  <c r="O176" i="61"/>
  <c r="O171" i="61"/>
  <c r="O167" i="61"/>
  <c r="O213" i="61"/>
  <c r="O198" i="61"/>
  <c r="O193" i="61"/>
  <c r="O179" i="61"/>
  <c r="O170" i="61"/>
  <c r="O178" i="61"/>
  <c r="C73" i="62"/>
  <c r="C180" i="62" s="1"/>
  <c r="J202" i="62"/>
  <c r="J178" i="62"/>
  <c r="J211" i="62"/>
  <c r="J187" i="62"/>
  <c r="J230" i="62"/>
  <c r="J224" i="62"/>
  <c r="J219" i="62"/>
  <c r="J214" i="62"/>
  <c r="J205" i="62"/>
  <c r="J200" i="62"/>
  <c r="J195" i="62"/>
  <c r="J190" i="62"/>
  <c r="J186" i="62"/>
  <c r="J181" i="62"/>
  <c r="J172" i="62"/>
  <c r="J153" i="62"/>
  <c r="J150" i="62" s="1"/>
  <c r="J227" i="62"/>
  <c r="J218" i="62"/>
  <c r="J213" i="62"/>
  <c r="J208" i="62"/>
  <c r="J199" i="62"/>
  <c r="J189" i="62"/>
  <c r="J185" i="62"/>
  <c r="J180" i="62"/>
  <c r="J175" i="62"/>
  <c r="J171" i="62"/>
  <c r="J226" i="62"/>
  <c r="J221" i="62"/>
  <c r="J217" i="62"/>
  <c r="J212" i="62"/>
  <c r="J207" i="62"/>
  <c r="J198" i="62"/>
  <c r="J192" i="62"/>
  <c r="J188" i="62"/>
  <c r="J179" i="62"/>
  <c r="J174" i="62"/>
  <c r="J170" i="62"/>
  <c r="J225" i="62"/>
  <c r="J220" i="62"/>
  <c r="J216" i="62"/>
  <c r="J206" i="62"/>
  <c r="J201" i="62"/>
  <c r="J196" i="62"/>
  <c r="J191" i="62"/>
  <c r="J182" i="62"/>
  <c r="J173" i="62"/>
  <c r="J169" i="62"/>
  <c r="J184" i="62"/>
  <c r="J223" i="62"/>
  <c r="J204" i="62"/>
  <c r="J194" i="62"/>
  <c r="J177" i="62"/>
  <c r="C198" i="62"/>
  <c r="C133" i="62"/>
  <c r="G133" i="62"/>
  <c r="C216" i="62"/>
  <c r="C139" i="62"/>
  <c r="G139" i="62"/>
  <c r="C146" i="62"/>
  <c r="G146" i="62"/>
  <c r="G73" i="62"/>
  <c r="G194" i="62" s="1"/>
  <c r="G100" i="62"/>
  <c r="G117" i="62"/>
  <c r="G127" i="62"/>
  <c r="E92" i="62"/>
  <c r="E73" i="62"/>
  <c r="E169" i="62" s="1"/>
  <c r="I92" i="62"/>
  <c r="I73" i="62"/>
  <c r="I169" i="62" s="1"/>
  <c r="E100" i="62"/>
  <c r="I100" i="62"/>
  <c r="E107" i="62"/>
  <c r="I107" i="62"/>
  <c r="E194" i="62"/>
  <c r="E117" i="62"/>
  <c r="I117" i="62"/>
  <c r="E198" i="62"/>
  <c r="E121" i="62"/>
  <c r="I121" i="62"/>
  <c r="E204" i="62"/>
  <c r="E127" i="62"/>
  <c r="I127" i="62"/>
  <c r="E210" i="62"/>
  <c r="E133" i="62"/>
  <c r="I133" i="62"/>
  <c r="E216" i="62"/>
  <c r="I216" i="62"/>
  <c r="I223" i="62"/>
  <c r="B92" i="62"/>
  <c r="B73" i="62"/>
  <c r="B169" i="62" s="1"/>
  <c r="F92" i="62"/>
  <c r="F73" i="62"/>
  <c r="F169" i="62" s="1"/>
  <c r="B100" i="62"/>
  <c r="F100" i="62"/>
  <c r="B107" i="62"/>
  <c r="F107" i="62"/>
  <c r="B117" i="62"/>
  <c r="F117" i="62"/>
  <c r="B121" i="62"/>
  <c r="F121" i="62"/>
  <c r="B127" i="62"/>
  <c r="F127" i="62"/>
  <c r="B133" i="62"/>
  <c r="F133" i="62"/>
  <c r="B139" i="62"/>
  <c r="F139" i="62"/>
  <c r="C230" i="62"/>
  <c r="C224" i="62"/>
  <c r="C218" i="62"/>
  <c r="C212" i="62"/>
  <c r="C206" i="62"/>
  <c r="C173" i="62"/>
  <c r="C153" i="62"/>
  <c r="C201" i="62"/>
  <c r="C199" i="62"/>
  <c r="C195" i="62"/>
  <c r="C191" i="62"/>
  <c r="C189" i="62"/>
  <c r="C187" i="62"/>
  <c r="C185" i="62"/>
  <c r="C181" i="62"/>
  <c r="D73" i="62"/>
  <c r="H73" i="62"/>
  <c r="H194" i="62" s="1"/>
  <c r="D107" i="62"/>
  <c r="H107" i="62"/>
  <c r="D117" i="62"/>
  <c r="H117" i="62"/>
  <c r="D121" i="62"/>
  <c r="H121" i="62"/>
  <c r="D127" i="62"/>
  <c r="H127" i="62"/>
  <c r="E139" i="62"/>
  <c r="I139" i="62"/>
  <c r="I146" i="62"/>
  <c r="F223" i="62"/>
  <c r="K193" i="61"/>
  <c r="K184" i="61"/>
  <c r="K209" i="61"/>
  <c r="K187" i="61"/>
  <c r="K196" i="61"/>
  <c r="K186" i="61"/>
  <c r="K189" i="61"/>
  <c r="K185" i="61"/>
  <c r="K168" i="61"/>
  <c r="L72" i="61"/>
  <c r="L181" i="61" s="1"/>
  <c r="C90" i="61"/>
  <c r="G90" i="61"/>
  <c r="K90" i="61"/>
  <c r="D98" i="61"/>
  <c r="H98" i="61"/>
  <c r="L98" i="61"/>
  <c r="B105" i="61"/>
  <c r="F105" i="61"/>
  <c r="E115" i="61"/>
  <c r="B119" i="61"/>
  <c r="F119" i="61"/>
  <c r="J119" i="61"/>
  <c r="N119" i="61"/>
  <c r="E125" i="61"/>
  <c r="I125" i="61"/>
  <c r="M125" i="61"/>
  <c r="B131" i="61"/>
  <c r="F131" i="61"/>
  <c r="E137" i="61"/>
  <c r="C144" i="61"/>
  <c r="G144" i="61"/>
  <c r="E166" i="61"/>
  <c r="C174" i="61"/>
  <c r="K174" i="61"/>
  <c r="I72" i="61"/>
  <c r="I181" i="61" s="1"/>
  <c r="M72" i="61"/>
  <c r="M201" i="61" s="1"/>
  <c r="D90" i="61"/>
  <c r="H90" i="61"/>
  <c r="L90" i="61"/>
  <c r="C105" i="61"/>
  <c r="G105" i="61"/>
  <c r="B115" i="61"/>
  <c r="F115" i="61"/>
  <c r="N115" i="61"/>
  <c r="C119" i="61"/>
  <c r="G119" i="61"/>
  <c r="K119" i="61"/>
  <c r="B125" i="61"/>
  <c r="F125" i="61"/>
  <c r="J125" i="61"/>
  <c r="N125" i="61"/>
  <c r="C131" i="61"/>
  <c r="G131" i="61"/>
  <c r="B137" i="61"/>
  <c r="F137" i="61"/>
  <c r="D144" i="61"/>
  <c r="H144" i="61"/>
  <c r="B166" i="61"/>
  <c r="F166" i="61"/>
  <c r="F174" i="61"/>
  <c r="J72" i="61"/>
  <c r="J174" i="61" s="1"/>
  <c r="N72" i="61"/>
  <c r="N191" i="61" s="1"/>
  <c r="B98" i="61"/>
  <c r="J98" i="61"/>
  <c r="D105" i="61"/>
  <c r="H105" i="61"/>
  <c r="L105" i="61"/>
  <c r="C115" i="61"/>
  <c r="G115" i="61"/>
  <c r="K115" i="61"/>
  <c r="D119" i="61"/>
  <c r="H119" i="61"/>
  <c r="L119" i="61"/>
  <c r="C125" i="61"/>
  <c r="G125" i="61"/>
  <c r="K125" i="61"/>
  <c r="D131" i="61"/>
  <c r="H131" i="61"/>
  <c r="L131" i="61"/>
  <c r="C137" i="61"/>
  <c r="G137" i="61"/>
  <c r="K137" i="61"/>
  <c r="E144" i="61"/>
  <c r="G174" i="61"/>
  <c r="J191" i="61"/>
  <c r="K207" i="61"/>
  <c r="N213" i="61"/>
  <c r="E105" i="61"/>
  <c r="I105" i="61"/>
  <c r="M105" i="61"/>
  <c r="D115" i="61"/>
  <c r="H115" i="61"/>
  <c r="L115" i="61"/>
  <c r="E119" i="61"/>
  <c r="I119" i="61"/>
  <c r="M119" i="61"/>
  <c r="D125" i="61"/>
  <c r="H125" i="61"/>
  <c r="L125" i="61"/>
  <c r="E131" i="61"/>
  <c r="I131" i="61"/>
  <c r="M131" i="61"/>
  <c r="D137" i="61"/>
  <c r="H137" i="61"/>
  <c r="L137" i="61"/>
  <c r="B144" i="61"/>
  <c r="F144" i="61"/>
  <c r="J144" i="61"/>
  <c r="N144" i="61"/>
  <c r="B216" i="62" l="1"/>
  <c r="B210" i="62"/>
  <c r="B204" i="62"/>
  <c r="F216" i="62"/>
  <c r="F210" i="62"/>
  <c r="F204" i="62"/>
  <c r="K220" i="61"/>
  <c r="K151" i="61"/>
  <c r="K216" i="61"/>
  <c r="K222" i="61"/>
  <c r="K214" i="61"/>
  <c r="K205" i="61"/>
  <c r="K201" i="61"/>
  <c r="K195" i="61"/>
  <c r="K172" i="61"/>
  <c r="K227" i="61"/>
  <c r="K183" i="61"/>
  <c r="K170" i="61"/>
  <c r="E184" i="62"/>
  <c r="I210" i="62"/>
  <c r="F177" i="62"/>
  <c r="F198" i="62"/>
  <c r="F184" i="62"/>
  <c r="N207" i="61"/>
  <c r="C179" i="62"/>
  <c r="C186" i="62"/>
  <c r="C190" i="62"/>
  <c r="C196" i="62"/>
  <c r="C202" i="62"/>
  <c r="C172" i="62"/>
  <c r="C178" i="62"/>
  <c r="C211" i="62"/>
  <c r="C217" i="62"/>
  <c r="C221" i="62"/>
  <c r="C227" i="62"/>
  <c r="C204" i="62"/>
  <c r="C169" i="62"/>
  <c r="B223" i="62"/>
  <c r="C182" i="62"/>
  <c r="C188" i="62"/>
  <c r="C192" i="62"/>
  <c r="C200" i="62"/>
  <c r="C170" i="62"/>
  <c r="C174" i="62"/>
  <c r="C207" i="62"/>
  <c r="C213" i="62"/>
  <c r="C219" i="62"/>
  <c r="C225" i="62"/>
  <c r="F194" i="62"/>
  <c r="C223" i="62"/>
  <c r="C194" i="62"/>
  <c r="C171" i="62"/>
  <c r="C175" i="62"/>
  <c r="C208" i="62"/>
  <c r="C214" i="62"/>
  <c r="C220" i="62"/>
  <c r="C226" i="62"/>
  <c r="C177" i="62"/>
  <c r="K213" i="61"/>
  <c r="K171" i="61"/>
  <c r="K221" i="61"/>
  <c r="K208" i="61"/>
  <c r="K204" i="61"/>
  <c r="K175" i="61"/>
  <c r="K210" i="61"/>
  <c r="I191" i="61"/>
  <c r="I220" i="61"/>
  <c r="K181" i="61"/>
  <c r="N181" i="61"/>
  <c r="L213" i="61"/>
  <c r="K191" i="61"/>
  <c r="K167" i="61"/>
  <c r="K199" i="61"/>
  <c r="K182" i="61"/>
  <c r="K217" i="61"/>
  <c r="K192" i="61"/>
  <c r="K223" i="61"/>
  <c r="K188" i="61"/>
  <c r="K215" i="61"/>
  <c r="L195" i="61"/>
  <c r="N166" i="61"/>
  <c r="M195" i="61"/>
  <c r="K166" i="61"/>
  <c r="L220" i="61"/>
  <c r="L191" i="61"/>
  <c r="N195" i="61"/>
  <c r="K169" i="61"/>
  <c r="K176" i="61"/>
  <c r="K211" i="61"/>
  <c r="K177" i="61"/>
  <c r="K203" i="61"/>
  <c r="K178" i="61"/>
  <c r="K197" i="61"/>
  <c r="K218" i="61"/>
  <c r="K179" i="61"/>
  <c r="K198" i="61"/>
  <c r="N220" i="61"/>
  <c r="I166" i="61"/>
  <c r="M220" i="61"/>
  <c r="L201" i="61"/>
  <c r="M191" i="61"/>
  <c r="N174" i="61"/>
  <c r="L174" i="61"/>
  <c r="L166" i="61"/>
  <c r="C210" i="62"/>
  <c r="C184" i="62"/>
  <c r="B177" i="62"/>
  <c r="I204" i="62"/>
  <c r="I198" i="62"/>
  <c r="I194" i="62"/>
  <c r="I184" i="62"/>
  <c r="E177" i="62"/>
  <c r="B198" i="62"/>
  <c r="B194" i="62"/>
  <c r="B184" i="62"/>
  <c r="D230" i="62"/>
  <c r="D227" i="62"/>
  <c r="D226" i="62"/>
  <c r="D225" i="62"/>
  <c r="D224" i="62"/>
  <c r="D202" i="62"/>
  <c r="D201" i="62"/>
  <c r="D200" i="62"/>
  <c r="D199" i="62"/>
  <c r="D196" i="62"/>
  <c r="D195" i="62"/>
  <c r="D192" i="62"/>
  <c r="D191" i="62"/>
  <c r="D190" i="62"/>
  <c r="D189" i="62"/>
  <c r="D188" i="62"/>
  <c r="D187" i="62"/>
  <c r="D186" i="62"/>
  <c r="D185" i="62"/>
  <c r="D182" i="62"/>
  <c r="D181" i="62"/>
  <c r="D179" i="62"/>
  <c r="D180" i="62"/>
  <c r="D220" i="62"/>
  <c r="D216" i="62"/>
  <c r="D211" i="62"/>
  <c r="D206" i="62"/>
  <c r="D219" i="62"/>
  <c r="D214" i="62"/>
  <c r="D210" i="62"/>
  <c r="D178" i="62"/>
  <c r="D175" i="62"/>
  <c r="D173" i="62"/>
  <c r="D171" i="62"/>
  <c r="D169" i="62"/>
  <c r="D218" i="62"/>
  <c r="D213" i="62"/>
  <c r="D208" i="62"/>
  <c r="D221" i="62"/>
  <c r="D217" i="62"/>
  <c r="D212" i="62"/>
  <c r="D207" i="62"/>
  <c r="D177" i="62"/>
  <c r="D174" i="62"/>
  <c r="D172" i="62"/>
  <c r="D170" i="62"/>
  <c r="D153" i="62"/>
  <c r="D150" i="62" s="1"/>
  <c r="H223" i="62"/>
  <c r="D223" i="62"/>
  <c r="F202" i="62"/>
  <c r="F201" i="62"/>
  <c r="F200" i="62"/>
  <c r="F199" i="62"/>
  <c r="F196" i="62"/>
  <c r="F195" i="62"/>
  <c r="F192" i="62"/>
  <c r="F191" i="62"/>
  <c r="F190" i="62"/>
  <c r="F189" i="62"/>
  <c r="F188" i="62"/>
  <c r="F187" i="62"/>
  <c r="F186" i="62"/>
  <c r="F185" i="62"/>
  <c r="F182" i="62"/>
  <c r="F181" i="62"/>
  <c r="F180" i="62"/>
  <c r="F179" i="62"/>
  <c r="F230" i="62"/>
  <c r="F227" i="62"/>
  <c r="F226" i="62"/>
  <c r="F225" i="62"/>
  <c r="F224" i="62"/>
  <c r="F221" i="62"/>
  <c r="F220" i="62"/>
  <c r="F219" i="62"/>
  <c r="F218" i="62"/>
  <c r="F217" i="62"/>
  <c r="F214" i="62"/>
  <c r="F213" i="62"/>
  <c r="F212" i="62"/>
  <c r="F211" i="62"/>
  <c r="F208" i="62"/>
  <c r="F207" i="62"/>
  <c r="F206" i="62"/>
  <c r="F178" i="62"/>
  <c r="F175" i="62"/>
  <c r="F174" i="62"/>
  <c r="F173" i="62"/>
  <c r="F172" i="62"/>
  <c r="F171" i="62"/>
  <c r="F170" i="62"/>
  <c r="F153" i="62"/>
  <c r="F150" i="62" s="1"/>
  <c r="I177" i="62"/>
  <c r="E202" i="62"/>
  <c r="E201" i="62"/>
  <c r="E200" i="62"/>
  <c r="E199" i="62"/>
  <c r="E196" i="62"/>
  <c r="E195" i="62"/>
  <c r="E192" i="62"/>
  <c r="E191" i="62"/>
  <c r="E190" i="62"/>
  <c r="E189" i="62"/>
  <c r="E188" i="62"/>
  <c r="E187" i="62"/>
  <c r="E186" i="62"/>
  <c r="E185" i="62"/>
  <c r="E182" i="62"/>
  <c r="E181" i="62"/>
  <c r="E230" i="62"/>
  <c r="E226" i="62"/>
  <c r="E224" i="62"/>
  <c r="E180" i="62"/>
  <c r="E221" i="62"/>
  <c r="E220" i="62"/>
  <c r="E219" i="62"/>
  <c r="E218" i="62"/>
  <c r="E217" i="62"/>
  <c r="E214" i="62"/>
  <c r="E213" i="62"/>
  <c r="E212" i="62"/>
  <c r="E211" i="62"/>
  <c r="E208" i="62"/>
  <c r="E207" i="62"/>
  <c r="E206" i="62"/>
  <c r="E178" i="62"/>
  <c r="E175" i="62"/>
  <c r="E174" i="62"/>
  <c r="E173" i="62"/>
  <c r="E172" i="62"/>
  <c r="E171" i="62"/>
  <c r="E170" i="62"/>
  <c r="E153" i="62"/>
  <c r="E150" i="62" s="1"/>
  <c r="E227" i="62"/>
  <c r="E225" i="62"/>
  <c r="E223" i="62"/>
  <c r="E179" i="62"/>
  <c r="H204" i="62"/>
  <c r="G177" i="62"/>
  <c r="G204" i="62"/>
  <c r="H230" i="62"/>
  <c r="H227" i="62"/>
  <c r="H226" i="62"/>
  <c r="H225" i="62"/>
  <c r="H224" i="62"/>
  <c r="H221" i="62"/>
  <c r="H220" i="62"/>
  <c r="H219" i="62"/>
  <c r="H218" i="62"/>
  <c r="H217" i="62"/>
  <c r="H214" i="62"/>
  <c r="H213" i="62"/>
  <c r="H212" i="62"/>
  <c r="H211" i="62"/>
  <c r="H208" i="62"/>
  <c r="H207" i="62"/>
  <c r="H206" i="62"/>
  <c r="H205" i="62"/>
  <c r="H179" i="62"/>
  <c r="H202" i="62"/>
  <c r="H201" i="62"/>
  <c r="H200" i="62"/>
  <c r="H199" i="62"/>
  <c r="H196" i="62"/>
  <c r="H195" i="62"/>
  <c r="H192" i="62"/>
  <c r="H191" i="62"/>
  <c r="H190" i="62"/>
  <c r="H189" i="62"/>
  <c r="H188" i="62"/>
  <c r="H187" i="62"/>
  <c r="H186" i="62"/>
  <c r="H185" i="62"/>
  <c r="H182" i="62"/>
  <c r="H181" i="62"/>
  <c r="H178" i="62"/>
  <c r="H175" i="62"/>
  <c r="H173" i="62"/>
  <c r="H171" i="62"/>
  <c r="H169" i="62"/>
  <c r="H180" i="62"/>
  <c r="H177" i="62"/>
  <c r="H174" i="62"/>
  <c r="H172" i="62"/>
  <c r="H170" i="62"/>
  <c r="H153" i="62"/>
  <c r="H150" i="62" s="1"/>
  <c r="I202" i="62"/>
  <c r="I201" i="62"/>
  <c r="I200" i="62"/>
  <c r="I199" i="62"/>
  <c r="I196" i="62"/>
  <c r="I195" i="62"/>
  <c r="I192" i="62"/>
  <c r="I191" i="62"/>
  <c r="I190" i="62"/>
  <c r="I189" i="62"/>
  <c r="I188" i="62"/>
  <c r="I187" i="62"/>
  <c r="I186" i="62"/>
  <c r="I185" i="62"/>
  <c r="I182" i="62"/>
  <c r="I181" i="62"/>
  <c r="I230" i="62"/>
  <c r="I226" i="62"/>
  <c r="I224" i="62"/>
  <c r="I221" i="62"/>
  <c r="I220" i="62"/>
  <c r="I219" i="62"/>
  <c r="I218" i="62"/>
  <c r="I217" i="62"/>
  <c r="I214" i="62"/>
  <c r="I213" i="62"/>
  <c r="I212" i="62"/>
  <c r="I211" i="62"/>
  <c r="I208" i="62"/>
  <c r="I207" i="62"/>
  <c r="I206" i="62"/>
  <c r="I205" i="62"/>
  <c r="I179" i="62"/>
  <c r="I227" i="62"/>
  <c r="I225" i="62"/>
  <c r="I180" i="62"/>
  <c r="I178" i="62"/>
  <c r="I175" i="62"/>
  <c r="I174" i="62"/>
  <c r="I173" i="62"/>
  <c r="I172" i="62"/>
  <c r="I171" i="62"/>
  <c r="I170" i="62"/>
  <c r="I153" i="62"/>
  <c r="I150" i="62" s="1"/>
  <c r="D204" i="62"/>
  <c r="D194" i="62"/>
  <c r="G223" i="62"/>
  <c r="G216" i="62"/>
  <c r="G210" i="62"/>
  <c r="G198" i="62"/>
  <c r="C150" i="62"/>
  <c r="B150" i="62"/>
  <c r="H216" i="62"/>
  <c r="H198" i="62"/>
  <c r="H184" i="62"/>
  <c r="G169" i="62"/>
  <c r="B202" i="62"/>
  <c r="B201" i="62"/>
  <c r="B200" i="62"/>
  <c r="B199" i="62"/>
  <c r="B196" i="62"/>
  <c r="B195" i="62"/>
  <c r="B192" i="62"/>
  <c r="B191" i="62"/>
  <c r="B190" i="62"/>
  <c r="B189" i="62"/>
  <c r="B188" i="62"/>
  <c r="B187" i="62"/>
  <c r="B186" i="62"/>
  <c r="B185" i="62"/>
  <c r="B182" i="62"/>
  <c r="B181" i="62"/>
  <c r="B180" i="62"/>
  <c r="B179" i="62"/>
  <c r="B230" i="62"/>
  <c r="B227" i="62"/>
  <c r="B226" i="62"/>
  <c r="B225" i="62"/>
  <c r="B224" i="62"/>
  <c r="B221" i="62"/>
  <c r="B220" i="62"/>
  <c r="B219" i="62"/>
  <c r="B218" i="62"/>
  <c r="B217" i="62"/>
  <c r="B214" i="62"/>
  <c r="B213" i="62"/>
  <c r="B212" i="62"/>
  <c r="B211" i="62"/>
  <c r="B208" i="62"/>
  <c r="B207" i="62"/>
  <c r="B206" i="62"/>
  <c r="B178" i="62"/>
  <c r="B175" i="62"/>
  <c r="B174" i="62"/>
  <c r="B173" i="62"/>
  <c r="B172" i="62"/>
  <c r="B171" i="62"/>
  <c r="B170" i="62"/>
  <c r="B153" i="62"/>
  <c r="H210" i="62"/>
  <c r="D198" i="62"/>
  <c r="D184" i="62"/>
  <c r="G230" i="62"/>
  <c r="G227" i="62"/>
  <c r="G226" i="62"/>
  <c r="G225" i="62"/>
  <c r="G224" i="62"/>
  <c r="G221" i="62"/>
  <c r="G220" i="62"/>
  <c r="G219" i="62"/>
  <c r="G218" i="62"/>
  <c r="G217" i="62"/>
  <c r="G214" i="62"/>
  <c r="G213" i="62"/>
  <c r="G212" i="62"/>
  <c r="G211" i="62"/>
  <c r="G208" i="62"/>
  <c r="G207" i="62"/>
  <c r="G206" i="62"/>
  <c r="G205" i="62"/>
  <c r="G180" i="62"/>
  <c r="G178" i="62"/>
  <c r="G175" i="62"/>
  <c r="G174" i="62"/>
  <c r="G173" i="62"/>
  <c r="G172" i="62"/>
  <c r="G171" i="62"/>
  <c r="G170" i="62"/>
  <c r="G153" i="62"/>
  <c r="G150" i="62" s="1"/>
  <c r="G179" i="62"/>
  <c r="G200" i="62"/>
  <c r="G195" i="62"/>
  <c r="G190" i="62"/>
  <c r="G186" i="62"/>
  <c r="G181" i="62"/>
  <c r="G199" i="62"/>
  <c r="G189" i="62"/>
  <c r="G185" i="62"/>
  <c r="G202" i="62"/>
  <c r="G192" i="62"/>
  <c r="G188" i="62"/>
  <c r="G201" i="62"/>
  <c r="G196" i="62"/>
  <c r="G191" i="62"/>
  <c r="G187" i="62"/>
  <c r="G182" i="62"/>
  <c r="G184" i="62"/>
  <c r="M213" i="61"/>
  <c r="I222" i="61"/>
  <c r="I217" i="61"/>
  <c r="I208" i="61"/>
  <c r="I203" i="61"/>
  <c r="I196" i="61"/>
  <c r="I186" i="61"/>
  <c r="I182" i="61"/>
  <c r="I177" i="61"/>
  <c r="I172" i="61"/>
  <c r="I227" i="61"/>
  <c r="I221" i="61"/>
  <c r="I216" i="61"/>
  <c r="I211" i="61"/>
  <c r="I199" i="61"/>
  <c r="I189" i="61"/>
  <c r="I185" i="61"/>
  <c r="I176" i="61"/>
  <c r="I224" i="61"/>
  <c r="I215" i="61"/>
  <c r="I210" i="61"/>
  <c r="I205" i="61"/>
  <c r="I198" i="61"/>
  <c r="I193" i="61"/>
  <c r="I188" i="61"/>
  <c r="I184" i="61"/>
  <c r="I179" i="61"/>
  <c r="I223" i="61"/>
  <c r="I218" i="61"/>
  <c r="I214" i="61"/>
  <c r="I209" i="61"/>
  <c r="I204" i="61"/>
  <c r="I197" i="61"/>
  <c r="I192" i="61"/>
  <c r="I187" i="61"/>
  <c r="I183" i="61"/>
  <c r="I178" i="61"/>
  <c r="I171" i="61"/>
  <c r="I169" i="61"/>
  <c r="I151" i="61"/>
  <c r="I168" i="61"/>
  <c r="I175" i="61"/>
  <c r="I167" i="61"/>
  <c r="I170" i="61"/>
  <c r="I207" i="61"/>
  <c r="J213" i="61"/>
  <c r="I195" i="61"/>
  <c r="J181" i="61"/>
  <c r="N227" i="61"/>
  <c r="N221" i="61"/>
  <c r="N216" i="61"/>
  <c r="N211" i="61"/>
  <c r="N202" i="61"/>
  <c r="N199" i="61"/>
  <c r="N189" i="61"/>
  <c r="N185" i="61"/>
  <c r="N176" i="61"/>
  <c r="N171" i="61"/>
  <c r="N224" i="61"/>
  <c r="N215" i="61"/>
  <c r="N210" i="61"/>
  <c r="N205" i="61"/>
  <c r="N198" i="61"/>
  <c r="N193" i="61"/>
  <c r="N188" i="61"/>
  <c r="N184" i="61"/>
  <c r="N179" i="61"/>
  <c r="N175" i="61"/>
  <c r="N223" i="61"/>
  <c r="N218" i="61"/>
  <c r="N214" i="61"/>
  <c r="N209" i="61"/>
  <c r="N204" i="61"/>
  <c r="N197" i="61"/>
  <c r="N192" i="61"/>
  <c r="N187" i="61"/>
  <c r="N183" i="61"/>
  <c r="N178" i="61"/>
  <c r="N222" i="61"/>
  <c r="N217" i="61"/>
  <c r="N208" i="61"/>
  <c r="N203" i="61"/>
  <c r="N196" i="61"/>
  <c r="N186" i="61"/>
  <c r="N182" i="61"/>
  <c r="N177" i="61"/>
  <c r="N172" i="61"/>
  <c r="N170" i="61"/>
  <c r="N168" i="61"/>
  <c r="N167" i="61"/>
  <c r="N169" i="61"/>
  <c r="N151" i="61"/>
  <c r="I213" i="61"/>
  <c r="N201" i="61"/>
  <c r="M181" i="61"/>
  <c r="M166" i="61"/>
  <c r="L223" i="61"/>
  <c r="L218" i="61"/>
  <c r="L214" i="61"/>
  <c r="L209" i="61"/>
  <c r="L204" i="61"/>
  <c r="L197" i="61"/>
  <c r="L192" i="61"/>
  <c r="L187" i="61"/>
  <c r="L183" i="61"/>
  <c r="L178" i="61"/>
  <c r="L222" i="61"/>
  <c r="L217" i="61"/>
  <c r="L208" i="61"/>
  <c r="L203" i="61"/>
  <c r="L196" i="61"/>
  <c r="L186" i="61"/>
  <c r="L182" i="61"/>
  <c r="L177" i="61"/>
  <c r="L227" i="61"/>
  <c r="L221" i="61"/>
  <c r="L216" i="61"/>
  <c r="L211" i="61"/>
  <c r="L202" i="61"/>
  <c r="L199" i="61"/>
  <c r="L189" i="61"/>
  <c r="L185" i="61"/>
  <c r="L176" i="61"/>
  <c r="L224" i="61"/>
  <c r="L215" i="61"/>
  <c r="L210" i="61"/>
  <c r="L205" i="61"/>
  <c r="L198" i="61"/>
  <c r="L193" i="61"/>
  <c r="L188" i="61"/>
  <c r="L184" i="61"/>
  <c r="L179" i="61"/>
  <c r="L175" i="61"/>
  <c r="L170" i="61"/>
  <c r="L172" i="61"/>
  <c r="L169" i="61"/>
  <c r="L151" i="61"/>
  <c r="L168" i="61"/>
  <c r="L171" i="61"/>
  <c r="L167" i="61"/>
  <c r="L207" i="61"/>
  <c r="J195" i="61"/>
  <c r="I174" i="61"/>
  <c r="J227" i="61"/>
  <c r="J221" i="61"/>
  <c r="J216" i="61"/>
  <c r="J211" i="61"/>
  <c r="J199" i="61"/>
  <c r="J189" i="61"/>
  <c r="J185" i="61"/>
  <c r="J176" i="61"/>
  <c r="J171" i="61"/>
  <c r="J224" i="61"/>
  <c r="J215" i="61"/>
  <c r="J210" i="61"/>
  <c r="J205" i="61"/>
  <c r="J198" i="61"/>
  <c r="J193" i="61"/>
  <c r="J188" i="61"/>
  <c r="J184" i="61"/>
  <c r="J179" i="61"/>
  <c r="J223" i="61"/>
  <c r="J218" i="61"/>
  <c r="J214" i="61"/>
  <c r="J209" i="61"/>
  <c r="J204" i="61"/>
  <c r="J197" i="61"/>
  <c r="J192" i="61"/>
  <c r="J187" i="61"/>
  <c r="J183" i="61"/>
  <c r="J178" i="61"/>
  <c r="J222" i="61"/>
  <c r="J217" i="61"/>
  <c r="J208" i="61"/>
  <c r="J203" i="61"/>
  <c r="J196" i="61"/>
  <c r="J186" i="61"/>
  <c r="J182" i="61"/>
  <c r="J177" i="61"/>
  <c r="J172" i="61"/>
  <c r="J168" i="61"/>
  <c r="J175" i="61"/>
  <c r="J167" i="61"/>
  <c r="J170" i="61"/>
  <c r="J169" i="61"/>
  <c r="J151" i="61"/>
  <c r="J201" i="61"/>
  <c r="J207" i="61"/>
  <c r="J166" i="61"/>
  <c r="M222" i="61"/>
  <c r="M217" i="61"/>
  <c r="M208" i="61"/>
  <c r="M203" i="61"/>
  <c r="M196" i="61"/>
  <c r="M186" i="61"/>
  <c r="M182" i="61"/>
  <c r="M177" i="61"/>
  <c r="M172" i="61"/>
  <c r="M227" i="61"/>
  <c r="M221" i="61"/>
  <c r="M216" i="61"/>
  <c r="M211" i="61"/>
  <c r="M202" i="61"/>
  <c r="M199" i="61"/>
  <c r="M189" i="61"/>
  <c r="M185" i="61"/>
  <c r="M176" i="61"/>
  <c r="M224" i="61"/>
  <c r="M215" i="61"/>
  <c r="M210" i="61"/>
  <c r="M205" i="61"/>
  <c r="M198" i="61"/>
  <c r="M193" i="61"/>
  <c r="M188" i="61"/>
  <c r="M184" i="61"/>
  <c r="M179" i="61"/>
  <c r="M175" i="61"/>
  <c r="M223" i="61"/>
  <c r="M218" i="61"/>
  <c r="M214" i="61"/>
  <c r="M209" i="61"/>
  <c r="M204" i="61"/>
  <c r="M197" i="61"/>
  <c r="M192" i="61"/>
  <c r="M187" i="61"/>
  <c r="M183" i="61"/>
  <c r="M178" i="61"/>
  <c r="M169" i="61"/>
  <c r="M151" i="61"/>
  <c r="M170" i="61"/>
  <c r="M168" i="61"/>
  <c r="M171" i="61"/>
  <c r="M167" i="61"/>
  <c r="M207" i="61"/>
  <c r="J220" i="61"/>
  <c r="I201" i="61"/>
  <c r="M174" i="61"/>
</calcChain>
</file>

<file path=xl/sharedStrings.xml><?xml version="1.0" encoding="utf-8"?>
<sst xmlns="http://schemas.openxmlformats.org/spreadsheetml/2006/main" count="3603" uniqueCount="639">
  <si>
    <t>MINISTERIO DE HACIENDA</t>
  </si>
  <si>
    <t>SECRETARÍA TÉCNICA DE LA AUTORIDAD PRESUPUESTARIA</t>
  </si>
  <si>
    <t>UNIDAD DE ANÁLISIS Y SEGUIMIENTO FISCAL</t>
  </si>
  <si>
    <t>CONSOLIDADO POR CLASIFICACION FUNCIONAL</t>
  </si>
  <si>
    <t>(MILLONES DE COLONES)</t>
  </si>
  <si>
    <t>SERVICIOS PÚBLICOS GENERALES</t>
  </si>
  <si>
    <t>PREREP</t>
  </si>
  <si>
    <t>RE</t>
  </si>
  <si>
    <t>MP</t>
  </si>
  <si>
    <t>MHD</t>
  </si>
  <si>
    <t>ASUNTOS EJECUTIVOS, FINANCIEROS, FISCALES Y EXTERIORES</t>
  </si>
  <si>
    <t>TRA</t>
  </si>
  <si>
    <t>MIDEPLAN</t>
  </si>
  <si>
    <t>REGISTRO</t>
  </si>
  <si>
    <t>INEC</t>
  </si>
  <si>
    <t>SERVICIOS GENERALES</t>
  </si>
  <si>
    <t>MICITT</t>
  </si>
  <si>
    <t>CONICIT</t>
  </si>
  <si>
    <t>CIENCIAS</t>
  </si>
  <si>
    <t>INVESTIGACION Y DESARROLLO RELAC CON LOS SERVICIOS PUBLICOS GENERALES</t>
  </si>
  <si>
    <t>TSE</t>
  </si>
  <si>
    <t>SERVICIOS ELECTORALES Y OTROS SERVICIOS PUB GENERALES NO ESPECIFICADOS</t>
  </si>
  <si>
    <t>DEUDA</t>
  </si>
  <si>
    <t>TRANSACCIONES DE DEUDA PUBLICA</t>
  </si>
  <si>
    <t>DEFENSORIA</t>
  </si>
  <si>
    <t>CGR</t>
  </si>
  <si>
    <t>ASAMBLEA</t>
  </si>
  <si>
    <t>ASUNTOS LEGISLATIVOS</t>
  </si>
  <si>
    <t>ORDEN PUBLICO Y SEGURIDAD</t>
  </si>
  <si>
    <t>JADGME</t>
  </si>
  <si>
    <t>GUARDACOSTAS</t>
  </si>
  <si>
    <t>SERVICIOS DE POLICÍA</t>
  </si>
  <si>
    <t>JUDICIAL</t>
  </si>
  <si>
    <t>MJUSTI</t>
  </si>
  <si>
    <t>DIRNN</t>
  </si>
  <si>
    <t>JUSTICIA</t>
  </si>
  <si>
    <t>PCONS</t>
  </si>
  <si>
    <t>CENTROS DE RECLUSIÓN</t>
  </si>
  <si>
    <t>BCBCR</t>
  </si>
  <si>
    <t>PROTECCION CONTRA INCENDIOS Y OTROS ENVENTOS</t>
  </si>
  <si>
    <t>MSP</t>
  </si>
  <si>
    <t>MGOBER</t>
  </si>
  <si>
    <t>ICD</t>
  </si>
  <si>
    <t>PRODHAB</t>
  </si>
  <si>
    <t>ORDEN PUBLICO Y SEGURIDAD NO ESPECIFICADA</t>
  </si>
  <si>
    <t>ASUNTOS ECONOMICOS</t>
  </si>
  <si>
    <t>SERVICIOS PUBLICOS GENERALES</t>
  </si>
  <si>
    <t>SERVICIOS ECONÓMICOS</t>
  </si>
  <si>
    <t>VIVIENDA Y OTROS SERVICIOS COMUNITARIOS</t>
  </si>
  <si>
    <t>SALUD</t>
  </si>
  <si>
    <t>EDUCACIÓN</t>
  </si>
  <si>
    <t>PROTECCION SOCIAL</t>
  </si>
  <si>
    <t>ASUNTOS ECONÓMICOS, COMERCIALES Y LABORALES EN GENERAL</t>
  </si>
  <si>
    <t>BCCR</t>
  </si>
  <si>
    <t>BCAC</t>
  </si>
  <si>
    <t>BCR</t>
  </si>
  <si>
    <t>BCR-PP</t>
  </si>
  <si>
    <t>BNCR</t>
  </si>
  <si>
    <t>BNCR-OPC</t>
  </si>
  <si>
    <t>BPDC</t>
  </si>
  <si>
    <t>CSO</t>
  </si>
  <si>
    <t>CONASSIF</t>
  </si>
  <si>
    <t>CRBD</t>
  </si>
  <si>
    <t>ECA</t>
  </si>
  <si>
    <t>INS</t>
  </si>
  <si>
    <t>LACOMET</t>
  </si>
  <si>
    <t>COMEX</t>
  </si>
  <si>
    <t>MEIC</t>
  </si>
  <si>
    <t>MTSS</t>
  </si>
  <si>
    <t>BPDC-OPC</t>
  </si>
  <si>
    <t>OPC-CCSS</t>
  </si>
  <si>
    <t>SUGEF</t>
  </si>
  <si>
    <t>SUPEN</t>
  </si>
  <si>
    <t>SUGESE</t>
  </si>
  <si>
    <t>SUGEVAL</t>
  </si>
  <si>
    <t>SENASA</t>
  </si>
  <si>
    <t>SENARA</t>
  </si>
  <si>
    <t>SFITOSA</t>
  </si>
  <si>
    <t>PIMA</t>
  </si>
  <si>
    <t>ONS</t>
  </si>
  <si>
    <t>MAG</t>
  </si>
  <si>
    <t>INTA</t>
  </si>
  <si>
    <t>INDER</t>
  </si>
  <si>
    <t>INCOPESCA</t>
  </si>
  <si>
    <t>FONAFIFO</t>
  </si>
  <si>
    <t>CNP</t>
  </si>
  <si>
    <t>AGRICULTURA, GANADERÍA, SILVICULTURA, PESCA Y CAZA</t>
  </si>
  <si>
    <t>RECOPE S.A</t>
  </si>
  <si>
    <t>JASEC</t>
  </si>
  <si>
    <t>ICE(ENERG)</t>
  </si>
  <si>
    <t>ESPH</t>
  </si>
  <si>
    <t>CNFL</t>
  </si>
  <si>
    <t>CEA</t>
  </si>
  <si>
    <t>COMBUSTIBLE Y ENERGIA</t>
  </si>
  <si>
    <t>MOPT</t>
  </si>
  <si>
    <t>JAPDEVA</t>
  </si>
  <si>
    <t>INCOP</t>
  </si>
  <si>
    <t>INCOFER</t>
  </si>
  <si>
    <t>CTAC</t>
  </si>
  <si>
    <t>CONAVI</t>
  </si>
  <si>
    <t>CNC</t>
  </si>
  <si>
    <t>CTP</t>
  </si>
  <si>
    <t>COSEVI</t>
  </si>
  <si>
    <t>TRANSPORTE</t>
  </si>
  <si>
    <t>ICT</t>
  </si>
  <si>
    <t>TURISMO Y OTRAS INSDUSTRIAS</t>
  </si>
  <si>
    <t>SUTEL</t>
  </si>
  <si>
    <t>RACSA</t>
  </si>
  <si>
    <t>ICE(TELEC)</t>
  </si>
  <si>
    <t>CORREOS</t>
  </si>
  <si>
    <t>COMUNICACIONES</t>
  </si>
  <si>
    <t>OBRASESP</t>
  </si>
  <si>
    <t>JUDESUR</t>
  </si>
  <si>
    <t>INFOCOOP</t>
  </si>
  <si>
    <t>ARESEP</t>
  </si>
  <si>
    <t>ASUNTOS ECONÓMICOS NO ESPECIFICADOS</t>
  </si>
  <si>
    <t>PROTECCIÓN MEDIO AMBIENTE</t>
  </si>
  <si>
    <t>SINAC</t>
  </si>
  <si>
    <t>CONAGEBIO</t>
  </si>
  <si>
    <t>COMCURE</t>
  </si>
  <si>
    <t>PROTECCIÓN DE LA DIVERSIDAD BIOLÓGICA Y DEL PAISAJE</t>
  </si>
  <si>
    <t>MINAE</t>
  </si>
  <si>
    <t>PROTECCIÓN DEL MEDIO AMBIENTE NO ESPECIFCADO</t>
  </si>
  <si>
    <t>INVU</t>
  </si>
  <si>
    <t>BANHVI</t>
  </si>
  <si>
    <t>URBANIZACION</t>
  </si>
  <si>
    <t>IFAM</t>
  </si>
  <si>
    <t>GOBLOCAL</t>
  </si>
  <si>
    <t>DESARROLLO COMUNITARIO</t>
  </si>
  <si>
    <t>ICAA</t>
  </si>
  <si>
    <t>ABASTECIMIENTOS DE AGUA</t>
  </si>
  <si>
    <t>MIVAH</t>
  </si>
  <si>
    <t>VIVIENDA Y SERVICIOS COMUNITARIOS NO ESPECIFICADOS</t>
  </si>
  <si>
    <t>INCIENSA</t>
  </si>
  <si>
    <t>INVESTIGACIÓN Y DESARROLLO RELACIONADOS CON LA SALUD</t>
  </si>
  <si>
    <t>SERVICIOS HOSPITALARIOS</t>
  </si>
  <si>
    <t>PANARE</t>
  </si>
  <si>
    <t>PANACI</t>
  </si>
  <si>
    <t>OCIS</t>
  </si>
  <si>
    <t>MSALUD</t>
  </si>
  <si>
    <t>IAFA</t>
  </si>
  <si>
    <t>CTAMS</t>
  </si>
  <si>
    <t>CNVACEP</t>
  </si>
  <si>
    <t>SERVICIOS DE SALUD PUBLICA</t>
  </si>
  <si>
    <t>CCSS (SS)</t>
  </si>
  <si>
    <t>SERVICIOS DE SALUD NO ESPECIFICADOS</t>
  </si>
  <si>
    <t>CUNLIMON</t>
  </si>
  <si>
    <t>CUCA</t>
  </si>
  <si>
    <t>ENSEÑANZA POSTSECUNDARIA NO TERCIARIA O PARAUNIVERSITARIA</t>
  </si>
  <si>
    <t>UTN</t>
  </si>
  <si>
    <t>UNA</t>
  </si>
  <si>
    <t>UNED</t>
  </si>
  <si>
    <t>UCR</t>
  </si>
  <si>
    <t>ITCR</t>
  </si>
  <si>
    <t>CONARE</t>
  </si>
  <si>
    <t>ENSEÑANZA TERCIARIA O UNIVERSITARIA</t>
  </si>
  <si>
    <t>INA</t>
  </si>
  <si>
    <t>ENSEÑANZA NO ATRIBUIBLE A NINGÚN NIVEL</t>
  </si>
  <si>
    <t>MEP</t>
  </si>
  <si>
    <t>JACSLG</t>
  </si>
  <si>
    <t>IDPUGS</t>
  </si>
  <si>
    <t>FONABE</t>
  </si>
  <si>
    <t>CSE</t>
  </si>
  <si>
    <t>CONAPE</t>
  </si>
  <si>
    <t>ENSEÑANZA NO ESPECIFICADA</t>
  </si>
  <si>
    <t>REGPEN</t>
  </si>
  <si>
    <t>NO CONTRIB</t>
  </si>
  <si>
    <t>PANI</t>
  </si>
  <si>
    <t>JPS</t>
  </si>
  <si>
    <t>INAMU</t>
  </si>
  <si>
    <t>IMAS</t>
  </si>
  <si>
    <t>FODESAF</t>
  </si>
  <si>
    <t>CONAPAM</t>
  </si>
  <si>
    <t>CNE</t>
  </si>
  <si>
    <t>CONAI</t>
  </si>
  <si>
    <t>CCSS (SP)</t>
  </si>
  <si>
    <t>PROTECCIÓN SOCIAL</t>
  </si>
  <si>
    <t>PENSIONES</t>
  </si>
  <si>
    <t>AYUDA A FAMILIAS</t>
  </si>
  <si>
    <t>EXCLUSIÓN SOCIAL NO ESPECIFICADA</t>
  </si>
  <si>
    <t>PROTECCIÓN SOCIAL NO ESPECIFICADA</t>
  </si>
  <si>
    <t>SERVICIOS RECREATIVOS, DEPORTIVOS, DE CULTURA Y RELIGIÓN</t>
  </si>
  <si>
    <t>ICODER</t>
  </si>
  <si>
    <t>SERVICIOS RECREATIVOS Y DEPORTIVOS</t>
  </si>
  <si>
    <t>TPMS</t>
  </si>
  <si>
    <t>TNCR</t>
  </si>
  <si>
    <t>SINEM</t>
  </si>
  <si>
    <t>MNCR</t>
  </si>
  <si>
    <t>MSANTAMA</t>
  </si>
  <si>
    <t>CALDERON</t>
  </si>
  <si>
    <t>MADC</t>
  </si>
  <si>
    <t>MUSEOARTE</t>
  </si>
  <si>
    <t>MCJ</t>
  </si>
  <si>
    <t>JAAN</t>
  </si>
  <si>
    <t>CENAMU</t>
  </si>
  <si>
    <t>FIGUERES</t>
  </si>
  <si>
    <t>CPRODC</t>
  </si>
  <si>
    <t>SERVICIOS CULTURALES</t>
  </si>
  <si>
    <t>SINART S.A.</t>
  </si>
  <si>
    <t>JAIN</t>
  </si>
  <si>
    <t>ECR</t>
  </si>
  <si>
    <t>SERVICIOS EDITORIALES, DE RADIO Y TELEVISION</t>
  </si>
  <si>
    <t>CPJ</t>
  </si>
  <si>
    <t>SERVICIOS DEPORTIVOS, DE CULTURA Y RELIGIÓN NO ESPECIFICADOS</t>
  </si>
  <si>
    <t>SECRETARIA TECNICA DE LA AUTORIDAD PRESUPUESTARIA</t>
  </si>
  <si>
    <t>UNIDAD DE ANALISIS Y SEGUIMIENTO FISCAL</t>
  </si>
  <si>
    <t>SECTOR PUBLICO</t>
  </si>
  <si>
    <t>GASTO FUNCIONAL</t>
  </si>
  <si>
    <t>2002 - 2007</t>
  </si>
  <si>
    <t>(millones de colones)</t>
  </si>
  <si>
    <t>Asuntos ejecutivos, financieros, fiscales y exteriores</t>
  </si>
  <si>
    <t>Servicios generales</t>
  </si>
  <si>
    <t>Investigación y desarrollo relacionados con los servicios públicos generales</t>
  </si>
  <si>
    <t>Servicios electorales y otros servicios públicos  generales no especificados</t>
  </si>
  <si>
    <t>Transacciones de la deuda pública</t>
  </si>
  <si>
    <t>Asuntos legislativos</t>
  </si>
  <si>
    <t>ORDEN PÚBLICO Y SEGURIDAD</t>
  </si>
  <si>
    <t>Servicios de policía</t>
  </si>
  <si>
    <t>Justicia</t>
  </si>
  <si>
    <t>Centros de reclusión</t>
  </si>
  <si>
    <t xml:space="preserve">   Protección contra incendios y otros eventos</t>
  </si>
  <si>
    <t>Orden público y seguridad no especificada</t>
  </si>
  <si>
    <t>Asuntos económicos, comerciales y laborales en general</t>
  </si>
  <si>
    <t>Agricultura, ganadería, silvicultura, pesca y caza</t>
  </si>
  <si>
    <t xml:space="preserve">Combustibles y energía </t>
  </si>
  <si>
    <t>Minería, manufacturas y construcción</t>
  </si>
  <si>
    <t xml:space="preserve">Transporte </t>
  </si>
  <si>
    <t>Comunicaciones</t>
  </si>
  <si>
    <t>Turismo y otras industrias</t>
  </si>
  <si>
    <t>Asuntos económicos no especificados</t>
  </si>
  <si>
    <t>PROTECCIÓN DEL MEDIO AMBIENTE</t>
  </si>
  <si>
    <t>Protección de la diversidad biológica y del paisaje</t>
  </si>
  <si>
    <t>Protección del medio ambiente no especificados</t>
  </si>
  <si>
    <t>VIVIENDA Y  OTROS SERVICIOS COMUNITARIOS</t>
  </si>
  <si>
    <t>Urbanización</t>
  </si>
  <si>
    <t>Desarrollo comunitario</t>
  </si>
  <si>
    <t>Abastecimiento de agua</t>
  </si>
  <si>
    <t>Vivienda y servicios comunitarios no especificados</t>
  </si>
  <si>
    <t>Servicios hospitalarios</t>
  </si>
  <si>
    <t>Servicios de salud pública</t>
  </si>
  <si>
    <t>Investigación y desarrollo relacionados con la salud</t>
  </si>
  <si>
    <t>Servicios de salud no especificados</t>
  </si>
  <si>
    <t>SERVICIOS  RECREATIVOS, DEPORTIVOS, DE CULTURA Y RELIGIÓN</t>
  </si>
  <si>
    <t>Servicios recreativos y deportivos</t>
  </si>
  <si>
    <t>Servicios culturales</t>
  </si>
  <si>
    <t xml:space="preserve">Servicios editoriales,  de radio y televisión          </t>
  </si>
  <si>
    <t>Servicios recreativos, deportivos, de cultura y religión no especificados</t>
  </si>
  <si>
    <t>Enseñanza secundaria</t>
  </si>
  <si>
    <t>Enseñanza postsecundaria no terciaria o parauniversitaria</t>
  </si>
  <si>
    <t>Enseñanza terciaria o universitaria</t>
  </si>
  <si>
    <t>Enseñanza no atribuible a ningún nivel</t>
  </si>
  <si>
    <t>Enseñanza no especificada</t>
  </si>
  <si>
    <t>Pensiones</t>
  </si>
  <si>
    <t>Ayuda a familias</t>
  </si>
  <si>
    <t>Exclusión social no especificada</t>
  </si>
  <si>
    <t>Protección social no especificada</t>
  </si>
  <si>
    <t>GASTO TOTAL CONSOLIDADO</t>
  </si>
  <si>
    <t xml:space="preserve">Notas:  </t>
  </si>
  <si>
    <t xml:space="preserve">Mediante Decreto Ejecutivo N° 33046, publicado el 16 de junio del 2006, se emitió el Clasificador Funcional del Sector Público por lo que a partir del año 2006 la STAP seguirá utilizando dicho clasificador para publicar las cifras de gasto funcional para el Sector Público, el cambio principal en el clasificador es que se pasa de 13 a 10 funciones, en nuestro caso, se presentan 10 funciones  y cada función a su vez está subidvidida en grupos, además se presentan cambios en el gasto de algunas funciones, ya que con el nuevo clasificador, algunas entidades se reubicaron.  En el caso de las entidades y ministerios cuyas actividades cubren varias funciones, se asoció a la de sus Actividades Centrales.  </t>
  </si>
  <si>
    <r>
      <t xml:space="preserve">En </t>
    </r>
    <r>
      <rPr>
        <b/>
        <sz val="10"/>
        <rFont val="Arial"/>
        <family val="2"/>
      </rPr>
      <t>el año 2011</t>
    </r>
    <r>
      <rPr>
        <sz val="10"/>
        <rFont val="Arial"/>
        <family val="2"/>
      </rPr>
      <t>, la Contraloría General de la República mediante nota DFOE-ED-0625, aprueba la solicitud de excluir de los presupuestos ordinarios de los Bancos, las asignaciones presupuestarias originadas por el diferencial cambiario en las cuentas de ingresos y gastos que se reflejan en la cuenta “Diferencias de tipo de cambio, por lo que en el 2011 las cifras de gasto no registran dichos montos, lo que hace que no sean comparables con las cifras de los años anteriores</t>
    </r>
  </si>
  <si>
    <r>
      <t xml:space="preserve">En </t>
    </r>
    <r>
      <rPr>
        <b/>
        <sz val="10"/>
        <rFont val="Arial"/>
        <family val="2"/>
      </rPr>
      <t xml:space="preserve">el año 2012 </t>
    </r>
    <r>
      <rPr>
        <sz val="10"/>
        <rFont val="Arial"/>
        <family val="2"/>
      </rPr>
      <t xml:space="preserve">se presentaron los siguientes cambios:  la funcion de </t>
    </r>
    <r>
      <rPr>
        <b/>
        <sz val="10"/>
        <rFont val="Arial"/>
        <family val="2"/>
      </rPr>
      <t>Asuntos Económicos</t>
    </r>
    <r>
      <rPr>
        <sz val="10"/>
        <rFont val="Arial"/>
        <family val="2"/>
      </rPr>
      <t xml:space="preserve"> se incluyen :   1.Consejo Nacional de Supervición del Sistema Financiero;  2. Superintendencia General de Entidades Financieras, Superintendencia General de Seguros, Superinendencia General de Valores, Superintendencia General de Pensiones, Superintendencia General de Telecomunicaciones.  Cambia de nombre Instituto de Desarrollo Agrario, paso a ser Instituto de Desarrollo Rural.   En la función de </t>
    </r>
    <r>
      <rPr>
        <b/>
        <sz val="10"/>
        <rFont val="Arial"/>
        <family val="2"/>
      </rPr>
      <t>Protección del  Medio Ambiente</t>
    </r>
    <r>
      <rPr>
        <sz val="10"/>
        <rFont val="Arial"/>
        <family val="2"/>
      </rPr>
      <t xml:space="preserve">, se incluye la Comisión de Ordenamiento y Manejo de la Cuenca Alta del Río Reventazón, y al Ministerio de Ambiente y Energía se le excluye la parte de Telecomunicaciones qeu incluia en el año 2011.Lo correspondiente a Telecomunicaciones pasa a se parte del Ministerio de Ciencia y Tecnología,en la función Servicios Públicos Generales.  En la función </t>
    </r>
    <r>
      <rPr>
        <b/>
        <sz val="10"/>
        <rFont val="Arial"/>
        <family val="2"/>
      </rPr>
      <t>Salud</t>
    </r>
    <r>
      <rPr>
        <sz val="10"/>
        <rFont val="Arial"/>
        <family val="2"/>
      </rPr>
      <t xml:space="preserve"> se incluye al Hospital del Trauma S.A-INS.  En la función de</t>
    </r>
    <r>
      <rPr>
        <b/>
        <sz val="10"/>
        <rFont val="Arial"/>
        <family val="2"/>
      </rPr>
      <t xml:space="preserve"> Servicios Recreativos, Deportivos, de Cultura y Religión</t>
    </r>
    <r>
      <rPr>
        <sz val="10"/>
        <rFont val="Arial"/>
        <family val="2"/>
      </rPr>
      <t>, se incluye la Comisión Nacional de Conmemoraciones Históricas y el Sistema Nacional de Educación Musical.  En la función</t>
    </r>
    <r>
      <rPr>
        <b/>
        <sz val="10"/>
        <rFont val="Arial"/>
        <family val="2"/>
      </rPr>
      <t xml:space="preserve"> Educación</t>
    </r>
    <r>
      <rPr>
        <sz val="10"/>
        <rFont val="Arial"/>
        <family val="2"/>
      </rPr>
      <t xml:space="preserve"> se incluyen el Instituto de Desarrollo Profesional Ulalislao Gámez Solano y el Consejo Nacional de Rectores.</t>
    </r>
  </si>
  <si>
    <r>
      <t>En e</t>
    </r>
    <r>
      <rPr>
        <b/>
        <sz val="10"/>
        <rFont val="Arial"/>
        <family val="2"/>
      </rPr>
      <t>l año 2013</t>
    </r>
    <r>
      <rPr>
        <sz val="10"/>
        <rFont val="Arial"/>
        <family val="2"/>
      </rPr>
      <t xml:space="preserve"> se presentaron los siguientes cambios: En la función </t>
    </r>
    <r>
      <rPr>
        <b/>
        <sz val="10"/>
        <rFont val="Arial"/>
        <family val="2"/>
      </rPr>
      <t xml:space="preserve">Orden Público y Seguridad </t>
    </r>
    <r>
      <rPr>
        <sz val="10"/>
        <rFont val="Arial"/>
        <family val="2"/>
      </rPr>
      <t xml:space="preserve">se incluye a la Unidad Ejecutora del Proyecto Contrato 25/26 OC-CR BID Ministerio de Justicia y Paz. En la función de </t>
    </r>
    <r>
      <rPr>
        <b/>
        <sz val="10"/>
        <rFont val="Arial"/>
        <family val="2"/>
      </rPr>
      <t xml:space="preserve">Asuntos Económicos </t>
    </r>
    <r>
      <rPr>
        <sz val="10"/>
        <rFont val="Arial"/>
        <family val="2"/>
      </rPr>
      <t xml:space="preserve">se incluye:  1.     Operadora de Pensiones Complementarias del Banco Popular y de Desarrollo Comunal S.A.,  2.     Banco de Costa Rica-Pensión Operadora de Planes de Pensiones Completaria S.A, 3.     Banco Nacional-Vital Operadora de Planes de Pensiones Complementarias S.A; se excluye al  INS-Pensiones Operadora de Pensiones Complementarias S.A. ya que esta entidad fue absorbida por la operadora del Banco de Costa Rica.  En la función </t>
    </r>
    <r>
      <rPr>
        <b/>
        <sz val="10"/>
        <rFont val="Arial"/>
        <family val="2"/>
      </rPr>
      <t>Educación</t>
    </r>
    <r>
      <rPr>
        <sz val="10"/>
        <rFont val="Arial"/>
        <family val="2"/>
      </rPr>
      <t>, se incluye al Consejo Superior de Educación.</t>
    </r>
  </si>
  <si>
    <t>GASTO FUNCIONAL COMO PORCENTAJE DEL PIB</t>
  </si>
  <si>
    <t>Asuntos económicos, comerciales y laborales en general */</t>
  </si>
  <si>
    <t>PIB</t>
  </si>
  <si>
    <t>GASTO FUNCIONAL COMO PORCENTAJE DE PARTICIPACIÓN</t>
  </si>
  <si>
    <t>PROTECCION DEL MEDIO AMBIENTE</t>
  </si>
  <si>
    <t>SERVICIOS RECREATIVOS, DEPORTIVOS, DE CULTURA Y RELIGION</t>
  </si>
  <si>
    <t>EDUCACION</t>
  </si>
  <si>
    <t>SIN GASTO POR DIFERENCIAL CAMBIARIO (ver Nota)</t>
  </si>
  <si>
    <t xml:space="preserve">GASTO FUNCIONAL </t>
  </si>
  <si>
    <t>SIN GASTO POR DIFERENCIAL CAMBIARIO */</t>
  </si>
  <si>
    <t>Ministerio de Hacienda</t>
  </si>
  <si>
    <t>Ministerio de la Presidencia</t>
  </si>
  <si>
    <t>Ministerio de Relaciones Exteriores y Culto</t>
  </si>
  <si>
    <t>Presidencia de la República</t>
  </si>
  <si>
    <t>Asamblea Legislativa</t>
  </si>
  <si>
    <t>Contraloría General de la República</t>
  </si>
  <si>
    <t>Defensoría de los Habitantes de la República</t>
  </si>
  <si>
    <t>Academia Nacional de Ciencias</t>
  </si>
  <si>
    <t>Consejo Nacional de Investigaciones Científicas y Tecnológicas</t>
  </si>
  <si>
    <t>Ministerio de Ciencia, Tecnología y Telecomunicaciones</t>
  </si>
  <si>
    <t>Tribunal Supremo de Elecciones</t>
  </si>
  <si>
    <t>Instituto Nacional de Estadísticas y Censos</t>
  </si>
  <si>
    <t>Junta Administrativa del Registro Nacional</t>
  </si>
  <si>
    <t>Ministerio de Planificación Nacional y Política Económica</t>
  </si>
  <si>
    <t>Tribunal Registral Administrativo</t>
  </si>
  <si>
    <t>Servicio de la Deuda Pública</t>
  </si>
  <si>
    <t>Patronato de Contrucciones, Instalaciones y Adquisiciones de Bienes</t>
  </si>
  <si>
    <t>Ministerio de Justicia y Paz</t>
  </si>
  <si>
    <t>Poder Judicial</t>
  </si>
  <si>
    <t>Instituto Costarricense sobre Drogas</t>
  </si>
  <si>
    <t>Ministerio de Gobernación y Policía</t>
  </si>
  <si>
    <t>Ministerio de Seguridad Pública</t>
  </si>
  <si>
    <t>Fondo Especial del Servicio Nacional de Guardacostas</t>
  </si>
  <si>
    <t>Junta Administrativa de la Dirección General de Migración y Extranjería</t>
  </si>
  <si>
    <t>Benemérito Cuerpo de Bomberos de Costa Rica</t>
  </si>
  <si>
    <t>Consejo Nacional de Producción</t>
  </si>
  <si>
    <t>Fondo Nacional de Financiamiento Forestal</t>
  </si>
  <si>
    <t>Instituto Costarricense de Pesca y Acuacultura</t>
  </si>
  <si>
    <t>Instituto de Desarrollo Rural</t>
  </si>
  <si>
    <t>Instituto Nacional de Innovación y Transferencia en Tecnología Agropecuaría</t>
  </si>
  <si>
    <t>Ministerio de Agricultura y Ganadería</t>
  </si>
  <si>
    <t>Oficina Nacional de Semillas</t>
  </si>
  <si>
    <t>Programa Integral de Mercadeo Agropecuario</t>
  </si>
  <si>
    <t>Servicio Fitosanitario del Estado</t>
  </si>
  <si>
    <t>Servicio Nacional de Aguas Subterráneas, Riego y Avenamiento</t>
  </si>
  <si>
    <t>Servicio Nacional de Salud Animal</t>
  </si>
  <si>
    <t>Autoridad Reguladora de los Servicios Públicos</t>
  </si>
  <si>
    <t>Instituto Nacional de Fomento Cooperativo</t>
  </si>
  <si>
    <t>Junta de Desarrollo Regional de la Zona Sur de la Provincia de Puntarenas</t>
  </si>
  <si>
    <t>Obras Específicas</t>
  </si>
  <si>
    <t>Banco Central de Costa Rica</t>
  </si>
  <si>
    <t>Banco Crédito Agrícola de Cartago</t>
  </si>
  <si>
    <t>Banco de Costa Rica</t>
  </si>
  <si>
    <t>Banco de Costa Rica-Pensión Operadora de Planes de Pensiones Completaria S.A</t>
  </si>
  <si>
    <t>Banco Nacional de Costa Rica</t>
  </si>
  <si>
    <t>Banco Nacional-Vital Operadora de Planes de Pensiones Complementarias S.A.</t>
  </si>
  <si>
    <t>Banco Popular y de Desarrollo Comunal</t>
  </si>
  <si>
    <t>Consejo de Salud Ocupacional</t>
  </si>
  <si>
    <t>Consejo Nacional de Supervisión del Sistema Financiero</t>
  </si>
  <si>
    <t>Consejo Rector de Banca y Desarrollo</t>
  </si>
  <si>
    <t>Ente Costarricense de Acreditación</t>
  </si>
  <si>
    <t>Instituto Nacional de Seguros</t>
  </si>
  <si>
    <t>Laboratorio Costarricense de Metrología</t>
  </si>
  <si>
    <t>Ministerio de Comercio Exterior</t>
  </si>
  <si>
    <t>Ministerio de Economía, Industria y Comercio</t>
  </si>
  <si>
    <t>Ministerio de Trabajo y Seguridad Social</t>
  </si>
  <si>
    <t>Operadora de Pensiones Complementarias del Banco Popular y de Desarrollo Comunal S.A.</t>
  </si>
  <si>
    <t>Operadora de Pensiones Complementarias y de Capitalización Laboral de la CCSS S.A</t>
  </si>
  <si>
    <t>Superintendencia General de Entidades Financieras</t>
  </si>
  <si>
    <t>Superintendencia General de Pensiones</t>
  </si>
  <si>
    <t>Superintendencia General de Seguros</t>
  </si>
  <si>
    <t>Superintendencia General de Valores</t>
  </si>
  <si>
    <t>Comisión de Energía Atómica de Costa Rica</t>
  </si>
  <si>
    <t>Compañía Nacional de Fuerza y Luz</t>
  </si>
  <si>
    <t>Empresa de Servicios Públicos de Heredia</t>
  </si>
  <si>
    <t>Instituto Costarricense de Electricidad (Energía)*/</t>
  </si>
  <si>
    <t>Junta Administrativa del Servicio Eléctrico de Cartago</t>
  </si>
  <si>
    <t>Refinadora Costarricense de Petróleo S.A.</t>
  </si>
  <si>
    <t>Correos de Costa Rica S. A.</t>
  </si>
  <si>
    <t>Instituto Costarricense de Electricidad (Telecomunicaciones) */</t>
  </si>
  <si>
    <t>Radiográfica Costarricense S. A.</t>
  </si>
  <si>
    <t>Superintendencia de Telecomunicaciones</t>
  </si>
  <si>
    <t>Consejo de Seguridad Vial</t>
  </si>
  <si>
    <t>Consejo de Transporte Público</t>
  </si>
  <si>
    <t>Consejo Nacional de Concesiones</t>
  </si>
  <si>
    <t>Consejo Nacional de Vialidad</t>
  </si>
  <si>
    <t>Consejo Técnico de Aviación Civil</t>
  </si>
  <si>
    <t>Instituto Costarricense de Ferrocarriles</t>
  </si>
  <si>
    <t>Instituto Costarricense de Puertos del Pacífico</t>
  </si>
  <si>
    <t>Junta Administrativa Portuaria y de Desarrollo Económico de la Vertiente Atlántica</t>
  </si>
  <si>
    <t>Ministerio de Obras Públicas y Transportes</t>
  </si>
  <si>
    <t>Instituto Costarricense de Turismo</t>
  </si>
  <si>
    <t>Comisión de Ordenamiento y Manejo de la Cuenca Alta del Río Reventazón</t>
  </si>
  <si>
    <t>Comisión Nacional para la Gestión de la Biodiversidad</t>
  </si>
  <si>
    <t>Sistema Nacional de Areas de Conservación</t>
  </si>
  <si>
    <t>Ministerio de Ambiente y Energía</t>
  </si>
  <si>
    <t>Instituto Costarricense de Acueductos y Alcantarillados</t>
  </si>
  <si>
    <t>Gobiernos Locales</t>
  </si>
  <si>
    <t>Instituto de Fomento y Asesoría Municipal</t>
  </si>
  <si>
    <t>Banco Hipotecario de la Vivienda</t>
  </si>
  <si>
    <t>Instituto Nacional de Vivienda y Urbanismo</t>
  </si>
  <si>
    <t>Ministerio de Vivienda y Asentamientos Humanos</t>
  </si>
  <si>
    <t>Instituto Costarricense de Investigación y Enseñanza en Nutrición y Salud</t>
  </si>
  <si>
    <t>Caja Costarricense de Seguro Social (Seguro Salud)</t>
  </si>
  <si>
    <t>Comisión Nacional de Vacunación y Epidemiología</t>
  </si>
  <si>
    <t>Consejo Técnico de Asistencia Médico Social</t>
  </si>
  <si>
    <t>Instituto sobre Alcoholismo y Farmacodependencia</t>
  </si>
  <si>
    <t>Ministerio de Salud</t>
  </si>
  <si>
    <t>Oficina de Cooperación Internacional de la Salud</t>
  </si>
  <si>
    <t>Patronato Nacional de Ciegos</t>
  </si>
  <si>
    <t>Patronato Nacional de Rehabilitación</t>
  </si>
  <si>
    <t>Hospital del Trauma S.A.-INS</t>
  </si>
  <si>
    <t>Consejo Nacional de la Política Pública de la Persona Joven</t>
  </si>
  <si>
    <t>Centro Costarricense de Producción Cinematográfica</t>
  </si>
  <si>
    <t>Centro Cultural e Histórico José Figueres Ferrer</t>
  </si>
  <si>
    <t>Centro Nacional de la Música</t>
  </si>
  <si>
    <t>Junta Administrativa del Archivo Nacional</t>
  </si>
  <si>
    <t>Ministerio de Cultura y Juventud</t>
  </si>
  <si>
    <t>Museo de Arte Costarricense</t>
  </si>
  <si>
    <t>Museo de Arte y Diseño Contemporáneo</t>
  </si>
  <si>
    <t>Museo Dr.Rafael Angel Calderón Guardia</t>
  </si>
  <si>
    <t>Museo Histórico Cultural Juan Santamaría</t>
  </si>
  <si>
    <t>Museo Nacional de Costa Rica</t>
  </si>
  <si>
    <t>Sistema Nacional de Educación Musical (SINEM)</t>
  </si>
  <si>
    <t>Teatro Nacional</t>
  </si>
  <si>
    <t>Teatro Popular Melico Salazar</t>
  </si>
  <si>
    <t>Editorial Costa Rica</t>
  </si>
  <si>
    <t>Junta Administrativa de la Imprenta Nacional</t>
  </si>
  <si>
    <t>Sistema Nacional de Radio y Televisión Cultural S.A.</t>
  </si>
  <si>
    <t>Instituto Costarricense del Deporte y la Recreación</t>
  </si>
  <si>
    <t>Instituto Nacional de Aprendizaje</t>
  </si>
  <si>
    <t>Comisión Nacional de Préstamos para la Educación</t>
  </si>
  <si>
    <t>Fondo Nacional de Becas</t>
  </si>
  <si>
    <t>Instituto de Desarrollo Profesional Uladislao Gámez Solano</t>
  </si>
  <si>
    <t>Junta Administrativa del Colegio San Luis Gonzaga</t>
  </si>
  <si>
    <t>Ministerio de Educación Pública</t>
  </si>
  <si>
    <t>Consejo Superior de Educación</t>
  </si>
  <si>
    <t>Colegio Universitario de Cartago</t>
  </si>
  <si>
    <t>Colegio Universitario de Limón</t>
  </si>
  <si>
    <t>Consejo Nacional de Rectores</t>
  </si>
  <si>
    <t>Instituto Tecnológico de Costa Rica</t>
  </si>
  <si>
    <t>Universidad de Costa Rica</t>
  </si>
  <si>
    <t>Universidad Estatal a Distancia</t>
  </si>
  <si>
    <t>Universidad Nacional</t>
  </si>
  <si>
    <t>Universidad Técnica Nacional</t>
  </si>
  <si>
    <t>Consejo Nacional de la Persona Adulta Mayor</t>
  </si>
  <si>
    <t>Fondo de Desarrollo Social y Asignaciones Familiares</t>
  </si>
  <si>
    <t>Instituto Mixto de Ayuda Social</t>
  </si>
  <si>
    <t>Patronato Nacional de la Infancia</t>
  </si>
  <si>
    <t>Comisión Nacional de Asuntos Indígenas</t>
  </si>
  <si>
    <t>Instituto Nacional de las Mujeres</t>
  </si>
  <si>
    <t>Caja Costarricense de Seguro Social (Seguro Pensiones)</t>
  </si>
  <si>
    <t>Régimen no Contributivo de Pensiones</t>
  </si>
  <si>
    <t>Regímenes de Pensiones con cargo al Presupuesto de la República</t>
  </si>
  <si>
    <t>Comisión Nacional de Prevención de Riesgos y Atención de Emergencias</t>
  </si>
  <si>
    <t>Junta de Protección Social</t>
  </si>
  <si>
    <t>Dirección Nacional de Notariado</t>
  </si>
  <si>
    <t>Agencia de Protección de Datos de los Habitantes</t>
  </si>
  <si>
    <t>DETALLE</t>
  </si>
  <si>
    <t>1.1 Asuntos ejecutivos, financieros, fiscales y exteriores</t>
  </si>
  <si>
    <t>1.2  Asuntos legislativos</t>
  </si>
  <si>
    <t>1.3  Servicios generales</t>
  </si>
  <si>
    <t>1.4  Investigación y desarr. relac los serv. púb. generales</t>
  </si>
  <si>
    <t>1.5  Transacciones de la deuda pública</t>
  </si>
  <si>
    <t>1.6 Servicios electorales y otros serv. púb. gen. no espec.</t>
  </si>
  <si>
    <t>Total</t>
  </si>
  <si>
    <t>GASTO TOTAL Y CONCESIÓN NETA DE PRÉSTAMOS</t>
  </si>
  <si>
    <t xml:space="preserve">   Gasto Total</t>
  </si>
  <si>
    <t xml:space="preserve">      Gastos Corrientes</t>
  </si>
  <si>
    <t xml:space="preserve">         Sueldos y Salarios</t>
  </si>
  <si>
    <t xml:space="preserve">         Contribuciones a la Seguridad Social</t>
  </si>
  <si>
    <t xml:space="preserve">            FODESAF</t>
  </si>
  <si>
    <t xml:space="preserve">            CCSS</t>
  </si>
  <si>
    <t xml:space="preserve">            IMAS</t>
  </si>
  <si>
    <t xml:space="preserve">            INA</t>
  </si>
  <si>
    <t xml:space="preserve">            BPDC</t>
  </si>
  <si>
    <t xml:space="preserve">         Compra de Bienes y Servicios</t>
  </si>
  <si>
    <t xml:space="preserve">         Intereses</t>
  </si>
  <si>
    <t xml:space="preserve">            Internos</t>
  </si>
  <si>
    <t xml:space="preserve">               Sector Público Financiero</t>
  </si>
  <si>
    <t xml:space="preserve">               Sector Público no Financiero</t>
  </si>
  <si>
    <t xml:space="preserve">               Otros</t>
  </si>
  <si>
    <t xml:space="preserve">            Externos</t>
  </si>
  <si>
    <t xml:space="preserve">         Transferencias Corrientes</t>
  </si>
  <si>
    <t xml:space="preserve">            Sector Público</t>
  </si>
  <si>
    <t xml:space="preserve">               1.4  Investigación y desarr. relac los serv. púb. generales</t>
  </si>
  <si>
    <t xml:space="preserve">               2.5 Orden público y seguridad no especificada</t>
  </si>
  <si>
    <t xml:space="preserve">               7.3  Servicios editoriales, de radio y televisión</t>
  </si>
  <si>
    <t xml:space="preserve">               3.1  Asuntos económicos, comerciales y laborales en general</t>
  </si>
  <si>
    <t xml:space="preserve">               3.3  Combustibles y energía</t>
  </si>
  <si>
    <t xml:space="preserve">               8.3  Enseñanza terciaria o universitaria</t>
  </si>
  <si>
    <t xml:space="preserve">               9.2  Ayuda a familias</t>
  </si>
  <si>
    <t xml:space="preserve">               9.4  Protección social no especificada</t>
  </si>
  <si>
    <t xml:space="preserve">               6.4  Servicios de salud no especificados</t>
  </si>
  <si>
    <t xml:space="preserve">            Sector Privado</t>
  </si>
  <si>
    <t xml:space="preserve">            Sector Externo</t>
  </si>
  <si>
    <t xml:space="preserve">         Déficit de Operación</t>
  </si>
  <si>
    <t xml:space="preserve">      Gasto de Capital</t>
  </si>
  <si>
    <t xml:space="preserve">         Inversión Real</t>
  </si>
  <si>
    <t xml:space="preserve">            Maquinaria y Equipo</t>
  </si>
  <si>
    <t xml:space="preserve">            Formación de Capital</t>
  </si>
  <si>
    <t xml:space="preserve">         Inversión Financiera</t>
  </si>
  <si>
    <t xml:space="preserve">            Compra de Terrenos</t>
  </si>
  <si>
    <t xml:space="preserve">            Compra de Edificios</t>
  </si>
  <si>
    <t xml:space="preserve">         Transferencias de Capital</t>
  </si>
  <si>
    <t xml:space="preserve">               1.3  Servicios generales</t>
  </si>
  <si>
    <t xml:space="preserve">   Concesión Neta de Préstamos</t>
  </si>
  <si>
    <t xml:space="preserve">      Concesión</t>
  </si>
  <si>
    <t xml:space="preserve">      Recuperación</t>
  </si>
  <si>
    <t>DEFICIT O SUPERAVIT CUENTA CORRIENTE</t>
  </si>
  <si>
    <t xml:space="preserve">               1.1 Asuntos ejecutivos, financieros, fiscales y exteriores</t>
  </si>
  <si>
    <t>2.1 Servicios de policía</t>
  </si>
  <si>
    <t>2.2 Justicia</t>
  </si>
  <si>
    <t>2.3 Centros de reclusión</t>
  </si>
  <si>
    <t>2.4 Protección contra Incendios y Otros Eventos</t>
  </si>
  <si>
    <t>2.5 Orden público y seguridad no especificada</t>
  </si>
  <si>
    <t xml:space="preserve">               2.1 Servicios de policía</t>
  </si>
  <si>
    <t xml:space="preserve">               2.2 Justicia</t>
  </si>
  <si>
    <t xml:space="preserve">               6.2  Servicios de salud pública</t>
  </si>
  <si>
    <t xml:space="preserve">               5.2  Desarrollo comunitario</t>
  </si>
  <si>
    <t xml:space="preserve">               2.4 Protección contra Incendios y Otros Eventos</t>
  </si>
  <si>
    <t xml:space="preserve">               2.3 Centros de reclusión</t>
  </si>
  <si>
    <t>MJ PROG VIOLENCIA</t>
  </si>
  <si>
    <t>3.1  Asuntos económicos, comerciales y laborales en general</t>
  </si>
  <si>
    <t>3.2  Agricultura, ganadería, silvicultura, pesca y caza</t>
  </si>
  <si>
    <t>3.3  Combustibles y energía</t>
  </si>
  <si>
    <t>3.5  Transporte</t>
  </si>
  <si>
    <t>3.6  Comunicaciones</t>
  </si>
  <si>
    <t>3.7  Turismo y otras industrias</t>
  </si>
  <si>
    <t>3.8  Asuntos económicos no especificados</t>
  </si>
  <si>
    <t xml:space="preserve">               3.2  Agricultura, ganadería, silvicultura, pesca y caza</t>
  </si>
  <si>
    <t xml:space="preserve">               3.8  Asuntos económicos no especificados</t>
  </si>
  <si>
    <t xml:space="preserve">               8.2  Enseñanza postsecund no terciaria o parauniversitaria</t>
  </si>
  <si>
    <t xml:space="preserve">               8.5  Enseñanza no especificada</t>
  </si>
  <si>
    <t xml:space="preserve">               4.1  Protección de la diversidad biológica y del paisaje</t>
  </si>
  <si>
    <t xml:space="preserve">               9.1  Pensiones</t>
  </si>
  <si>
    <t xml:space="preserve">               9.3  Exclusión social no especificada</t>
  </si>
  <si>
    <t xml:space="preserve">               3.5  Transporte</t>
  </si>
  <si>
    <t xml:space="preserve">               3.6  Comunicaciones</t>
  </si>
  <si>
    <t>Clubes 4-S</t>
  </si>
  <si>
    <t>4.1  Protección de la diversidad biológica y del paisaje</t>
  </si>
  <si>
    <t>4.2  Protección del medio ambiente no especificados</t>
  </si>
  <si>
    <t xml:space="preserve">               4.2  Protección del medio ambiente no especificados</t>
  </si>
  <si>
    <t>5.1  Urbanización</t>
  </si>
  <si>
    <t>5.2  Desarrollo comunitario</t>
  </si>
  <si>
    <t>5.3  Abastecimiento de agua</t>
  </si>
  <si>
    <t>5.4  Vivienda y servicios comunitarios no especificados</t>
  </si>
  <si>
    <t xml:space="preserve">               7.1  Servicios recreativos y deportivos</t>
  </si>
  <si>
    <t xml:space="preserve">               7.2  Servicios culturales</t>
  </si>
  <si>
    <t xml:space="preserve">               7.5  Inv. y des. relac.esparcimiento, el dep, cult. y relig.</t>
  </si>
  <si>
    <t xml:space="preserve">               7.4  Serv. recre, depor, de cult. y relig. no especificados</t>
  </si>
  <si>
    <t xml:space="preserve">               5.1  Urbanización</t>
  </si>
  <si>
    <t>6.1  Servicios hospitalarios</t>
  </si>
  <si>
    <t>6.2  Servicios de salud pública</t>
  </si>
  <si>
    <t>6.3  Investigación y desarrollo relacionados con la salud</t>
  </si>
  <si>
    <t>6.4  Servicios de salud no especificados</t>
  </si>
  <si>
    <t xml:space="preserve">               5.3  Abastecimiento de agua</t>
  </si>
  <si>
    <t xml:space="preserve">               6.3  Investigación y desarrollo relacionados con la salud</t>
  </si>
  <si>
    <t>7.1  Servicios recreativos y deportivos</t>
  </si>
  <si>
    <t>7.2  Servicios culturales</t>
  </si>
  <si>
    <t>7.3  Servicios editoriales, de radio y televisión</t>
  </si>
  <si>
    <t>7.4  Serv. recre, depor, de cult. y relig. no especificados</t>
  </si>
  <si>
    <t>8.2  Enseñanza postsecund no terciaria o parauniversitaria</t>
  </si>
  <si>
    <t>8.3  Enseñanza terciaria o universitaria</t>
  </si>
  <si>
    <t>8.4  Enseñanza no atribuible a ningún nivel</t>
  </si>
  <si>
    <t>8.5  Enseñanza no especificada</t>
  </si>
  <si>
    <t>9.1  Pensiones</t>
  </si>
  <si>
    <t>9.2  Ayuda a familias</t>
  </si>
  <si>
    <t>9.3  Exclusión social no especificada</t>
  </si>
  <si>
    <t>9.4  Protección social no especificada</t>
  </si>
  <si>
    <t>JUPEMA</t>
  </si>
  <si>
    <t>SERVICIOS RECREATIVOS, DEPORTIVOS. DE CULTURA Y RELIGIÓN</t>
  </si>
  <si>
    <t>PROTECCIÓN AL  MEDIO AMBIENTE</t>
  </si>
  <si>
    <t>SECTOR PUBLICO TOTAL</t>
  </si>
  <si>
    <t xml:space="preserve">Unidad Ejecutora del Programa para la Prevención de la Violencia y Promoción de la Inclusión Social </t>
  </si>
  <si>
    <t xml:space="preserve">MJ PROG VIOLENCIA </t>
  </si>
  <si>
    <t xml:space="preserve">Consejo Nacional de Clubes 4-S </t>
  </si>
  <si>
    <t xml:space="preserve">CLUBES 4-S </t>
  </si>
  <si>
    <t xml:space="preserve">Junta de Pensiones y Jubilaciones del Magisterio Nacional </t>
  </si>
  <si>
    <t xml:space="preserve">JUPEMA </t>
  </si>
  <si>
    <t>1.1  Asuntos ejecutivos, financieros, fiscales y exteriores</t>
  </si>
  <si>
    <t>1.2 Asuntos legislativos</t>
  </si>
  <si>
    <t>1.3 Servicios generales</t>
  </si>
  <si>
    <t>1.4 Investigación y desarr. relac. con los serv. púb. generales</t>
  </si>
  <si>
    <t>1.5 Transacciones de la deuda pública</t>
  </si>
  <si>
    <t>1   SERVICIOS PÚBLICOS GENERALES</t>
  </si>
  <si>
    <t>2   ORDEN PÚBLICO Y SEGURIDAD</t>
  </si>
  <si>
    <t xml:space="preserve">2.4 Protección contra incendios y otros eventos </t>
  </si>
  <si>
    <t>3  ASUNTOS ECONOMICOS</t>
  </si>
  <si>
    <t>3.1 Asuntos económicos, comerciales y laborales en general</t>
  </si>
  <si>
    <t>3.2 Agricultura, ganadería, silvicultura, pesca y caza</t>
  </si>
  <si>
    <t>3.3 Combustibles y energía</t>
  </si>
  <si>
    <t>3.5 Transporte</t>
  </si>
  <si>
    <t>3.6 Comunicaciones</t>
  </si>
  <si>
    <t>3.4  Minería, manufacturas y construcción</t>
  </si>
  <si>
    <t>3.7 Turismo y otras industrias</t>
  </si>
  <si>
    <t>3.8 Asuntos económicos no especificados</t>
  </si>
  <si>
    <t>4  PROTECCIÓN DEL MEDIO AMBIENTE</t>
  </si>
  <si>
    <t>4.1 Protección de la diversidad biológica y del paisaje</t>
  </si>
  <si>
    <t>4.2 Protección del medio ambiente no especificados</t>
  </si>
  <si>
    <t>5  VIVIENDA Y OTROS SERVICIOS COMUNITARIOS</t>
  </si>
  <si>
    <t>5.1 Urbanización</t>
  </si>
  <si>
    <t>5.2 Desarrollo comunitario</t>
  </si>
  <si>
    <t>5.3 Abastecimiento de agua</t>
  </si>
  <si>
    <t>5.4 Vivienda y servicios comunitarios no especificados</t>
  </si>
  <si>
    <t>6 SALUD</t>
  </si>
  <si>
    <t>6.1 Servicios hospitalarios</t>
  </si>
  <si>
    <t>6.2 Servicios de salud pública</t>
  </si>
  <si>
    <t>6.3 Investigación y desarrollo relacionados con la salud</t>
  </si>
  <si>
    <t>6.4 Servicios de salud no especificados</t>
  </si>
  <si>
    <t>7  SERVICIOS  RECREATIVOS, DEPORTIVOS, DE CULTURA Y RELIGIÓN</t>
  </si>
  <si>
    <t>7.1 Servicios recreativos y deportivos</t>
  </si>
  <si>
    <t>7.2 Servicios culturales</t>
  </si>
  <si>
    <t>7.3 Servicios editoriales, de radio y televisión</t>
  </si>
  <si>
    <t>7.4 Serv. recre, depor, de cult. y relig. no especificados</t>
  </si>
  <si>
    <t>8  EDUCACIÓN</t>
  </si>
  <si>
    <t>8.2 Enseñanza postsecundaria no terciaria o parauniversitaria</t>
  </si>
  <si>
    <t>8.1 Enseñanza secundaria</t>
  </si>
  <si>
    <t>8.3 Enseñanza terciaria o universitaria</t>
  </si>
  <si>
    <t>8.4 Enseñanza no atribuible a ningún nivel</t>
  </si>
  <si>
    <t>8.5 Enseñanza no especificada</t>
  </si>
  <si>
    <t>9  PROTECCIÓN SOCIAL</t>
  </si>
  <si>
    <t>9.1 Pensiones</t>
  </si>
  <si>
    <t>9.2 Ayuda a familias</t>
  </si>
  <si>
    <t>9.3 Exclusión social no especificada</t>
  </si>
  <si>
    <t>9.4 Protección social no especificada</t>
  </si>
  <si>
    <t>2008 - 2016</t>
  </si>
  <si>
    <t>2008- 2016</t>
  </si>
  <si>
    <t>LISTA ENTIDADES CONSOLIDACION FUNCIONAL 2016</t>
  </si>
  <si>
    <t xml:space="preserve">         Saldo Final</t>
  </si>
  <si>
    <t xml:space="preserve">         Saldo Inicial</t>
  </si>
  <si>
    <t xml:space="preserve">      Variación Depósitos en el Exterior</t>
  </si>
  <si>
    <t xml:space="preserve">      Amortización</t>
  </si>
  <si>
    <t xml:space="preserve">      Desembolsos</t>
  </si>
  <si>
    <t xml:space="preserve">   Externo Neto</t>
  </si>
  <si>
    <t xml:space="preserve">         Colocaciones Netas</t>
  </si>
  <si>
    <t xml:space="preserve">         Pérdidas Cambiarias</t>
  </si>
  <si>
    <t xml:space="preserve">         Otro Financiamiento Interno</t>
  </si>
  <si>
    <t xml:space="preserve">            Saldo Final</t>
  </si>
  <si>
    <t xml:space="preserve">            Saldo Inicial</t>
  </si>
  <si>
    <t xml:space="preserve">         Variación Depósitos en Otras Entidades</t>
  </si>
  <si>
    <t xml:space="preserve">            Amortizaciones</t>
  </si>
  <si>
    <t xml:space="preserve">            Desembolsos</t>
  </si>
  <si>
    <t xml:space="preserve">         Crédito de Proveedores</t>
  </si>
  <si>
    <t xml:space="preserve">      Otro Financiamiento Interno</t>
  </si>
  <si>
    <t xml:space="preserve">         Variación Títulos de Gobierno</t>
  </si>
  <si>
    <t xml:space="preserve">         Amortización de Gobierno</t>
  </si>
  <si>
    <t xml:space="preserve">      Gobierno Central</t>
  </si>
  <si>
    <t xml:space="preserve">               Saldo Final</t>
  </si>
  <si>
    <t xml:space="preserve">               Saldo Inicial</t>
  </si>
  <si>
    <t xml:space="preserve">            Caja y Bancos</t>
  </si>
  <si>
    <t xml:space="preserve">            Variación Títulos Valores</t>
  </si>
  <si>
    <t xml:space="preserve">         Depósitos</t>
  </si>
  <si>
    <t xml:space="preserve">         Amortización</t>
  </si>
  <si>
    <t xml:space="preserve">         Préstamos</t>
  </si>
  <si>
    <t xml:space="preserve">      Sistema Bancario</t>
  </si>
  <si>
    <t xml:space="preserve">         Colocaciones BCCR</t>
  </si>
  <si>
    <t xml:space="preserve">         Depósitos BCCR</t>
  </si>
  <si>
    <t xml:space="preserve">         Deuda Renegociada</t>
  </si>
  <si>
    <t xml:space="preserve">      BCCR Neto</t>
  </si>
  <si>
    <t xml:space="preserve">   Interno Neto</t>
  </si>
  <si>
    <t>FINANCIAMIENTO</t>
  </si>
  <si>
    <t>RESIDUO</t>
  </si>
  <si>
    <t>DEFICIT O SUPERAVIT FINANCIERO</t>
  </si>
  <si>
    <t>Emergencias 911</t>
  </si>
  <si>
    <t>IRSS (HOSPITAL TRAU)</t>
  </si>
  <si>
    <t>CONAPDIS</t>
  </si>
  <si>
    <t>Dirección CEN-CINAI</t>
  </si>
  <si>
    <t>CONIS</t>
  </si>
  <si>
    <t>CCP</t>
  </si>
  <si>
    <t>Sistema de emergencias 9-1-1</t>
  </si>
  <si>
    <t>Conejo Nacional de Personas con Discapacidad</t>
  </si>
  <si>
    <t>Dirección Nacional de CEN-CINAI</t>
  </si>
  <si>
    <t>DIRECCION CEN-CINAI</t>
  </si>
  <si>
    <t>Consejo Nacional de Investigación en Salud</t>
  </si>
  <si>
    <t>Casa de la Cultura de Puntarenas</t>
  </si>
  <si>
    <t>IRSS (H.TRAUMA)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</si>
</sst>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0.0"/>
    <numFmt numFmtId="166" formatCode="0.0%"/>
    <numFmt numFmtId="167" formatCode="#,##0.0_);\(#,##0.0\)"/>
  </numFmts>
  <fonts count="28" x14ac:knownFonts="1">
    <font>
      <sz val="10"/>
      <name val="Arial"/>
    </font>
    <font>
      <sz val="11"/>
      <color theme="1"/>
      <name val="Calibri"/>
      <family val="2"/>
      <scheme val="minor"/>
    </font>
    <font>
      <sz val="11"/>
      <color theme="1"/>
      <name val="Calibri"/>
      <family val="2"/>
      <scheme val="minor"/>
    </font>
    <font>
      <sz val="10"/>
      <name val="Arial"/>
      <family val="2"/>
    </font>
    <font>
      <b/>
      <i/>
      <sz val="8"/>
      <name val="Arial"/>
      <family val="2"/>
    </font>
    <font>
      <sz val="10"/>
      <name val="Arial"/>
      <family val="2"/>
    </font>
    <font>
      <b/>
      <sz val="10"/>
      <name val="Arial"/>
      <family val="2"/>
    </font>
    <font>
      <b/>
      <sz val="9"/>
      <name val="Arial"/>
      <family val="2"/>
    </font>
    <font>
      <sz val="9"/>
      <name val="Arial"/>
      <family val="2"/>
    </font>
    <font>
      <sz val="10"/>
      <name val="Arial"/>
      <family val="2"/>
    </font>
    <font>
      <b/>
      <i/>
      <sz val="10"/>
      <name val="Arial"/>
      <family val="2"/>
    </font>
    <font>
      <b/>
      <u/>
      <sz val="10"/>
      <name val="Arial"/>
      <family val="2"/>
    </font>
    <font>
      <b/>
      <sz val="10"/>
      <color indexed="12"/>
      <name val="Arial"/>
      <family val="2"/>
    </font>
    <font>
      <b/>
      <sz val="10"/>
      <color rgb="FFC00000"/>
      <name val="Arial"/>
      <family val="2"/>
    </font>
    <font>
      <i/>
      <sz val="9"/>
      <name val="Arial"/>
      <family val="2"/>
    </font>
    <font>
      <sz val="36"/>
      <color theme="1"/>
      <name val="Calibri"/>
      <family val="2"/>
      <scheme val="minor"/>
    </font>
    <font>
      <sz val="12"/>
      <name val="Cambria"/>
      <family val="1"/>
    </font>
    <font>
      <b/>
      <sz val="40"/>
      <color rgb="FF808080"/>
      <name val="Arial"/>
      <family val="2"/>
    </font>
    <font>
      <sz val="20"/>
      <color rgb="FF808080"/>
      <name val="Arial"/>
      <family val="2"/>
    </font>
    <font>
      <b/>
      <i/>
      <sz val="14"/>
      <name val="Arial"/>
      <family val="2"/>
    </font>
    <font>
      <sz val="11"/>
      <name val="Calibri"/>
      <family val="2"/>
      <scheme val="minor"/>
    </font>
    <font>
      <b/>
      <i/>
      <sz val="12"/>
      <name val="Arial"/>
      <family val="2"/>
    </font>
    <font>
      <sz val="10"/>
      <color rgb="FF000000"/>
      <name val="Arial"/>
      <family val="2"/>
    </font>
    <font>
      <b/>
      <i/>
      <sz val="12"/>
      <name val="Calibri"/>
      <family val="2"/>
      <scheme val="minor"/>
    </font>
    <font>
      <b/>
      <sz val="14"/>
      <name val="Arial"/>
      <family val="2"/>
    </font>
    <font>
      <i/>
      <sz val="11"/>
      <name val="Calibri"/>
      <family val="2"/>
      <scheme val="minor"/>
    </font>
    <font>
      <sz val="10"/>
      <name val="Arial"/>
      <family val="2"/>
    </font>
    <font>
      <sz val="10"/>
      <color rgb="FF0000FF"/>
      <name val="Arial"/>
      <family val="2"/>
    </font>
  </fonts>
  <fills count="12">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indexed="64"/>
      </patternFill>
    </fill>
  </fills>
  <borders count="12">
    <border>
      <left/>
      <right/>
      <top/>
      <bottom/>
      <diagonal/>
    </border>
    <border>
      <left/>
      <right/>
      <top style="double">
        <color indexed="64"/>
      </top>
      <bottom style="double">
        <color indexed="64"/>
      </bottom>
      <diagonal/>
    </border>
    <border>
      <left/>
      <right/>
      <top/>
      <bottom style="double">
        <color indexed="6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s>
  <cellStyleXfs count="15">
    <xf numFmtId="0" fontId="0" fillId="0" borderId="0"/>
    <xf numFmtId="43" fontId="3" fillId="0" borderId="0" applyFont="0" applyFill="0" applyBorder="0" applyAlignment="0" applyProtection="0"/>
    <xf numFmtId="0" fontId="3" fillId="0" borderId="0"/>
    <xf numFmtId="43" fontId="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9" fontId="9" fillId="0" borderId="0" applyFont="0" applyFill="0" applyBorder="0" applyAlignment="0" applyProtection="0"/>
    <xf numFmtId="0" fontId="1" fillId="0" borderId="0"/>
    <xf numFmtId="43" fontId="26" fillId="0" borderId="0" applyFont="0" applyFill="0" applyBorder="0" applyAlignment="0" applyProtection="0"/>
  </cellStyleXfs>
  <cellXfs count="190">
    <xf numFmtId="0" fontId="0" fillId="0" borderId="0" xfId="0"/>
    <xf numFmtId="0" fontId="4" fillId="0" borderId="0" xfId="0" applyFont="1"/>
    <xf numFmtId="0" fontId="5" fillId="0" borderId="0" xfId="0" applyFont="1"/>
    <xf numFmtId="0" fontId="7" fillId="0" borderId="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5" fillId="0" borderId="2" xfId="0" applyFont="1" applyFill="1" applyBorder="1" applyAlignment="1">
      <alignment horizontal="left"/>
    </xf>
    <xf numFmtId="164" fontId="8" fillId="0" borderId="0" xfId="1" applyNumberFormat="1" applyFont="1" applyFill="1" applyBorder="1" applyAlignment="1">
      <alignment horizontal="left" wrapText="1"/>
    </xf>
    <xf numFmtId="164" fontId="5" fillId="0" borderId="0" xfId="1" applyNumberFormat="1" applyFont="1" applyAlignment="1">
      <alignment horizontal="left"/>
    </xf>
    <xf numFmtId="0" fontId="6" fillId="0" borderId="0" xfId="0" applyFont="1" applyAlignment="1">
      <alignment horizontal="center"/>
    </xf>
    <xf numFmtId="0" fontId="5" fillId="0" borderId="0" xfId="0" applyFont="1" applyBorder="1"/>
    <xf numFmtId="0" fontId="7" fillId="0" borderId="0" xfId="0" applyFont="1" applyFill="1" applyBorder="1" applyAlignment="1">
      <alignment horizontal="left" vertical="center" wrapText="1"/>
    </xf>
    <xf numFmtId="164" fontId="7" fillId="0" borderId="0" xfId="1" applyNumberFormat="1" applyFont="1" applyFill="1" applyBorder="1" applyAlignment="1">
      <alignment horizontal="left" wrapText="1"/>
    </xf>
    <xf numFmtId="164" fontId="6" fillId="0" borderId="0" xfId="1" applyNumberFormat="1" applyFont="1" applyAlignment="1">
      <alignment horizontal="left"/>
    </xf>
    <xf numFmtId="164" fontId="5" fillId="0" borderId="0" xfId="1" applyNumberFormat="1" applyFont="1" applyBorder="1" applyAlignment="1">
      <alignment horizontal="left"/>
    </xf>
    <xf numFmtId="164" fontId="5" fillId="0" borderId="0" xfId="1" applyNumberFormat="1" applyFont="1" applyFill="1" applyBorder="1" applyAlignment="1">
      <alignment horizontal="left"/>
    </xf>
    <xf numFmtId="0" fontId="7" fillId="0" borderId="0" xfId="0" applyFont="1" applyFill="1" applyBorder="1" applyAlignment="1">
      <alignment horizontal="center" wrapText="1"/>
    </xf>
    <xf numFmtId="0" fontId="6" fillId="0" borderId="0" xfId="0" applyFont="1" applyAlignment="1">
      <alignment horizontal="center"/>
    </xf>
    <xf numFmtId="0" fontId="4" fillId="0" borderId="0" xfId="2" applyFont="1"/>
    <xf numFmtId="0" fontId="3" fillId="0" borderId="0" xfId="2" applyFont="1"/>
    <xf numFmtId="0" fontId="6" fillId="0" borderId="0" xfId="2" applyFont="1" applyAlignment="1">
      <alignment horizontal="center"/>
    </xf>
    <xf numFmtId="164" fontId="3" fillId="0" borderId="0" xfId="1" applyNumberFormat="1" applyFont="1" applyAlignment="1">
      <alignment horizontal="left"/>
    </xf>
    <xf numFmtId="0" fontId="3" fillId="0" borderId="2" xfId="2" applyFont="1" applyFill="1" applyBorder="1" applyAlignment="1">
      <alignment horizontal="left"/>
    </xf>
    <xf numFmtId="0" fontId="3" fillId="0" borderId="0" xfId="2" applyFont="1" applyBorder="1"/>
    <xf numFmtId="0" fontId="3" fillId="0" borderId="0" xfId="0" applyFont="1"/>
    <xf numFmtId="0" fontId="3" fillId="0" borderId="0" xfId="0" applyFont="1" applyBorder="1"/>
    <xf numFmtId="164" fontId="3" fillId="0" borderId="0" xfId="3" applyNumberFormat="1" applyFont="1" applyAlignment="1">
      <alignment horizontal="left"/>
    </xf>
    <xf numFmtId="0" fontId="3" fillId="0" borderId="2" xfId="0" applyFont="1" applyFill="1" applyBorder="1" applyAlignment="1">
      <alignment horizontal="left"/>
    </xf>
    <xf numFmtId="164" fontId="8" fillId="0" borderId="0" xfId="3" applyNumberFormat="1" applyFont="1" applyFill="1" applyBorder="1" applyAlignment="1">
      <alignment horizontal="left" wrapText="1"/>
    </xf>
    <xf numFmtId="164" fontId="3" fillId="0" borderId="0" xfId="3" applyNumberFormat="1" applyFont="1" applyBorder="1" applyAlignment="1">
      <alignment horizontal="left"/>
    </xf>
    <xf numFmtId="164" fontId="3" fillId="0" borderId="0" xfId="3" applyNumberFormat="1" applyFont="1" applyFill="1" applyBorder="1" applyAlignment="1">
      <alignment horizontal="left"/>
    </xf>
    <xf numFmtId="0" fontId="6" fillId="0" borderId="0" xfId="0" applyFont="1" applyAlignment="1">
      <alignment horizontal="center"/>
    </xf>
    <xf numFmtId="164" fontId="3" fillId="0" borderId="0" xfId="1" applyNumberFormat="1" applyFont="1" applyBorder="1" applyAlignment="1">
      <alignment horizontal="left"/>
    </xf>
    <xf numFmtId="164" fontId="3" fillId="0" borderId="0" xfId="1" applyNumberFormat="1" applyFont="1" applyFill="1" applyBorder="1" applyAlignment="1">
      <alignment horizontal="left"/>
    </xf>
    <xf numFmtId="0" fontId="10" fillId="0" borderId="0" xfId="2" applyFont="1" applyFill="1"/>
    <xf numFmtId="0" fontId="3" fillId="0" borderId="0" xfId="2" applyFont="1" applyFill="1"/>
    <xf numFmtId="0" fontId="3" fillId="0" borderId="1" xfId="2" applyFont="1" applyFill="1" applyBorder="1"/>
    <xf numFmtId="0" fontId="6" fillId="0" borderId="1" xfId="2" applyFont="1" applyFill="1" applyBorder="1" applyAlignment="1">
      <alignment horizontal="center"/>
    </xf>
    <xf numFmtId="0" fontId="3" fillId="0" borderId="0" xfId="2" applyFont="1" applyFill="1" applyBorder="1"/>
    <xf numFmtId="0" fontId="6" fillId="0" borderId="0" xfId="2" applyFont="1" applyFill="1" applyAlignment="1">
      <alignment wrapText="1"/>
    </xf>
    <xf numFmtId="165" fontId="11" fillId="0" borderId="0" xfId="2" applyNumberFormat="1" applyFont="1" applyFill="1" applyAlignment="1">
      <alignment horizontal="right"/>
    </xf>
    <xf numFmtId="0" fontId="3" fillId="0" borderId="0" xfId="2" applyFont="1" applyFill="1" applyAlignment="1">
      <alignment horizontal="left" wrapText="1" indent="1"/>
    </xf>
    <xf numFmtId="164" fontId="3" fillId="0" borderId="0" xfId="4" applyNumberFormat="1" applyFont="1" applyFill="1" applyBorder="1" applyAlignment="1">
      <alignment horizontal="left" wrapText="1"/>
    </xf>
    <xf numFmtId="165" fontId="3" fillId="0" borderId="0" xfId="4" applyNumberFormat="1" applyFont="1" applyFill="1" applyBorder="1" applyAlignment="1">
      <alignment horizontal="right" wrapText="1"/>
    </xf>
    <xf numFmtId="164" fontId="3" fillId="0" borderId="0" xfId="4" applyNumberFormat="1" applyFont="1" applyFill="1" applyAlignment="1">
      <alignment horizontal="left"/>
    </xf>
    <xf numFmtId="165" fontId="3" fillId="0" borderId="0" xfId="4" applyNumberFormat="1" applyFont="1" applyFill="1" applyBorder="1" applyAlignment="1">
      <alignment horizontal="right"/>
    </xf>
    <xf numFmtId="164" fontId="3" fillId="0" borderId="0" xfId="4" applyNumberFormat="1" applyFont="1" applyFill="1" applyBorder="1" applyAlignment="1">
      <alignment horizontal="left"/>
    </xf>
    <xf numFmtId="165" fontId="3" fillId="0" borderId="0" xfId="2" applyNumberFormat="1" applyFont="1" applyFill="1" applyBorder="1" applyAlignment="1">
      <alignment horizontal="right"/>
    </xf>
    <xf numFmtId="164" fontId="6" fillId="0" borderId="0" xfId="4" applyNumberFormat="1" applyFont="1" applyFill="1" applyAlignment="1">
      <alignment horizontal="left"/>
    </xf>
    <xf numFmtId="0" fontId="3" fillId="0" borderId="0" xfId="2" applyFont="1" applyFill="1" applyBorder="1" applyAlignment="1">
      <alignment horizontal="left" vertical="center" wrapText="1"/>
    </xf>
    <xf numFmtId="166" fontId="3" fillId="0" borderId="0" xfId="2" applyNumberFormat="1" applyFont="1" applyFill="1"/>
    <xf numFmtId="166" fontId="3" fillId="0" borderId="0" xfId="5" applyNumberFormat="1" applyFont="1" applyFill="1" applyBorder="1"/>
    <xf numFmtId="165" fontId="11" fillId="0" borderId="0" xfId="2" applyNumberFormat="1" applyFont="1" applyFill="1" applyBorder="1" applyAlignment="1">
      <alignment horizontal="right"/>
    </xf>
    <xf numFmtId="165" fontId="3" fillId="0" borderId="0" xfId="2" applyNumberFormat="1" applyFont="1" applyFill="1" applyAlignment="1">
      <alignment horizontal="right"/>
    </xf>
    <xf numFmtId="0" fontId="6" fillId="0" borderId="0" xfId="2" applyFont="1" applyFill="1" applyAlignment="1">
      <alignment horizontal="left" wrapText="1" indent="1"/>
    </xf>
    <xf numFmtId="165" fontId="6" fillId="0" borderId="0" xfId="4" applyNumberFormat="1" applyFont="1" applyFill="1" applyAlignment="1">
      <alignment horizontal="right"/>
    </xf>
    <xf numFmtId="0" fontId="3" fillId="0" borderId="2" xfId="2" applyFont="1" applyFill="1" applyBorder="1"/>
    <xf numFmtId="165" fontId="6" fillId="0" borderId="2" xfId="2" applyNumberFormat="1" applyFont="1" applyFill="1" applyBorder="1" applyAlignment="1">
      <alignment horizontal="right"/>
    </xf>
    <xf numFmtId="166" fontId="3" fillId="0" borderId="2" xfId="5" applyNumberFormat="1" applyFont="1" applyFill="1" applyBorder="1" applyAlignment="1">
      <alignment horizontal="right"/>
    </xf>
    <xf numFmtId="0" fontId="6" fillId="0" borderId="0" xfId="2" applyFont="1" applyFill="1" applyAlignment="1">
      <alignment horizontal="left"/>
    </xf>
    <xf numFmtId="164" fontId="6" fillId="0" borderId="0" xfId="4" applyNumberFormat="1" applyFont="1" applyFill="1" applyBorder="1" applyAlignment="1">
      <alignment horizontal="left"/>
    </xf>
    <xf numFmtId="0" fontId="6" fillId="0" borderId="0" xfId="2" applyFont="1" applyFill="1" applyAlignment="1"/>
    <xf numFmtId="166" fontId="11" fillId="0" borderId="0" xfId="2" applyNumberFormat="1" applyFont="1" applyFill="1" applyAlignment="1">
      <alignment horizontal="right"/>
    </xf>
    <xf numFmtId="166" fontId="3" fillId="0" borderId="0" xfId="2" applyNumberFormat="1" applyFont="1" applyFill="1" applyBorder="1" applyAlignment="1">
      <alignment horizontal="right"/>
    </xf>
    <xf numFmtId="166" fontId="3" fillId="0" borderId="0" xfId="2" applyNumberFormat="1" applyFont="1" applyFill="1" applyAlignment="1">
      <alignment horizontal="right"/>
    </xf>
    <xf numFmtId="166" fontId="11" fillId="0" borderId="0" xfId="2" applyNumberFormat="1" applyFont="1" applyFill="1" applyBorder="1" applyAlignment="1">
      <alignment horizontal="right"/>
    </xf>
    <xf numFmtId="0" fontId="12" fillId="0" borderId="0" xfId="2" applyFont="1" applyFill="1" applyAlignment="1">
      <alignment horizontal="right"/>
    </xf>
    <xf numFmtId="165" fontId="12" fillId="0" borderId="0" xfId="2" applyNumberFormat="1" applyFont="1" applyFill="1" applyBorder="1"/>
    <xf numFmtId="0" fontId="13" fillId="0" borderId="2" xfId="2" applyFont="1" applyFill="1" applyBorder="1" applyAlignment="1">
      <alignment horizontal="left" wrapText="1" indent="1"/>
    </xf>
    <xf numFmtId="166" fontId="11" fillId="0" borderId="2" xfId="2" applyNumberFormat="1" applyFont="1" applyFill="1" applyBorder="1" applyAlignment="1">
      <alignment horizontal="right"/>
    </xf>
    <xf numFmtId="164" fontId="14" fillId="0" borderId="0" xfId="4" applyNumberFormat="1" applyFont="1" applyFill="1"/>
    <xf numFmtId="167" fontId="3" fillId="0" borderId="0" xfId="4" applyNumberFormat="1" applyFont="1" applyFill="1" applyAlignment="1">
      <alignment horizontal="right"/>
    </xf>
    <xf numFmtId="164" fontId="3" fillId="0" borderId="0" xfId="4" applyNumberFormat="1" applyFont="1" applyBorder="1" applyAlignment="1">
      <alignment horizontal="left"/>
    </xf>
    <xf numFmtId="164" fontId="3" fillId="0" borderId="0" xfId="4" applyNumberFormat="1" applyFont="1" applyAlignment="1">
      <alignment horizontal="left"/>
    </xf>
    <xf numFmtId="165" fontId="3" fillId="0" borderId="2" xfId="2" applyNumberFormat="1" applyFont="1" applyFill="1" applyBorder="1" applyAlignment="1">
      <alignment horizontal="right"/>
    </xf>
    <xf numFmtId="0" fontId="3" fillId="0" borderId="0" xfId="2" applyFont="1" applyAlignment="1">
      <alignment horizontal="left" wrapText="1"/>
    </xf>
    <xf numFmtId="0" fontId="2" fillId="0" borderId="0" xfId="9"/>
    <xf numFmtId="0" fontId="2" fillId="0" borderId="0" xfId="9" applyAlignment="1"/>
    <xf numFmtId="9" fontId="3" fillId="0" borderId="0" xfId="12" applyFont="1" applyFill="1"/>
    <xf numFmtId="0" fontId="16" fillId="0" borderId="0" xfId="0" applyFont="1" applyAlignment="1">
      <alignment vertical="center"/>
    </xf>
    <xf numFmtId="0" fontId="17" fillId="0" borderId="0" xfId="0" applyFont="1" applyAlignment="1">
      <alignment horizontal="center" vertical="center"/>
    </xf>
    <xf numFmtId="0" fontId="16" fillId="0" borderId="0" xfId="0" applyFont="1" applyAlignment="1">
      <alignment horizontal="center" vertical="center"/>
    </xf>
    <xf numFmtId="0" fontId="18" fillId="0" borderId="0" xfId="0" applyFont="1" applyAlignment="1">
      <alignment horizontal="center" vertical="center"/>
    </xf>
    <xf numFmtId="0" fontId="20" fillId="0" borderId="0" xfId="13" applyFont="1" applyFill="1"/>
    <xf numFmtId="0" fontId="19" fillId="0" borderId="3" xfId="13" applyFont="1" applyFill="1" applyBorder="1" applyAlignment="1">
      <alignment horizontal="left" wrapText="1"/>
    </xf>
    <xf numFmtId="0" fontId="21" fillId="0" borderId="3" xfId="13" applyFont="1" applyFill="1" applyBorder="1"/>
    <xf numFmtId="0" fontId="20" fillId="0" borderId="3" xfId="13" applyFont="1" applyFill="1" applyBorder="1" applyAlignment="1">
      <alignment horizontal="left"/>
    </xf>
    <xf numFmtId="0" fontId="3" fillId="0" borderId="3" xfId="13" applyFont="1" applyFill="1" applyBorder="1" applyAlignment="1">
      <alignment wrapText="1"/>
    </xf>
    <xf numFmtId="0" fontId="3" fillId="0" borderId="3" xfId="13" applyFont="1" applyFill="1" applyBorder="1" applyAlignment="1">
      <alignment horizontal="left" wrapText="1"/>
    </xf>
    <xf numFmtId="0" fontId="20" fillId="0" borderId="3" xfId="13" applyFont="1" applyFill="1" applyBorder="1"/>
    <xf numFmtId="0" fontId="21" fillId="0" borderId="3" xfId="13" applyFont="1" applyFill="1" applyBorder="1" applyAlignment="1">
      <alignment wrapText="1"/>
    </xf>
    <xf numFmtId="0" fontId="22" fillId="0" borderId="0" xfId="0" applyFont="1" applyFill="1"/>
    <xf numFmtId="0" fontId="3" fillId="0" borderId="0" xfId="13" applyFont="1" applyFill="1" applyBorder="1" applyAlignment="1">
      <alignment wrapText="1"/>
    </xf>
    <xf numFmtId="0" fontId="21" fillId="0" borderId="3" xfId="13" applyFont="1" applyFill="1" applyBorder="1" applyAlignment="1">
      <alignment horizontal="left"/>
    </xf>
    <xf numFmtId="0" fontId="23" fillId="0" borderId="3" xfId="13" applyFont="1" applyFill="1" applyBorder="1" applyAlignment="1">
      <alignment horizontal="left"/>
    </xf>
    <xf numFmtId="0" fontId="19" fillId="0" borderId="3" xfId="13" applyFont="1" applyFill="1" applyBorder="1" applyAlignment="1">
      <alignment horizontal="center" vertical="center" wrapText="1"/>
    </xf>
    <xf numFmtId="0" fontId="19" fillId="0" borderId="3" xfId="13" applyFont="1" applyFill="1" applyBorder="1" applyAlignment="1">
      <alignment horizontal="left" vertical="center" wrapText="1"/>
    </xf>
    <xf numFmtId="0" fontId="20" fillId="0" borderId="3" xfId="2" applyFont="1" applyFill="1" applyBorder="1" applyAlignment="1">
      <alignment horizontal="left"/>
    </xf>
    <xf numFmtId="0" fontId="20" fillId="0" borderId="0" xfId="13" applyFont="1" applyFill="1" applyAlignment="1">
      <alignment horizontal="left"/>
    </xf>
    <xf numFmtId="0" fontId="22" fillId="0" borderId="3" xfId="0" applyFont="1" applyFill="1" applyBorder="1"/>
    <xf numFmtId="164" fontId="3" fillId="0" borderId="0" xfId="1" applyNumberFormat="1" applyFont="1" applyFill="1" applyAlignment="1">
      <alignment horizontal="left"/>
    </xf>
    <xf numFmtId="164" fontId="6" fillId="0" borderId="0" xfId="1" applyNumberFormat="1" applyFont="1" applyFill="1" applyAlignment="1">
      <alignment horizontal="left"/>
    </xf>
    <xf numFmtId="0" fontId="19" fillId="0" borderId="3" xfId="13" applyFont="1" applyFill="1" applyBorder="1" applyAlignment="1">
      <alignment horizontal="center" vertical="center" wrapText="1"/>
    </xf>
    <xf numFmtId="0" fontId="19" fillId="0" borderId="3" xfId="13" applyFont="1" applyFill="1" applyBorder="1" applyAlignment="1">
      <alignment horizontal="center" wrapText="1"/>
    </xf>
    <xf numFmtId="0" fontId="4" fillId="0" borderId="0" xfId="0" applyFont="1" applyFill="1"/>
    <xf numFmtId="0" fontId="5" fillId="0" borderId="0" xfId="0" applyFont="1" applyFill="1"/>
    <xf numFmtId="0" fontId="6" fillId="0" borderId="0" xfId="0" applyFont="1" applyFill="1" applyAlignment="1">
      <alignment horizontal="center"/>
    </xf>
    <xf numFmtId="0" fontId="3" fillId="0" borderId="0" xfId="0" applyFont="1" applyFill="1"/>
    <xf numFmtId="164" fontId="5" fillId="0" borderId="0" xfId="1" applyNumberFormat="1" applyFont="1" applyFill="1" applyAlignment="1">
      <alignment horizontal="left"/>
    </xf>
    <xf numFmtId="0" fontId="5" fillId="0" borderId="0" xfId="0" applyFont="1" applyFill="1" applyBorder="1"/>
    <xf numFmtId="0" fontId="3" fillId="0" borderId="2" xfId="2" applyFont="1" applyBorder="1"/>
    <xf numFmtId="0" fontId="3" fillId="0" borderId="0" xfId="2"/>
    <xf numFmtId="0" fontId="7" fillId="0" borderId="2"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7"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7" fillId="5" borderId="2" xfId="2" applyFont="1" applyFill="1" applyBorder="1" applyAlignment="1">
      <alignment horizontal="center" vertical="center" wrapText="1"/>
    </xf>
    <xf numFmtId="0" fontId="7" fillId="5" borderId="7" xfId="2" applyFont="1" applyFill="1" applyBorder="1" applyAlignment="1">
      <alignment horizontal="center" vertical="center" wrapText="1"/>
    </xf>
    <xf numFmtId="0" fontId="7" fillId="6" borderId="2" xfId="2" applyFont="1" applyFill="1" applyBorder="1" applyAlignment="1">
      <alignment horizontal="center" vertical="center" wrapText="1"/>
    </xf>
    <xf numFmtId="0" fontId="7" fillId="7" borderId="6" xfId="2" applyFont="1" applyFill="1" applyBorder="1" applyAlignment="1">
      <alignment horizontal="center" vertical="center" wrapText="1"/>
    </xf>
    <xf numFmtId="0" fontId="7" fillId="7" borderId="2" xfId="2" applyFont="1" applyFill="1" applyBorder="1" applyAlignment="1">
      <alignment horizontal="center" vertical="center" wrapText="1"/>
    </xf>
    <xf numFmtId="0" fontId="7" fillId="7" borderId="7"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8" borderId="6" xfId="2" applyFont="1" applyFill="1" applyBorder="1" applyAlignment="1">
      <alignment horizontal="center" vertical="center" wrapText="1"/>
    </xf>
    <xf numFmtId="0" fontId="7" fillId="8" borderId="2" xfId="2" applyFont="1" applyFill="1" applyBorder="1" applyAlignment="1">
      <alignment horizontal="center" vertical="center" wrapText="1"/>
    </xf>
    <xf numFmtId="0" fontId="7" fillId="8" borderId="7" xfId="2" applyFont="1" applyFill="1" applyBorder="1" applyAlignment="1">
      <alignment horizontal="center" vertical="center" wrapText="1"/>
    </xf>
    <xf numFmtId="0" fontId="7" fillId="9" borderId="2" xfId="2" applyFont="1" applyFill="1" applyBorder="1" applyAlignment="1">
      <alignment horizontal="center" vertical="center" wrapText="1"/>
    </xf>
    <xf numFmtId="0" fontId="7" fillId="10" borderId="6" xfId="2" applyFont="1" applyFill="1" applyBorder="1" applyAlignment="1">
      <alignment horizontal="center" vertical="center" wrapText="1"/>
    </xf>
    <xf numFmtId="0" fontId="7" fillId="10" borderId="2" xfId="2" applyFont="1" applyFill="1" applyBorder="1" applyAlignment="1">
      <alignment horizontal="center" vertical="center" wrapText="1"/>
    </xf>
    <xf numFmtId="0" fontId="7" fillId="10" borderId="7"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0" xfId="2" applyFont="1" applyFill="1" applyBorder="1" applyAlignment="1">
      <alignment vertical="center" wrapText="1"/>
    </xf>
    <xf numFmtId="0" fontId="7" fillId="0" borderId="8" xfId="2" applyFont="1" applyFill="1" applyBorder="1" applyAlignment="1">
      <alignment vertical="center" wrapText="1"/>
    </xf>
    <xf numFmtId="0" fontId="6" fillId="0" borderId="2" xfId="2" applyFont="1" applyBorder="1" applyAlignment="1">
      <alignment horizontal="center"/>
    </xf>
    <xf numFmtId="0" fontId="6" fillId="0" borderId="0" xfId="2" applyFont="1" applyFill="1" applyBorder="1" applyAlignment="1">
      <alignment horizontal="center"/>
    </xf>
    <xf numFmtId="165" fontId="6" fillId="0" borderId="0" xfId="4" applyNumberFormat="1" applyFont="1" applyFill="1" applyBorder="1" applyAlignment="1">
      <alignment horizontal="right"/>
    </xf>
    <xf numFmtId="166" fontId="3" fillId="0" borderId="0" xfId="5" applyNumberFormat="1" applyFont="1" applyFill="1" applyBorder="1" applyAlignment="1">
      <alignment horizontal="right"/>
    </xf>
    <xf numFmtId="43" fontId="3" fillId="0" borderId="0" xfId="1" applyFont="1" applyFill="1"/>
    <xf numFmtId="164" fontId="3" fillId="0" borderId="0" xfId="1" applyNumberFormat="1" applyFont="1" applyFill="1"/>
    <xf numFmtId="0" fontId="22" fillId="0" borderId="0" xfId="0" applyFont="1" applyFill="1" applyAlignment="1">
      <alignment wrapText="1"/>
    </xf>
    <xf numFmtId="0" fontId="24" fillId="0" borderId="0" xfId="13" applyFont="1" applyFill="1" applyBorder="1" applyAlignment="1">
      <alignment horizontal="center" wrapText="1"/>
    </xf>
    <xf numFmtId="0" fontId="24" fillId="0" borderId="0" xfId="13" applyFont="1" applyFill="1" applyBorder="1" applyAlignment="1">
      <alignment horizontal="left" wrapText="1"/>
    </xf>
    <xf numFmtId="0" fontId="25" fillId="0" borderId="3" xfId="13" applyFont="1" applyFill="1" applyBorder="1" applyAlignment="1">
      <alignment horizontal="left"/>
    </xf>
    <xf numFmtId="0" fontId="25" fillId="0" borderId="0" xfId="13" applyFont="1" applyFill="1"/>
    <xf numFmtId="166" fontId="5" fillId="0" borderId="0" xfId="12" applyNumberFormat="1" applyFont="1"/>
    <xf numFmtId="0" fontId="3" fillId="0" borderId="0" xfId="2" applyFont="1" applyFill="1" applyAlignment="1">
      <alignment horizontal="left" wrapText="1"/>
    </xf>
    <xf numFmtId="0" fontId="3" fillId="0" borderId="0" xfId="2" applyFont="1" applyFill="1" applyAlignment="1">
      <alignment wrapText="1"/>
    </xf>
    <xf numFmtId="0" fontId="5" fillId="0" borderId="2" xfId="0" applyFont="1" applyBorder="1"/>
    <xf numFmtId="0" fontId="3" fillId="0" borderId="2" xfId="0" applyFont="1" applyBorder="1"/>
    <xf numFmtId="0" fontId="6" fillId="0" borderId="0" xfId="0" applyFont="1" applyAlignment="1">
      <alignment horizontal="center"/>
    </xf>
    <xf numFmtId="164" fontId="3" fillId="0" borderId="0" xfId="14" applyNumberFormat="1" applyFont="1" applyAlignment="1">
      <alignment horizontal="left"/>
    </xf>
    <xf numFmtId="164" fontId="8" fillId="0" borderId="0" xfId="14" applyNumberFormat="1" applyFont="1" applyFill="1" applyBorder="1" applyAlignment="1">
      <alignment horizontal="left" wrapText="1"/>
    </xf>
    <xf numFmtId="164" fontId="6" fillId="0" borderId="0" xfId="14" applyNumberFormat="1" applyFont="1" applyAlignment="1">
      <alignment horizontal="left"/>
    </xf>
    <xf numFmtId="164" fontId="7" fillId="0" borderId="0" xfId="14" applyNumberFormat="1" applyFont="1" applyFill="1" applyBorder="1" applyAlignment="1">
      <alignment horizontal="left" wrapText="1"/>
    </xf>
    <xf numFmtId="165" fontId="27" fillId="0" borderId="0" xfId="0" applyNumberFormat="1" applyFont="1" applyFill="1"/>
    <xf numFmtId="165" fontId="27" fillId="11" borderId="0" xfId="0" applyNumberFormat="1" applyFont="1" applyFill="1" applyBorder="1" applyAlignment="1">
      <alignment horizontal="right" wrapText="1" shrinkToFit="1"/>
    </xf>
    <xf numFmtId="165" fontId="3" fillId="0" borderId="0" xfId="2" applyNumberFormat="1" applyFont="1" applyFill="1"/>
    <xf numFmtId="165" fontId="27" fillId="0" borderId="0" xfId="0" applyNumberFormat="1" applyFont="1" applyFill="1" applyBorder="1" applyAlignment="1">
      <alignment horizontal="right" wrapText="1" shrinkToFit="1"/>
    </xf>
    <xf numFmtId="0" fontId="8" fillId="8" borderId="0" xfId="0" applyFont="1" applyFill="1" applyBorder="1" applyAlignment="1">
      <alignment horizontal="left" vertical="center" wrapText="1"/>
    </xf>
    <xf numFmtId="164" fontId="8" fillId="8" borderId="0" xfId="14" applyNumberFormat="1" applyFont="1" applyFill="1" applyBorder="1" applyAlignment="1">
      <alignment horizontal="left" wrapText="1"/>
    </xf>
    <xf numFmtId="164" fontId="3" fillId="8" borderId="0" xfId="14" applyNumberFormat="1" applyFont="1" applyFill="1" applyAlignment="1">
      <alignment horizontal="left"/>
    </xf>
    <xf numFmtId="164" fontId="6" fillId="8" borderId="0" xfId="1" applyNumberFormat="1" applyFont="1" applyFill="1" applyAlignment="1">
      <alignment horizontal="left"/>
    </xf>
    <xf numFmtId="164" fontId="3" fillId="8" borderId="0" xfId="1" applyNumberFormat="1" applyFont="1" applyFill="1" applyAlignment="1">
      <alignment horizontal="left"/>
    </xf>
    <xf numFmtId="0" fontId="19" fillId="0" borderId="3" xfId="13" applyFont="1" applyFill="1" applyBorder="1" applyAlignment="1">
      <alignment horizontal="center" vertical="center" wrapText="1"/>
    </xf>
    <xf numFmtId="0" fontId="24" fillId="0" borderId="0" xfId="13" applyFont="1" applyFill="1" applyBorder="1" applyAlignment="1">
      <alignment horizontal="center" wrapText="1"/>
    </xf>
    <xf numFmtId="0" fontId="24" fillId="0" borderId="3" xfId="13" applyFont="1" applyFill="1" applyBorder="1" applyAlignment="1">
      <alignment horizontal="center" wrapText="1"/>
    </xf>
    <xf numFmtId="0" fontId="19" fillId="0" borderId="3" xfId="13" applyFont="1" applyFill="1" applyBorder="1" applyAlignment="1">
      <alignment horizontal="center" wrapText="1"/>
    </xf>
    <xf numFmtId="0" fontId="19" fillId="0" borderId="4" xfId="13" applyFont="1" applyFill="1" applyBorder="1" applyAlignment="1">
      <alignment horizontal="center" wrapText="1"/>
    </xf>
    <xf numFmtId="0" fontId="19" fillId="0" borderId="5" xfId="13" applyFont="1" applyFill="1" applyBorder="1" applyAlignment="1">
      <alignment horizontal="center" wrapText="1"/>
    </xf>
    <xf numFmtId="0" fontId="6" fillId="0" borderId="0" xfId="2" applyFont="1" applyFill="1" applyAlignment="1">
      <alignment horizontal="center"/>
    </xf>
    <xf numFmtId="0" fontId="3" fillId="0" borderId="0" xfId="2" applyFont="1" applyFill="1" applyAlignment="1">
      <alignment horizontal="left" wrapText="1"/>
    </xf>
    <xf numFmtId="0" fontId="7" fillId="0" borderId="11" xfId="2" applyFont="1" applyFill="1" applyBorder="1" applyAlignment="1">
      <alignment horizontal="center" vertical="center" wrapText="1"/>
    </xf>
    <xf numFmtId="0" fontId="7" fillId="0" borderId="10" xfId="2" applyFont="1" applyFill="1" applyBorder="1" applyAlignment="1">
      <alignment horizontal="center" vertical="center" wrapText="1"/>
    </xf>
    <xf numFmtId="0" fontId="7" fillId="0" borderId="9" xfId="2" applyFont="1" applyFill="1" applyBorder="1" applyAlignment="1">
      <alignment horizontal="center" vertical="center" wrapText="1"/>
    </xf>
    <xf numFmtId="0" fontId="7" fillId="0" borderId="8"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6" fillId="0" borderId="0" xfId="2" applyFont="1" applyAlignment="1">
      <alignment horizontal="center"/>
    </xf>
    <xf numFmtId="0" fontId="15" fillId="0" borderId="0" xfId="9" applyFont="1" applyAlignment="1">
      <alignment horizontal="center" wrapText="1"/>
    </xf>
    <xf numFmtId="0" fontId="15" fillId="0" borderId="0" xfId="9" applyFont="1" applyAlignment="1">
      <alignment horizontal="center"/>
    </xf>
    <xf numFmtId="0" fontId="6" fillId="0" borderId="0" xfId="0" applyFont="1" applyAlignment="1">
      <alignment horizontal="center"/>
    </xf>
    <xf numFmtId="0" fontId="6" fillId="0" borderId="0" xfId="0" applyFont="1" applyFill="1" applyAlignment="1">
      <alignment horizontal="center"/>
    </xf>
    <xf numFmtId="0" fontId="15" fillId="0" borderId="0" xfId="9" applyFont="1" applyAlignment="1">
      <alignment horizontal="center" vertical="center" wrapText="1"/>
    </xf>
    <xf numFmtId="0" fontId="6" fillId="2" borderId="0" xfId="2" applyFont="1" applyFill="1" applyAlignment="1">
      <alignment wrapText="1"/>
    </xf>
    <xf numFmtId="165" fontId="11" fillId="2" borderId="0" xfId="2" applyNumberFormat="1" applyFont="1" applyFill="1" applyAlignment="1">
      <alignment horizontal="right"/>
    </xf>
    <xf numFmtId="0" fontId="3" fillId="2" borderId="0" xfId="2" applyFont="1" applyFill="1"/>
    <xf numFmtId="166" fontId="11" fillId="2" borderId="0" xfId="2" applyNumberFormat="1" applyFont="1" applyFill="1" applyBorder="1" applyAlignment="1">
      <alignment horizontal="right"/>
    </xf>
    <xf numFmtId="165" fontId="6" fillId="0" borderId="0" xfId="2" applyNumberFormat="1" applyFont="1" applyFill="1"/>
    <xf numFmtId="166" fontId="3" fillId="0" borderId="0" xfId="12" applyNumberFormat="1" applyFont="1" applyFill="1"/>
  </cellXfs>
  <cellStyles count="15">
    <cellStyle name="Millares" xfId="1" builtinId="3"/>
    <cellStyle name="Millares 2" xfId="3"/>
    <cellStyle name="Millares 2 2" xfId="4"/>
    <cellStyle name="Millares 3" xfId="6"/>
    <cellStyle name="Millares 4" xfId="7"/>
    <cellStyle name="Millares 5" xfId="14"/>
    <cellStyle name="Normal" xfId="0" builtinId="0"/>
    <cellStyle name="Normal 2" xfId="2"/>
    <cellStyle name="Normal 2 2" xfId="8"/>
    <cellStyle name="Normal 3" xfId="9"/>
    <cellStyle name="Normal 3 2" xfId="13"/>
    <cellStyle name="Normal 4" xfId="10"/>
    <cellStyle name="Porcentaje" xfId="12" builtinId="5"/>
    <cellStyle name="Porcentual 2" xfId="5"/>
    <cellStyle name="Porcentual 3" xfId="1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38099</xdr:rowOff>
    </xdr:from>
    <xdr:to>
      <xdr:col>8</xdr:col>
      <xdr:colOff>733426</xdr:colOff>
      <xdr:row>48</xdr:row>
      <xdr:rowOff>9525</xdr:rowOff>
    </xdr:to>
    <xdr:pic>
      <xdr:nvPicPr>
        <xdr:cNvPr id="2" name="WordPictureWatermark457642210" descr="fondo portada">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38099"/>
          <a:ext cx="6829425" cy="9982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600075</xdr:colOff>
      <xdr:row>16</xdr:row>
      <xdr:rowOff>9525</xdr:rowOff>
    </xdr:from>
    <xdr:to>
      <xdr:col>7</xdr:col>
      <xdr:colOff>657225</xdr:colOff>
      <xdr:row>24</xdr:row>
      <xdr:rowOff>19050</xdr:rowOff>
    </xdr:to>
    <xdr:sp macro="" textlink="">
      <xdr:nvSpPr>
        <xdr:cNvPr id="3" name="2 CuadroTexto">
          <a:extLst>
            <a:ext uri="{FF2B5EF4-FFF2-40B4-BE49-F238E27FC236}">
              <a16:creationId xmlns="" xmlns:a16="http://schemas.microsoft.com/office/drawing/2014/main" id="{00000000-0008-0000-0000-000003000000}"/>
            </a:ext>
          </a:extLst>
        </xdr:cNvPr>
        <xdr:cNvSpPr txBox="1"/>
      </xdr:nvSpPr>
      <xdr:spPr>
        <a:xfrm>
          <a:off x="600075" y="3648075"/>
          <a:ext cx="5391150" cy="160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2800">
              <a:latin typeface="Arial" panose="020B0604020202020204" pitchFamily="34" charset="0"/>
              <a:cs typeface="Arial" panose="020B0604020202020204" pitchFamily="34" charset="0"/>
            </a:rPr>
            <a:t>CONSOLIDACION</a:t>
          </a:r>
          <a:r>
            <a:rPr lang="es-CR" sz="2800" baseline="0">
              <a:latin typeface="Arial" panose="020B0604020202020204" pitchFamily="34" charset="0"/>
              <a:cs typeface="Arial" panose="020B0604020202020204" pitchFamily="34" charset="0"/>
            </a:rPr>
            <a:t> POR CLASIFICACION FUNCIONAL</a:t>
          </a:r>
        </a:p>
        <a:p>
          <a:pPr algn="ctr"/>
          <a:r>
            <a:rPr lang="es-CR" sz="2800" baseline="0">
              <a:latin typeface="Arial" panose="020B0604020202020204" pitchFamily="34" charset="0"/>
              <a:cs typeface="Arial" panose="020B0604020202020204" pitchFamily="34" charset="0"/>
            </a:rPr>
            <a:t>2016</a:t>
          </a:r>
          <a:endParaRPr lang="es-CR" sz="2800">
            <a:latin typeface="Arial" panose="020B0604020202020204" pitchFamily="34" charset="0"/>
            <a:cs typeface="Arial" panose="020B0604020202020204" pitchFamily="34" charset="0"/>
          </a:endParaRPr>
        </a:p>
      </xdr:txBody>
    </xdr:sp>
    <xdr:clientData/>
  </xdr:twoCellAnchor>
  <xdr:twoCellAnchor>
    <xdr:from>
      <xdr:col>1</xdr:col>
      <xdr:colOff>142875</xdr:colOff>
      <xdr:row>32</xdr:row>
      <xdr:rowOff>76200</xdr:rowOff>
    </xdr:from>
    <xdr:to>
      <xdr:col>8</xdr:col>
      <xdr:colOff>0</xdr:colOff>
      <xdr:row>40</xdr:row>
      <xdr:rowOff>104775</xdr:rowOff>
    </xdr:to>
    <xdr:sp macro="" textlink="">
      <xdr:nvSpPr>
        <xdr:cNvPr id="4" name="3 CuadroTexto">
          <a:extLst>
            <a:ext uri="{FF2B5EF4-FFF2-40B4-BE49-F238E27FC236}">
              <a16:creationId xmlns="" xmlns:a16="http://schemas.microsoft.com/office/drawing/2014/main" id="{00000000-0008-0000-0000-000004000000}"/>
            </a:ext>
          </a:extLst>
        </xdr:cNvPr>
        <xdr:cNvSpPr txBox="1"/>
      </xdr:nvSpPr>
      <xdr:spPr>
        <a:xfrm>
          <a:off x="904875" y="7496175"/>
          <a:ext cx="5191125" cy="132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1800">
              <a:latin typeface="Arial" panose="020B0604020202020204" pitchFamily="34" charset="0"/>
              <a:cs typeface="Arial" panose="020B0604020202020204" pitchFamily="34" charset="0"/>
            </a:rPr>
            <a:t>Secretaría</a:t>
          </a:r>
          <a:r>
            <a:rPr lang="es-CR" sz="1800" baseline="0">
              <a:latin typeface="Arial" panose="020B0604020202020204" pitchFamily="34" charset="0"/>
              <a:cs typeface="Arial" panose="020B0604020202020204" pitchFamily="34" charset="0"/>
            </a:rPr>
            <a:t> Técnica de la Autoridad Presupuestaria</a:t>
          </a:r>
        </a:p>
        <a:p>
          <a:pPr algn="ctr"/>
          <a:r>
            <a:rPr lang="es-CR" sz="1800" baseline="0">
              <a:latin typeface="Arial" panose="020B0604020202020204" pitchFamily="34" charset="0"/>
              <a:cs typeface="Arial" panose="020B0604020202020204" pitchFamily="34" charset="0"/>
            </a:rPr>
            <a:t>Unidad de Análisis y Seguimiento Fiscal</a:t>
          </a:r>
          <a:endParaRPr lang="es-CR" sz="18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NSOLIDACIONES\MUESTRA\2012\SECTOR%20PUBLICO%20NO%20FICINANCIERO%20REDUCIDO%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NTIDADES"/>
      <sheetName val="CONSOLIDADO"/>
      <sheetName val="ENTIDADES DESCENTRALIZADAS"/>
      <sheetName val="DESCONCENTRADOS"/>
      <sheetName val="EMPRESAS"/>
      <sheetName val="GOB CENTRAL"/>
      <sheetName val="GOB GENERA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workbookViewId="0">
      <selection activeCell="K21" sqref="K21"/>
    </sheetView>
  </sheetViews>
  <sheetFormatPr baseColWidth="10" defaultRowHeight="12.75" x14ac:dyDescent="0.2"/>
  <sheetData>
    <row r="1" spans="1:1" ht="15.75" x14ac:dyDescent="0.2">
      <c r="A1" s="78"/>
    </row>
    <row r="2" spans="1:1" ht="15.75" x14ac:dyDescent="0.2">
      <c r="A2" s="78"/>
    </row>
    <row r="3" spans="1:1" ht="15.75" x14ac:dyDescent="0.2">
      <c r="A3" s="78"/>
    </row>
    <row r="4" spans="1:1" ht="15.75" x14ac:dyDescent="0.2">
      <c r="A4" s="78"/>
    </row>
    <row r="5" spans="1:1" ht="15.75" x14ac:dyDescent="0.2">
      <c r="A5" s="78"/>
    </row>
    <row r="6" spans="1:1" ht="15.75" x14ac:dyDescent="0.2">
      <c r="A6" s="78"/>
    </row>
    <row r="7" spans="1:1" ht="15.75" x14ac:dyDescent="0.2">
      <c r="A7" s="78"/>
    </row>
    <row r="8" spans="1:1" ht="15.75" x14ac:dyDescent="0.2">
      <c r="A8" s="78"/>
    </row>
    <row r="9" spans="1:1" ht="15.75" x14ac:dyDescent="0.2">
      <c r="A9" s="78"/>
    </row>
    <row r="10" spans="1:1" ht="15.75" x14ac:dyDescent="0.2">
      <c r="A10" s="78"/>
    </row>
    <row r="11" spans="1:1" ht="15.75" x14ac:dyDescent="0.2">
      <c r="A11" s="78"/>
    </row>
    <row r="12" spans="1:1" ht="15.75" x14ac:dyDescent="0.2">
      <c r="A12" s="78"/>
    </row>
    <row r="13" spans="1:1" ht="15.75" x14ac:dyDescent="0.2">
      <c r="A13" s="78"/>
    </row>
    <row r="14" spans="1:1" ht="15.75" x14ac:dyDescent="0.2">
      <c r="A14" s="78"/>
    </row>
    <row r="15" spans="1:1" ht="50.25" x14ac:dyDescent="0.2">
      <c r="A15" s="79"/>
    </row>
    <row r="16" spans="1:1" ht="15.75" x14ac:dyDescent="0.2">
      <c r="A16" s="78"/>
    </row>
    <row r="17" spans="1:1" ht="15.75" x14ac:dyDescent="0.2">
      <c r="A17" s="78"/>
    </row>
    <row r="18" spans="1:1" ht="15.75" x14ac:dyDescent="0.2">
      <c r="A18" s="78"/>
    </row>
    <row r="19" spans="1:1" ht="15.75" x14ac:dyDescent="0.2">
      <c r="A19" s="78"/>
    </row>
    <row r="20" spans="1:1" ht="15.75" x14ac:dyDescent="0.2">
      <c r="A20" s="78"/>
    </row>
    <row r="21" spans="1:1" ht="15.75" x14ac:dyDescent="0.2">
      <c r="A21" s="78"/>
    </row>
    <row r="22" spans="1:1" ht="15.75" x14ac:dyDescent="0.2">
      <c r="A22" s="78"/>
    </row>
    <row r="23" spans="1:1" ht="15.75" x14ac:dyDescent="0.2">
      <c r="A23" s="80"/>
    </row>
    <row r="24" spans="1:1" ht="15.75" x14ac:dyDescent="0.2">
      <c r="A24" s="80"/>
    </row>
    <row r="25" spans="1:1" ht="15.75" x14ac:dyDescent="0.2">
      <c r="A25" s="80"/>
    </row>
    <row r="26" spans="1:1" ht="25.5" x14ac:dyDescent="0.2">
      <c r="A26" s="81"/>
    </row>
    <row r="27" spans="1:1" ht="25.5" x14ac:dyDescent="0.2">
      <c r="A27" s="81"/>
    </row>
    <row r="28" spans="1:1" ht="25.5" x14ac:dyDescent="0.2">
      <c r="A28" s="81"/>
    </row>
    <row r="29" spans="1:1" ht="25.5" x14ac:dyDescent="0.2">
      <c r="A29" s="81"/>
    </row>
    <row r="30" spans="1:1" ht="25.5" x14ac:dyDescent="0.2">
      <c r="A30" s="81"/>
    </row>
    <row r="31" spans="1:1" ht="15.75" x14ac:dyDescent="0.2">
      <c r="A31" s="78"/>
    </row>
  </sheetData>
  <pageMargins left="0.31496062992125984" right="0.11811023622047245" top="0" bottom="0"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1"/>
  <sheetViews>
    <sheetView workbookViewId="0">
      <selection activeCell="B7" sqref="B7"/>
    </sheetView>
  </sheetViews>
  <sheetFormatPr baseColWidth="10" defaultColWidth="11.42578125" defaultRowHeight="15" x14ac:dyDescent="0.25"/>
  <cols>
    <col min="1" max="1" width="4" style="82" bestFit="1" customWidth="1"/>
    <col min="2" max="2" width="75" style="82" bestFit="1" customWidth="1"/>
    <col min="3" max="3" width="23.28515625" style="97" customWidth="1"/>
    <col min="4" max="4" width="3.85546875" style="82" customWidth="1"/>
    <col min="5" max="16384" width="11.42578125" style="82"/>
  </cols>
  <sheetData>
    <row r="1" spans="1:3" ht="18" x14ac:dyDescent="0.25">
      <c r="B1" s="165" t="s">
        <v>590</v>
      </c>
      <c r="C1" s="165"/>
    </row>
    <row r="2" spans="1:3" ht="18" x14ac:dyDescent="0.25">
      <c r="B2" s="141"/>
      <c r="C2" s="142"/>
    </row>
    <row r="3" spans="1:3" ht="12" customHeight="1" x14ac:dyDescent="0.25">
      <c r="B3" s="141"/>
      <c r="C3" s="142"/>
    </row>
    <row r="4" spans="1:3" ht="18" x14ac:dyDescent="0.25">
      <c r="B4" s="166" t="s">
        <v>547</v>
      </c>
      <c r="C4" s="166"/>
    </row>
    <row r="5" spans="1:3" s="144" customFormat="1" ht="15.75" x14ac:dyDescent="0.25">
      <c r="B5" s="84" t="s">
        <v>542</v>
      </c>
      <c r="C5" s="143"/>
    </row>
    <row r="6" spans="1:3" x14ac:dyDescent="0.25">
      <c r="A6" s="82">
        <v>1</v>
      </c>
      <c r="B6" s="86" t="s">
        <v>272</v>
      </c>
      <c r="C6" s="87" t="s">
        <v>9</v>
      </c>
    </row>
    <row r="7" spans="1:3" x14ac:dyDescent="0.25">
      <c r="A7" s="82">
        <v>2</v>
      </c>
      <c r="B7" s="86" t="s">
        <v>273</v>
      </c>
      <c r="C7" s="87" t="s">
        <v>8</v>
      </c>
    </row>
    <row r="8" spans="1:3" x14ac:dyDescent="0.25">
      <c r="A8" s="82">
        <v>3</v>
      </c>
      <c r="B8" s="86" t="s">
        <v>274</v>
      </c>
      <c r="C8" s="87" t="s">
        <v>7</v>
      </c>
    </row>
    <row r="9" spans="1:3" x14ac:dyDescent="0.25">
      <c r="A9" s="82">
        <v>4</v>
      </c>
      <c r="B9" s="86" t="s">
        <v>275</v>
      </c>
      <c r="C9" s="87" t="s">
        <v>6</v>
      </c>
    </row>
    <row r="10" spans="1:3" x14ac:dyDescent="0.25">
      <c r="B10" s="88"/>
      <c r="C10" s="85"/>
    </row>
    <row r="11" spans="1:3" s="144" customFormat="1" ht="15.75" x14ac:dyDescent="0.25">
      <c r="B11" s="84" t="s">
        <v>543</v>
      </c>
      <c r="C11" s="143"/>
    </row>
    <row r="12" spans="1:3" x14ac:dyDescent="0.25">
      <c r="A12" s="82">
        <v>5</v>
      </c>
      <c r="B12" s="86" t="s">
        <v>276</v>
      </c>
      <c r="C12" s="87" t="s">
        <v>26</v>
      </c>
    </row>
    <row r="13" spans="1:3" x14ac:dyDescent="0.25">
      <c r="A13" s="82">
        <v>6</v>
      </c>
      <c r="B13" s="86" t="s">
        <v>277</v>
      </c>
      <c r="C13" s="87" t="s">
        <v>25</v>
      </c>
    </row>
    <row r="14" spans="1:3" x14ac:dyDescent="0.25">
      <c r="A14" s="82">
        <v>7</v>
      </c>
      <c r="B14" s="86" t="s">
        <v>278</v>
      </c>
      <c r="C14" s="87" t="s">
        <v>24</v>
      </c>
    </row>
    <row r="15" spans="1:3" x14ac:dyDescent="0.25">
      <c r="B15" s="86"/>
      <c r="C15" s="87"/>
    </row>
    <row r="16" spans="1:3" ht="15.75" x14ac:dyDescent="0.25">
      <c r="B16" s="84" t="s">
        <v>544</v>
      </c>
      <c r="C16" s="85"/>
    </row>
    <row r="17" spans="1:3" x14ac:dyDescent="0.25">
      <c r="A17" s="82">
        <v>8</v>
      </c>
      <c r="B17" s="86" t="s">
        <v>283</v>
      </c>
      <c r="C17" s="87" t="s">
        <v>14</v>
      </c>
    </row>
    <row r="18" spans="1:3" x14ac:dyDescent="0.25">
      <c r="A18" s="82">
        <v>9</v>
      </c>
      <c r="B18" s="86" t="s">
        <v>284</v>
      </c>
      <c r="C18" s="87" t="s">
        <v>13</v>
      </c>
    </row>
    <row r="19" spans="1:3" x14ac:dyDescent="0.25">
      <c r="A19" s="82">
        <v>10</v>
      </c>
      <c r="B19" s="86" t="s">
        <v>285</v>
      </c>
      <c r="C19" s="87" t="s">
        <v>12</v>
      </c>
    </row>
    <row r="20" spans="1:3" x14ac:dyDescent="0.25">
      <c r="A20" s="82">
        <v>11</v>
      </c>
      <c r="B20" s="86" t="s">
        <v>286</v>
      </c>
      <c r="C20" s="87" t="s">
        <v>11</v>
      </c>
    </row>
    <row r="21" spans="1:3" x14ac:dyDescent="0.25">
      <c r="B21" s="86"/>
      <c r="C21" s="87"/>
    </row>
    <row r="22" spans="1:3" ht="15.75" x14ac:dyDescent="0.25">
      <c r="B22" s="84" t="s">
        <v>545</v>
      </c>
      <c r="C22" s="85"/>
    </row>
    <row r="23" spans="1:3" x14ac:dyDescent="0.25">
      <c r="A23" s="82">
        <v>12</v>
      </c>
      <c r="B23" s="86" t="s">
        <v>279</v>
      </c>
      <c r="C23" s="87" t="s">
        <v>18</v>
      </c>
    </row>
    <row r="24" spans="1:3" x14ac:dyDescent="0.25">
      <c r="A24" s="82">
        <v>13</v>
      </c>
      <c r="B24" s="86" t="s">
        <v>280</v>
      </c>
      <c r="C24" s="87" t="s">
        <v>17</v>
      </c>
    </row>
    <row r="25" spans="1:3" x14ac:dyDescent="0.25">
      <c r="A25" s="82">
        <v>14</v>
      </c>
      <c r="B25" s="86" t="s">
        <v>281</v>
      </c>
      <c r="C25" s="87" t="s">
        <v>16</v>
      </c>
    </row>
    <row r="26" spans="1:3" x14ac:dyDescent="0.25">
      <c r="B26" s="88"/>
      <c r="C26" s="85"/>
    </row>
    <row r="27" spans="1:3" ht="15.75" x14ac:dyDescent="0.25">
      <c r="B27" s="84" t="s">
        <v>546</v>
      </c>
      <c r="C27" s="85"/>
    </row>
    <row r="28" spans="1:3" x14ac:dyDescent="0.25">
      <c r="A28" s="82">
        <v>15</v>
      </c>
      <c r="B28" s="86" t="s">
        <v>287</v>
      </c>
      <c r="C28" s="87" t="s">
        <v>22</v>
      </c>
    </row>
    <row r="29" spans="1:3" x14ac:dyDescent="0.25">
      <c r="B29" s="88"/>
      <c r="C29" s="85"/>
    </row>
    <row r="30" spans="1:3" ht="15.75" x14ac:dyDescent="0.25">
      <c r="B30" s="84" t="s">
        <v>426</v>
      </c>
      <c r="C30" s="85"/>
    </row>
    <row r="31" spans="1:3" x14ac:dyDescent="0.25">
      <c r="A31" s="82">
        <v>16</v>
      </c>
      <c r="B31" s="86" t="s">
        <v>282</v>
      </c>
      <c r="C31" s="87" t="s">
        <v>20</v>
      </c>
    </row>
    <row r="32" spans="1:3" x14ac:dyDescent="0.25">
      <c r="B32" s="88"/>
      <c r="C32" s="85"/>
    </row>
    <row r="33" spans="1:3" ht="18.75" x14ac:dyDescent="0.3">
      <c r="B33" s="167" t="s">
        <v>548</v>
      </c>
      <c r="C33" s="167"/>
    </row>
    <row r="34" spans="1:3" ht="15.75" x14ac:dyDescent="0.25">
      <c r="B34" s="89" t="s">
        <v>473</v>
      </c>
      <c r="C34" s="85"/>
    </row>
    <row r="35" spans="1:3" x14ac:dyDescent="0.25">
      <c r="A35" s="82">
        <v>17</v>
      </c>
      <c r="B35" s="86" t="s">
        <v>294</v>
      </c>
      <c r="C35" s="87" t="s">
        <v>30</v>
      </c>
    </row>
    <row r="36" spans="1:3" x14ac:dyDescent="0.25">
      <c r="A36" s="82">
        <v>18</v>
      </c>
      <c r="B36" s="86" t="s">
        <v>295</v>
      </c>
      <c r="C36" s="87" t="s">
        <v>29</v>
      </c>
    </row>
    <row r="37" spans="1:3" ht="18.75" x14ac:dyDescent="0.3">
      <c r="B37" s="102"/>
      <c r="C37" s="83"/>
    </row>
    <row r="38" spans="1:3" ht="15.75" x14ac:dyDescent="0.25">
      <c r="B38" s="89" t="s">
        <v>474</v>
      </c>
      <c r="C38" s="85"/>
    </row>
    <row r="39" spans="1:3" x14ac:dyDescent="0.25">
      <c r="A39" s="82">
        <v>19</v>
      </c>
      <c r="B39" s="86" t="s">
        <v>418</v>
      </c>
      <c r="C39" s="87" t="s">
        <v>34</v>
      </c>
    </row>
    <row r="40" spans="1:3" x14ac:dyDescent="0.25">
      <c r="A40" s="82">
        <v>20</v>
      </c>
      <c r="B40" s="86" t="s">
        <v>289</v>
      </c>
      <c r="C40" s="87" t="s">
        <v>33</v>
      </c>
    </row>
    <row r="41" spans="1:3" x14ac:dyDescent="0.25">
      <c r="A41" s="82">
        <v>21</v>
      </c>
      <c r="B41" s="86" t="s">
        <v>290</v>
      </c>
      <c r="C41" s="87" t="s">
        <v>32</v>
      </c>
    </row>
    <row r="42" spans="1:3" ht="18.75" x14ac:dyDescent="0.3">
      <c r="B42" s="102"/>
      <c r="C42" s="83"/>
    </row>
    <row r="43" spans="1:3" ht="15.75" x14ac:dyDescent="0.25">
      <c r="B43" s="89" t="s">
        <v>475</v>
      </c>
      <c r="C43" s="85"/>
    </row>
    <row r="44" spans="1:3" ht="21" customHeight="1" x14ac:dyDescent="0.25">
      <c r="A44" s="82">
        <v>22</v>
      </c>
      <c r="B44" s="86" t="s">
        <v>288</v>
      </c>
      <c r="C44" s="87" t="s">
        <v>36</v>
      </c>
    </row>
    <row r="45" spans="1:3" ht="31.5" customHeight="1" x14ac:dyDescent="0.25">
      <c r="A45" s="82">
        <v>23</v>
      </c>
      <c r="B45" s="140" t="s">
        <v>536</v>
      </c>
      <c r="C45" s="90" t="s">
        <v>537</v>
      </c>
    </row>
    <row r="46" spans="1:3" x14ac:dyDescent="0.25">
      <c r="B46" s="90"/>
      <c r="C46" s="90"/>
    </row>
    <row r="47" spans="1:3" ht="15.75" x14ac:dyDescent="0.25">
      <c r="B47" s="89" t="s">
        <v>549</v>
      </c>
      <c r="C47" s="85"/>
    </row>
    <row r="48" spans="1:3" x14ac:dyDescent="0.25">
      <c r="A48" s="82">
        <v>24</v>
      </c>
      <c r="B48" s="86" t="s">
        <v>296</v>
      </c>
      <c r="C48" s="87" t="s">
        <v>38</v>
      </c>
    </row>
    <row r="50" spans="1:3" ht="15.75" x14ac:dyDescent="0.25">
      <c r="B50" s="89" t="s">
        <v>477</v>
      </c>
      <c r="C50" s="85"/>
    </row>
    <row r="51" spans="1:3" x14ac:dyDescent="0.25">
      <c r="A51" s="82">
        <v>25</v>
      </c>
      <c r="B51" s="86" t="s">
        <v>419</v>
      </c>
      <c r="C51" s="87" t="s">
        <v>43</v>
      </c>
    </row>
    <row r="52" spans="1:3" x14ac:dyDescent="0.25">
      <c r="A52" s="82">
        <v>26</v>
      </c>
      <c r="B52" s="86" t="s">
        <v>291</v>
      </c>
      <c r="C52" s="87" t="s">
        <v>42</v>
      </c>
    </row>
    <row r="53" spans="1:3" x14ac:dyDescent="0.25">
      <c r="A53" s="82">
        <v>27</v>
      </c>
      <c r="B53" s="86" t="s">
        <v>292</v>
      </c>
      <c r="C53" s="87" t="s">
        <v>41</v>
      </c>
    </row>
    <row r="54" spans="1:3" x14ac:dyDescent="0.25">
      <c r="A54" s="82">
        <v>28</v>
      </c>
      <c r="B54" s="86" t="s">
        <v>293</v>
      </c>
      <c r="C54" s="87" t="s">
        <v>40</v>
      </c>
    </row>
    <row r="55" spans="1:3" x14ac:dyDescent="0.25">
      <c r="A55" s="82">
        <v>29</v>
      </c>
      <c r="B55" s="86" t="s">
        <v>632</v>
      </c>
      <c r="C55" s="87" t="s">
        <v>626</v>
      </c>
    </row>
    <row r="56" spans="1:3" x14ac:dyDescent="0.25">
      <c r="B56" s="86"/>
      <c r="C56" s="87"/>
    </row>
    <row r="57" spans="1:3" ht="18.75" x14ac:dyDescent="0.3">
      <c r="B57" s="168" t="s">
        <v>550</v>
      </c>
      <c r="C57" s="169"/>
    </row>
    <row r="58" spans="1:3" ht="15.75" x14ac:dyDescent="0.25">
      <c r="B58" s="84" t="s">
        <v>551</v>
      </c>
      <c r="C58" s="93"/>
    </row>
    <row r="59" spans="1:3" x14ac:dyDescent="0.25">
      <c r="A59" s="82">
        <f>+A55+1</f>
        <v>30</v>
      </c>
      <c r="B59" s="86" t="s">
        <v>312</v>
      </c>
      <c r="C59" s="87" t="s">
        <v>53</v>
      </c>
    </row>
    <row r="60" spans="1:3" x14ac:dyDescent="0.25">
      <c r="A60" s="82">
        <f>+A59+1</f>
        <v>31</v>
      </c>
      <c r="B60" s="86" t="s">
        <v>313</v>
      </c>
      <c r="C60" s="87" t="s">
        <v>54</v>
      </c>
    </row>
    <row r="61" spans="1:3" x14ac:dyDescent="0.25">
      <c r="A61" s="82">
        <f t="shared" ref="A61:A80" si="0">+A60+1</f>
        <v>32</v>
      </c>
      <c r="B61" s="86" t="s">
        <v>314</v>
      </c>
      <c r="C61" s="87" t="s">
        <v>55</v>
      </c>
    </row>
    <row r="62" spans="1:3" x14ac:dyDescent="0.25">
      <c r="A62" s="82">
        <f t="shared" si="0"/>
        <v>33</v>
      </c>
      <c r="B62" s="86" t="s">
        <v>315</v>
      </c>
      <c r="C62" s="87" t="s">
        <v>56</v>
      </c>
    </row>
    <row r="63" spans="1:3" x14ac:dyDescent="0.25">
      <c r="A63" s="82">
        <f t="shared" si="0"/>
        <v>34</v>
      </c>
      <c r="B63" s="86" t="s">
        <v>316</v>
      </c>
      <c r="C63" s="87" t="s">
        <v>57</v>
      </c>
    </row>
    <row r="64" spans="1:3" x14ac:dyDescent="0.25">
      <c r="A64" s="82">
        <f t="shared" si="0"/>
        <v>35</v>
      </c>
      <c r="B64" s="86" t="s">
        <v>317</v>
      </c>
      <c r="C64" s="87" t="s">
        <v>58</v>
      </c>
    </row>
    <row r="65" spans="1:3" x14ac:dyDescent="0.25">
      <c r="A65" s="82">
        <f t="shared" si="0"/>
        <v>36</v>
      </c>
      <c r="B65" s="86" t="s">
        <v>318</v>
      </c>
      <c r="C65" s="87" t="s">
        <v>59</v>
      </c>
    </row>
    <row r="66" spans="1:3" x14ac:dyDescent="0.25">
      <c r="A66" s="82">
        <f t="shared" si="0"/>
        <v>37</v>
      </c>
      <c r="B66" s="86" t="s">
        <v>319</v>
      </c>
      <c r="C66" s="87" t="s">
        <v>60</v>
      </c>
    </row>
    <row r="67" spans="1:3" x14ac:dyDescent="0.25">
      <c r="A67" s="82">
        <f t="shared" si="0"/>
        <v>38</v>
      </c>
      <c r="B67" s="86" t="s">
        <v>320</v>
      </c>
      <c r="C67" s="87" t="s">
        <v>61</v>
      </c>
    </row>
    <row r="68" spans="1:3" x14ac:dyDescent="0.25">
      <c r="A68" s="82">
        <f t="shared" si="0"/>
        <v>39</v>
      </c>
      <c r="B68" s="86" t="s">
        <v>321</v>
      </c>
      <c r="C68" s="87" t="s">
        <v>62</v>
      </c>
    </row>
    <row r="69" spans="1:3" x14ac:dyDescent="0.25">
      <c r="A69" s="82">
        <f t="shared" si="0"/>
        <v>40</v>
      </c>
      <c r="B69" s="86" t="s">
        <v>322</v>
      </c>
      <c r="C69" s="87" t="s">
        <v>63</v>
      </c>
    </row>
    <row r="70" spans="1:3" x14ac:dyDescent="0.25">
      <c r="A70" s="82">
        <f t="shared" si="0"/>
        <v>41</v>
      </c>
      <c r="B70" s="86" t="s">
        <v>323</v>
      </c>
      <c r="C70" s="87" t="s">
        <v>64</v>
      </c>
    </row>
    <row r="71" spans="1:3" x14ac:dyDescent="0.25">
      <c r="A71" s="82">
        <f t="shared" si="0"/>
        <v>42</v>
      </c>
      <c r="B71" s="86" t="s">
        <v>324</v>
      </c>
      <c r="C71" s="87" t="s">
        <v>65</v>
      </c>
    </row>
    <row r="72" spans="1:3" x14ac:dyDescent="0.25">
      <c r="A72" s="82">
        <f t="shared" si="0"/>
        <v>43</v>
      </c>
      <c r="B72" s="86" t="s">
        <v>325</v>
      </c>
      <c r="C72" s="87" t="s">
        <v>66</v>
      </c>
    </row>
    <row r="73" spans="1:3" x14ac:dyDescent="0.25">
      <c r="A73" s="82">
        <f t="shared" si="0"/>
        <v>44</v>
      </c>
      <c r="B73" s="86" t="s">
        <v>326</v>
      </c>
      <c r="C73" s="87" t="s">
        <v>67</v>
      </c>
    </row>
    <row r="74" spans="1:3" x14ac:dyDescent="0.25">
      <c r="A74" s="82">
        <f t="shared" si="0"/>
        <v>45</v>
      </c>
      <c r="B74" s="86" t="s">
        <v>327</v>
      </c>
      <c r="C74" s="87" t="s">
        <v>68</v>
      </c>
    </row>
    <row r="75" spans="1:3" ht="26.25" x14ac:dyDescent="0.25">
      <c r="A75" s="82">
        <f t="shared" si="0"/>
        <v>46</v>
      </c>
      <c r="B75" s="86" t="s">
        <v>328</v>
      </c>
      <c r="C75" s="87" t="s">
        <v>69</v>
      </c>
    </row>
    <row r="76" spans="1:3" ht="26.25" x14ac:dyDescent="0.25">
      <c r="A76" s="82">
        <f t="shared" si="0"/>
        <v>47</v>
      </c>
      <c r="B76" s="86" t="s">
        <v>329</v>
      </c>
      <c r="C76" s="87" t="s">
        <v>70</v>
      </c>
    </row>
    <row r="77" spans="1:3" x14ac:dyDescent="0.25">
      <c r="A77" s="82">
        <f t="shared" si="0"/>
        <v>48</v>
      </c>
      <c r="B77" s="86" t="s">
        <v>330</v>
      </c>
      <c r="C77" s="87" t="s">
        <v>71</v>
      </c>
    </row>
    <row r="78" spans="1:3" x14ac:dyDescent="0.25">
      <c r="A78" s="82">
        <f t="shared" si="0"/>
        <v>49</v>
      </c>
      <c r="B78" s="86" t="s">
        <v>331</v>
      </c>
      <c r="C78" s="87" t="s">
        <v>72</v>
      </c>
    </row>
    <row r="79" spans="1:3" x14ac:dyDescent="0.25">
      <c r="A79" s="82">
        <f t="shared" si="0"/>
        <v>50</v>
      </c>
      <c r="B79" s="86" t="s">
        <v>332</v>
      </c>
      <c r="C79" s="87" t="s">
        <v>73</v>
      </c>
    </row>
    <row r="80" spans="1:3" x14ac:dyDescent="0.25">
      <c r="A80" s="82">
        <f t="shared" si="0"/>
        <v>51</v>
      </c>
      <c r="B80" s="86" t="s">
        <v>333</v>
      </c>
      <c r="C80" s="87" t="s">
        <v>74</v>
      </c>
    </row>
    <row r="81" spans="1:3" ht="18.75" x14ac:dyDescent="0.3">
      <c r="B81" s="102"/>
      <c r="C81" s="83"/>
    </row>
    <row r="82" spans="1:3" ht="15.75" x14ac:dyDescent="0.25">
      <c r="B82" s="89" t="s">
        <v>552</v>
      </c>
      <c r="C82" s="85"/>
    </row>
    <row r="83" spans="1:3" x14ac:dyDescent="0.25">
      <c r="A83" s="82">
        <f>+A80+1</f>
        <v>52</v>
      </c>
      <c r="B83" s="86" t="s">
        <v>538</v>
      </c>
      <c r="C83" s="87" t="s">
        <v>539</v>
      </c>
    </row>
    <row r="84" spans="1:3" x14ac:dyDescent="0.25">
      <c r="A84" s="82">
        <f>+A83+1</f>
        <v>53</v>
      </c>
      <c r="B84" s="86" t="s">
        <v>297</v>
      </c>
      <c r="C84" s="87" t="s">
        <v>85</v>
      </c>
    </row>
    <row r="85" spans="1:3" x14ac:dyDescent="0.25">
      <c r="A85" s="82">
        <f t="shared" ref="A85:A94" si="1">+A84+1</f>
        <v>54</v>
      </c>
      <c r="B85" s="86" t="s">
        <v>298</v>
      </c>
      <c r="C85" s="87" t="s">
        <v>84</v>
      </c>
    </row>
    <row r="86" spans="1:3" x14ac:dyDescent="0.25">
      <c r="A86" s="82">
        <f t="shared" si="1"/>
        <v>55</v>
      </c>
      <c r="B86" s="86" t="s">
        <v>299</v>
      </c>
      <c r="C86" s="87" t="s">
        <v>83</v>
      </c>
    </row>
    <row r="87" spans="1:3" x14ac:dyDescent="0.25">
      <c r="A87" s="82">
        <f t="shared" si="1"/>
        <v>56</v>
      </c>
      <c r="B87" s="86" t="s">
        <v>300</v>
      </c>
      <c r="C87" s="87" t="s">
        <v>82</v>
      </c>
    </row>
    <row r="88" spans="1:3" x14ac:dyDescent="0.25">
      <c r="A88" s="82">
        <f t="shared" si="1"/>
        <v>57</v>
      </c>
      <c r="B88" s="86" t="s">
        <v>301</v>
      </c>
      <c r="C88" s="87" t="s">
        <v>81</v>
      </c>
    </row>
    <row r="89" spans="1:3" x14ac:dyDescent="0.25">
      <c r="A89" s="82">
        <f t="shared" si="1"/>
        <v>58</v>
      </c>
      <c r="B89" s="86" t="s">
        <v>302</v>
      </c>
      <c r="C89" s="87" t="s">
        <v>80</v>
      </c>
    </row>
    <row r="90" spans="1:3" x14ac:dyDescent="0.25">
      <c r="A90" s="82">
        <f t="shared" si="1"/>
        <v>59</v>
      </c>
      <c r="B90" s="86" t="s">
        <v>303</v>
      </c>
      <c r="C90" s="87" t="s">
        <v>79</v>
      </c>
    </row>
    <row r="91" spans="1:3" x14ac:dyDescent="0.25">
      <c r="A91" s="82">
        <f t="shared" si="1"/>
        <v>60</v>
      </c>
      <c r="B91" s="86" t="s">
        <v>304</v>
      </c>
      <c r="C91" s="87" t="s">
        <v>78</v>
      </c>
    </row>
    <row r="92" spans="1:3" x14ac:dyDescent="0.25">
      <c r="A92" s="82">
        <f t="shared" si="1"/>
        <v>61</v>
      </c>
      <c r="B92" s="86" t="s">
        <v>305</v>
      </c>
      <c r="C92" s="87" t="s">
        <v>77</v>
      </c>
    </row>
    <row r="93" spans="1:3" x14ac:dyDescent="0.25">
      <c r="A93" s="82">
        <f t="shared" si="1"/>
        <v>62</v>
      </c>
      <c r="B93" s="86" t="s">
        <v>306</v>
      </c>
      <c r="C93" s="87" t="s">
        <v>76</v>
      </c>
    </row>
    <row r="94" spans="1:3" x14ac:dyDescent="0.25">
      <c r="A94" s="82">
        <f t="shared" si="1"/>
        <v>63</v>
      </c>
      <c r="B94" s="86" t="s">
        <v>307</v>
      </c>
      <c r="C94" s="86" t="s">
        <v>75</v>
      </c>
    </row>
    <row r="95" spans="1:3" x14ac:dyDescent="0.25">
      <c r="B95" s="88"/>
      <c r="C95" s="85"/>
    </row>
    <row r="96" spans="1:3" ht="15.75" x14ac:dyDescent="0.25">
      <c r="B96" s="84" t="s">
        <v>553</v>
      </c>
      <c r="C96" s="92"/>
    </row>
    <row r="97" spans="1:3" x14ac:dyDescent="0.25">
      <c r="A97" s="82">
        <f>+A94+1</f>
        <v>64</v>
      </c>
      <c r="B97" s="86" t="s">
        <v>334</v>
      </c>
      <c r="C97" s="87" t="s">
        <v>92</v>
      </c>
    </row>
    <row r="98" spans="1:3" x14ac:dyDescent="0.25">
      <c r="A98" s="82">
        <f>+A97+1</f>
        <v>65</v>
      </c>
      <c r="B98" s="86" t="s">
        <v>335</v>
      </c>
      <c r="C98" s="87" t="s">
        <v>91</v>
      </c>
    </row>
    <row r="99" spans="1:3" x14ac:dyDescent="0.25">
      <c r="A99" s="82">
        <f t="shared" ref="A99:A102" si="2">+A98+1</f>
        <v>66</v>
      </c>
      <c r="B99" s="86" t="s">
        <v>336</v>
      </c>
      <c r="C99" s="87" t="s">
        <v>90</v>
      </c>
    </row>
    <row r="100" spans="1:3" x14ac:dyDescent="0.25">
      <c r="A100" s="82">
        <f t="shared" si="2"/>
        <v>67</v>
      </c>
      <c r="B100" s="86" t="s">
        <v>337</v>
      </c>
      <c r="C100" s="87" t="s">
        <v>89</v>
      </c>
    </row>
    <row r="101" spans="1:3" x14ac:dyDescent="0.25">
      <c r="A101" s="82">
        <f t="shared" si="2"/>
        <v>68</v>
      </c>
      <c r="B101" s="86" t="s">
        <v>338</v>
      </c>
      <c r="C101" s="87" t="s">
        <v>88</v>
      </c>
    </row>
    <row r="102" spans="1:3" x14ac:dyDescent="0.25">
      <c r="A102" s="82">
        <f t="shared" si="2"/>
        <v>69</v>
      </c>
      <c r="B102" s="86" t="s">
        <v>339</v>
      </c>
      <c r="C102" s="87" t="s">
        <v>87</v>
      </c>
    </row>
    <row r="103" spans="1:3" x14ac:dyDescent="0.25">
      <c r="B103" s="88"/>
      <c r="C103" s="85"/>
    </row>
    <row r="104" spans="1:3" s="84" customFormat="1" x14ac:dyDescent="0.2">
      <c r="B104" s="84" t="s">
        <v>556</v>
      </c>
    </row>
    <row r="105" spans="1:3" x14ac:dyDescent="0.25">
      <c r="B105" s="88"/>
      <c r="C105" s="85"/>
    </row>
    <row r="106" spans="1:3" ht="15.75" x14ac:dyDescent="0.25">
      <c r="B106" s="84" t="s">
        <v>554</v>
      </c>
      <c r="C106" s="92"/>
    </row>
    <row r="107" spans="1:3" x14ac:dyDescent="0.25">
      <c r="A107" s="82">
        <f>+A102+1</f>
        <v>70</v>
      </c>
      <c r="B107" s="86" t="s">
        <v>344</v>
      </c>
      <c r="C107" s="87" t="s">
        <v>102</v>
      </c>
    </row>
    <row r="108" spans="1:3" x14ac:dyDescent="0.25">
      <c r="A108" s="82">
        <f>+A107+1</f>
        <v>71</v>
      </c>
      <c r="B108" s="86" t="s">
        <v>345</v>
      </c>
      <c r="C108" s="87" t="s">
        <v>101</v>
      </c>
    </row>
    <row r="109" spans="1:3" x14ac:dyDescent="0.25">
      <c r="A109" s="82">
        <f t="shared" ref="A109:A115" si="3">+A108+1</f>
        <v>72</v>
      </c>
      <c r="B109" s="86" t="s">
        <v>346</v>
      </c>
      <c r="C109" s="87" t="s">
        <v>100</v>
      </c>
    </row>
    <row r="110" spans="1:3" x14ac:dyDescent="0.25">
      <c r="A110" s="82">
        <f t="shared" si="3"/>
        <v>73</v>
      </c>
      <c r="B110" s="86" t="s">
        <v>347</v>
      </c>
      <c r="C110" s="87" t="s">
        <v>99</v>
      </c>
    </row>
    <row r="111" spans="1:3" x14ac:dyDescent="0.25">
      <c r="A111" s="82">
        <f t="shared" si="3"/>
        <v>74</v>
      </c>
      <c r="B111" s="86" t="s">
        <v>348</v>
      </c>
      <c r="C111" s="87" t="s">
        <v>98</v>
      </c>
    </row>
    <row r="112" spans="1:3" x14ac:dyDescent="0.25">
      <c r="A112" s="82">
        <f t="shared" si="3"/>
        <v>75</v>
      </c>
      <c r="B112" s="86" t="s">
        <v>349</v>
      </c>
      <c r="C112" s="87" t="s">
        <v>97</v>
      </c>
    </row>
    <row r="113" spans="1:3" x14ac:dyDescent="0.25">
      <c r="A113" s="82">
        <f t="shared" si="3"/>
        <v>76</v>
      </c>
      <c r="B113" s="86" t="s">
        <v>350</v>
      </c>
      <c r="C113" s="87" t="s">
        <v>96</v>
      </c>
    </row>
    <row r="114" spans="1:3" x14ac:dyDescent="0.25">
      <c r="A114" s="82">
        <f t="shared" si="3"/>
        <v>77</v>
      </c>
      <c r="B114" s="86" t="s">
        <v>351</v>
      </c>
      <c r="C114" s="87" t="s">
        <v>95</v>
      </c>
    </row>
    <row r="115" spans="1:3" x14ac:dyDescent="0.25">
      <c r="A115" s="82">
        <f t="shared" si="3"/>
        <v>78</v>
      </c>
      <c r="B115" s="86" t="s">
        <v>352</v>
      </c>
      <c r="C115" s="87" t="s">
        <v>94</v>
      </c>
    </row>
    <row r="116" spans="1:3" x14ac:dyDescent="0.25">
      <c r="B116" s="88"/>
      <c r="C116" s="85"/>
    </row>
    <row r="117" spans="1:3" ht="15.75" x14ac:dyDescent="0.25">
      <c r="B117" s="84" t="s">
        <v>555</v>
      </c>
      <c r="C117" s="92"/>
    </row>
    <row r="118" spans="1:3" x14ac:dyDescent="0.25">
      <c r="A118" s="82">
        <f>+A115+1</f>
        <v>79</v>
      </c>
      <c r="B118" s="86" t="s">
        <v>340</v>
      </c>
      <c r="C118" s="87" t="s">
        <v>109</v>
      </c>
    </row>
    <row r="119" spans="1:3" x14ac:dyDescent="0.25">
      <c r="A119" s="82">
        <f>+A118+1</f>
        <v>80</v>
      </c>
      <c r="B119" s="86" t="s">
        <v>341</v>
      </c>
      <c r="C119" s="87" t="s">
        <v>108</v>
      </c>
    </row>
    <row r="120" spans="1:3" x14ac:dyDescent="0.25">
      <c r="A120" s="82">
        <f t="shared" ref="A120:A121" si="4">+A119+1</f>
        <v>81</v>
      </c>
      <c r="B120" s="86" t="s">
        <v>342</v>
      </c>
      <c r="C120" s="87" t="s">
        <v>107</v>
      </c>
    </row>
    <row r="121" spans="1:3" x14ac:dyDescent="0.25">
      <c r="A121" s="82">
        <f t="shared" si="4"/>
        <v>82</v>
      </c>
      <c r="B121" s="86" t="s">
        <v>343</v>
      </c>
      <c r="C121" s="87" t="s">
        <v>106</v>
      </c>
    </row>
    <row r="122" spans="1:3" x14ac:dyDescent="0.25">
      <c r="B122" s="88"/>
      <c r="C122" s="85"/>
    </row>
    <row r="123" spans="1:3" ht="15.75" x14ac:dyDescent="0.25">
      <c r="B123" s="84" t="s">
        <v>557</v>
      </c>
      <c r="C123" s="92"/>
    </row>
    <row r="124" spans="1:3" x14ac:dyDescent="0.25">
      <c r="A124" s="82">
        <f>+A121+1</f>
        <v>83</v>
      </c>
      <c r="B124" s="86" t="s">
        <v>353</v>
      </c>
      <c r="C124" s="87" t="s">
        <v>104</v>
      </c>
    </row>
    <row r="125" spans="1:3" x14ac:dyDescent="0.25">
      <c r="B125" s="88"/>
      <c r="C125" s="85"/>
    </row>
    <row r="126" spans="1:3" ht="15.75" x14ac:dyDescent="0.25">
      <c r="B126" s="84" t="s">
        <v>558</v>
      </c>
      <c r="C126" s="92"/>
    </row>
    <row r="127" spans="1:3" x14ac:dyDescent="0.25">
      <c r="A127" s="82">
        <f>+A124+1</f>
        <v>84</v>
      </c>
      <c r="B127" s="86" t="s">
        <v>308</v>
      </c>
      <c r="C127" s="87" t="s">
        <v>114</v>
      </c>
    </row>
    <row r="128" spans="1:3" x14ac:dyDescent="0.25">
      <c r="A128" s="82">
        <f>+A127+1</f>
        <v>85</v>
      </c>
      <c r="B128" s="86" t="s">
        <v>309</v>
      </c>
      <c r="C128" s="87" t="s">
        <v>113</v>
      </c>
    </row>
    <row r="129" spans="1:6" x14ac:dyDescent="0.25">
      <c r="A129" s="82">
        <f t="shared" ref="A129:A130" si="5">+A128+1</f>
        <v>86</v>
      </c>
      <c r="B129" s="86" t="s">
        <v>310</v>
      </c>
      <c r="C129" s="87" t="s">
        <v>112</v>
      </c>
    </row>
    <row r="130" spans="1:6" x14ac:dyDescent="0.25">
      <c r="A130" s="82">
        <f t="shared" si="5"/>
        <v>87</v>
      </c>
      <c r="B130" s="86" t="s">
        <v>311</v>
      </c>
      <c r="C130" s="87" t="s">
        <v>111</v>
      </c>
    </row>
    <row r="131" spans="1:6" x14ac:dyDescent="0.25">
      <c r="B131" s="88"/>
      <c r="C131" s="85"/>
    </row>
    <row r="132" spans="1:6" ht="18.75" x14ac:dyDescent="0.25">
      <c r="B132" s="164" t="s">
        <v>559</v>
      </c>
      <c r="C132" s="164"/>
    </row>
    <row r="133" spans="1:6" ht="15.75" x14ac:dyDescent="0.25">
      <c r="B133" s="89" t="s">
        <v>560</v>
      </c>
      <c r="C133" s="85"/>
    </row>
    <row r="134" spans="1:6" x14ac:dyDescent="0.25">
      <c r="A134" s="82">
        <f>+A130+1</f>
        <v>88</v>
      </c>
      <c r="B134" s="86" t="s">
        <v>354</v>
      </c>
      <c r="C134" s="87" t="s">
        <v>119</v>
      </c>
    </row>
    <row r="135" spans="1:6" x14ac:dyDescent="0.25">
      <c r="A135" s="82">
        <f>+A134+1</f>
        <v>89</v>
      </c>
      <c r="B135" s="86" t="s">
        <v>355</v>
      </c>
      <c r="C135" s="87" t="s">
        <v>118</v>
      </c>
    </row>
    <row r="136" spans="1:6" x14ac:dyDescent="0.25">
      <c r="A136" s="82">
        <f>+A135+1</f>
        <v>90</v>
      </c>
      <c r="B136" s="86" t="s">
        <v>356</v>
      </c>
      <c r="C136" s="87" t="s">
        <v>117</v>
      </c>
    </row>
    <row r="137" spans="1:6" x14ac:dyDescent="0.25">
      <c r="B137" s="88"/>
      <c r="C137" s="85"/>
    </row>
    <row r="138" spans="1:6" ht="15.75" x14ac:dyDescent="0.25">
      <c r="B138" s="89" t="s">
        <v>561</v>
      </c>
      <c r="C138" s="85"/>
    </row>
    <row r="139" spans="1:6" x14ac:dyDescent="0.25">
      <c r="A139" s="82">
        <f>+A136+1</f>
        <v>91</v>
      </c>
      <c r="B139" s="86" t="s">
        <v>357</v>
      </c>
      <c r="C139" s="87" t="s">
        <v>121</v>
      </c>
    </row>
    <row r="140" spans="1:6" x14ac:dyDescent="0.25">
      <c r="B140" s="86"/>
      <c r="C140" s="87"/>
    </row>
    <row r="141" spans="1:6" ht="18.75" customHeight="1" x14ac:dyDescent="0.25">
      <c r="B141" s="164" t="s">
        <v>562</v>
      </c>
      <c r="C141" s="164"/>
    </row>
    <row r="142" spans="1:6" ht="15.75" x14ac:dyDescent="0.25">
      <c r="B142" s="89" t="s">
        <v>563</v>
      </c>
      <c r="C142" s="85"/>
    </row>
    <row r="143" spans="1:6" x14ac:dyDescent="0.25">
      <c r="A143" s="82">
        <f>+A139+1</f>
        <v>92</v>
      </c>
      <c r="B143" s="86" t="s">
        <v>361</v>
      </c>
      <c r="C143" s="87" t="s">
        <v>124</v>
      </c>
      <c r="F143" s="82">
        <f>156-92</f>
        <v>64</v>
      </c>
    </row>
    <row r="144" spans="1:6" x14ac:dyDescent="0.25">
      <c r="A144" s="82">
        <f>+A143+1</f>
        <v>93</v>
      </c>
      <c r="B144" s="86" t="s">
        <v>362</v>
      </c>
      <c r="C144" s="87" t="s">
        <v>123</v>
      </c>
    </row>
    <row r="145" spans="1:3" ht="18.75" x14ac:dyDescent="0.25">
      <c r="B145" s="101"/>
      <c r="C145" s="95"/>
    </row>
    <row r="146" spans="1:3" ht="15.75" x14ac:dyDescent="0.25">
      <c r="B146" s="89" t="s">
        <v>564</v>
      </c>
      <c r="C146" s="85"/>
    </row>
    <row r="147" spans="1:3" x14ac:dyDescent="0.25">
      <c r="A147" s="82">
        <f>+A144+1</f>
        <v>94</v>
      </c>
      <c r="B147" s="86" t="s">
        <v>359</v>
      </c>
      <c r="C147" s="87" t="s">
        <v>127</v>
      </c>
    </row>
    <row r="148" spans="1:3" x14ac:dyDescent="0.25">
      <c r="A148" s="82">
        <f>+A147+1</f>
        <v>95</v>
      </c>
      <c r="B148" s="86" t="s">
        <v>360</v>
      </c>
      <c r="C148" s="87" t="s">
        <v>126</v>
      </c>
    </row>
    <row r="149" spans="1:3" x14ac:dyDescent="0.25">
      <c r="B149" s="86"/>
      <c r="C149" s="87"/>
    </row>
    <row r="150" spans="1:3" ht="15.75" x14ac:dyDescent="0.25">
      <c r="B150" s="89" t="s">
        <v>565</v>
      </c>
      <c r="C150" s="85"/>
    </row>
    <row r="151" spans="1:3" x14ac:dyDescent="0.25">
      <c r="A151" s="82">
        <f>+A148+1</f>
        <v>96</v>
      </c>
      <c r="B151" s="86" t="s">
        <v>358</v>
      </c>
      <c r="C151" s="87" t="s">
        <v>129</v>
      </c>
    </row>
    <row r="152" spans="1:3" x14ac:dyDescent="0.25">
      <c r="B152" s="88"/>
      <c r="C152" s="85"/>
    </row>
    <row r="153" spans="1:3" ht="15.75" x14ac:dyDescent="0.25">
      <c r="B153" s="89" t="s">
        <v>566</v>
      </c>
      <c r="C153" s="85"/>
    </row>
    <row r="154" spans="1:3" x14ac:dyDescent="0.25">
      <c r="A154" s="82">
        <f>+A151+1</f>
        <v>97</v>
      </c>
      <c r="B154" s="86" t="s">
        <v>363</v>
      </c>
      <c r="C154" s="87" t="s">
        <v>131</v>
      </c>
    </row>
    <row r="155" spans="1:3" x14ac:dyDescent="0.25">
      <c r="B155" s="86"/>
      <c r="C155" s="87"/>
    </row>
    <row r="156" spans="1:3" ht="18.75" x14ac:dyDescent="0.25">
      <c r="B156" s="164" t="s">
        <v>567</v>
      </c>
      <c r="C156" s="164"/>
    </row>
    <row r="157" spans="1:3" ht="15.75" x14ac:dyDescent="0.25">
      <c r="B157" s="89" t="s">
        <v>568</v>
      </c>
      <c r="C157" s="85"/>
    </row>
    <row r="158" spans="1:3" x14ac:dyDescent="0.25">
      <c r="A158" s="82">
        <f>+A154+1</f>
        <v>98</v>
      </c>
      <c r="B158" s="86" t="s">
        <v>373</v>
      </c>
      <c r="C158" s="87" t="s">
        <v>638</v>
      </c>
    </row>
    <row r="159" spans="1:3" x14ac:dyDescent="0.25">
      <c r="B159" s="86"/>
      <c r="C159" s="87"/>
    </row>
    <row r="160" spans="1:3" ht="15.75" x14ac:dyDescent="0.25">
      <c r="B160" s="89" t="s">
        <v>569</v>
      </c>
      <c r="C160" s="85"/>
    </row>
    <row r="161" spans="1:3" x14ac:dyDescent="0.25">
      <c r="A161" s="82">
        <f>+A158+1</f>
        <v>99</v>
      </c>
      <c r="B161" s="86" t="s">
        <v>366</v>
      </c>
      <c r="C161" s="87" t="s">
        <v>142</v>
      </c>
    </row>
    <row r="162" spans="1:3" x14ac:dyDescent="0.25">
      <c r="A162" s="82">
        <f>+A161+1</f>
        <v>100</v>
      </c>
      <c r="B162" s="86" t="s">
        <v>633</v>
      </c>
      <c r="C162" s="87" t="s">
        <v>628</v>
      </c>
    </row>
    <row r="163" spans="1:3" x14ac:dyDescent="0.25">
      <c r="A163" s="82">
        <f t="shared" ref="A163:A169" si="6">+A162+1</f>
        <v>101</v>
      </c>
      <c r="B163" s="86" t="s">
        <v>367</v>
      </c>
      <c r="C163" s="87" t="s">
        <v>141</v>
      </c>
    </row>
    <row r="164" spans="1:3" x14ac:dyDescent="0.25">
      <c r="A164" s="82">
        <f t="shared" si="6"/>
        <v>102</v>
      </c>
      <c r="B164" s="86" t="s">
        <v>634</v>
      </c>
      <c r="C164" s="87" t="s">
        <v>635</v>
      </c>
    </row>
    <row r="165" spans="1:3" x14ac:dyDescent="0.25">
      <c r="A165" s="82">
        <f t="shared" si="6"/>
        <v>103</v>
      </c>
      <c r="B165" s="86" t="s">
        <v>368</v>
      </c>
      <c r="C165" s="87" t="s">
        <v>140</v>
      </c>
    </row>
    <row r="166" spans="1:3" x14ac:dyDescent="0.25">
      <c r="A166" s="82">
        <f t="shared" si="6"/>
        <v>104</v>
      </c>
      <c r="B166" s="86" t="s">
        <v>369</v>
      </c>
      <c r="C166" s="87" t="s">
        <v>139</v>
      </c>
    </row>
    <row r="167" spans="1:3" x14ac:dyDescent="0.25">
      <c r="A167" s="82">
        <f t="shared" si="6"/>
        <v>105</v>
      </c>
      <c r="B167" s="86" t="s">
        <v>370</v>
      </c>
      <c r="C167" s="87" t="s">
        <v>138</v>
      </c>
    </row>
    <row r="168" spans="1:3" x14ac:dyDescent="0.25">
      <c r="A168" s="82">
        <f t="shared" si="6"/>
        <v>106</v>
      </c>
      <c r="B168" s="86" t="s">
        <v>371</v>
      </c>
      <c r="C168" s="87" t="s">
        <v>137</v>
      </c>
    </row>
    <row r="169" spans="1:3" x14ac:dyDescent="0.25">
      <c r="A169" s="82">
        <f t="shared" si="6"/>
        <v>107</v>
      </c>
      <c r="B169" s="86" t="s">
        <v>372</v>
      </c>
      <c r="C169" s="87" t="s">
        <v>136</v>
      </c>
    </row>
    <row r="170" spans="1:3" x14ac:dyDescent="0.25">
      <c r="B170" s="86"/>
      <c r="C170" s="87"/>
    </row>
    <row r="171" spans="1:3" ht="15.75" x14ac:dyDescent="0.25">
      <c r="B171" s="89" t="s">
        <v>570</v>
      </c>
      <c r="C171" s="85"/>
    </row>
    <row r="172" spans="1:3" x14ac:dyDescent="0.25">
      <c r="A172" s="82">
        <f>+A169+1</f>
        <v>108</v>
      </c>
      <c r="B172" s="86" t="s">
        <v>636</v>
      </c>
      <c r="C172" s="85" t="s">
        <v>630</v>
      </c>
    </row>
    <row r="173" spans="1:3" x14ac:dyDescent="0.25">
      <c r="A173" s="82">
        <f>+A172+1</f>
        <v>109</v>
      </c>
      <c r="B173" s="86" t="s">
        <v>364</v>
      </c>
      <c r="C173" s="87" t="s">
        <v>133</v>
      </c>
    </row>
    <row r="174" spans="1:3" x14ac:dyDescent="0.25">
      <c r="B174" s="88"/>
      <c r="C174" s="85"/>
    </row>
    <row r="175" spans="1:3" ht="15.75" x14ac:dyDescent="0.25">
      <c r="B175" s="89" t="s">
        <v>571</v>
      </c>
      <c r="C175" s="85"/>
    </row>
    <row r="176" spans="1:3" x14ac:dyDescent="0.25">
      <c r="A176" s="82">
        <f>+A173+1</f>
        <v>110</v>
      </c>
      <c r="B176" s="86" t="s">
        <v>365</v>
      </c>
      <c r="C176" s="87" t="s">
        <v>144</v>
      </c>
    </row>
    <row r="177" spans="1:3" x14ac:dyDescent="0.25">
      <c r="B177" s="88"/>
      <c r="C177" s="85"/>
    </row>
    <row r="178" spans="1:3" ht="18.75" customHeight="1" x14ac:dyDescent="0.25">
      <c r="B178" s="164" t="s">
        <v>572</v>
      </c>
      <c r="C178" s="164"/>
    </row>
    <row r="179" spans="1:3" ht="15.75" x14ac:dyDescent="0.25">
      <c r="B179" s="89" t="s">
        <v>573</v>
      </c>
      <c r="C179" s="85"/>
    </row>
    <row r="180" spans="1:3" x14ac:dyDescent="0.25">
      <c r="A180" s="82">
        <f>+A176+1</f>
        <v>111</v>
      </c>
      <c r="B180" s="86" t="s">
        <v>391</v>
      </c>
      <c r="C180" s="87" t="s">
        <v>182</v>
      </c>
    </row>
    <row r="181" spans="1:3" x14ac:dyDescent="0.25">
      <c r="B181" s="86"/>
      <c r="C181" s="87"/>
    </row>
    <row r="182" spans="1:3" ht="15.75" x14ac:dyDescent="0.25">
      <c r="B182" s="89" t="s">
        <v>574</v>
      </c>
      <c r="C182" s="85"/>
    </row>
    <row r="183" spans="1:3" x14ac:dyDescent="0.25">
      <c r="A183" s="82">
        <f>+A180+1</f>
        <v>112</v>
      </c>
      <c r="B183" s="86" t="s">
        <v>637</v>
      </c>
      <c r="C183" s="85" t="s">
        <v>631</v>
      </c>
    </row>
    <row r="184" spans="1:3" x14ac:dyDescent="0.25">
      <c r="A184" s="82">
        <f>+A183+1</f>
        <v>113</v>
      </c>
      <c r="B184" s="86" t="s">
        <v>375</v>
      </c>
      <c r="C184" s="87" t="s">
        <v>196</v>
      </c>
    </row>
    <row r="185" spans="1:3" x14ac:dyDescent="0.25">
      <c r="A185" s="82">
        <f>+A184+1</f>
        <v>114</v>
      </c>
      <c r="B185" s="86" t="s">
        <v>376</v>
      </c>
      <c r="C185" s="87" t="s">
        <v>195</v>
      </c>
    </row>
    <row r="186" spans="1:3" x14ac:dyDescent="0.25">
      <c r="A186" s="82">
        <f t="shared" ref="A186:A196" si="7">+A185+1</f>
        <v>115</v>
      </c>
      <c r="B186" s="86" t="s">
        <v>377</v>
      </c>
      <c r="C186" s="87" t="s">
        <v>194</v>
      </c>
    </row>
    <row r="187" spans="1:3" x14ac:dyDescent="0.25">
      <c r="A187" s="82">
        <f t="shared" si="7"/>
        <v>116</v>
      </c>
      <c r="B187" s="86" t="s">
        <v>378</v>
      </c>
      <c r="C187" s="87" t="s">
        <v>193</v>
      </c>
    </row>
    <row r="188" spans="1:3" x14ac:dyDescent="0.25">
      <c r="A188" s="82">
        <f t="shared" si="7"/>
        <v>117</v>
      </c>
      <c r="B188" s="86" t="s">
        <v>379</v>
      </c>
      <c r="C188" s="87" t="s">
        <v>192</v>
      </c>
    </row>
    <row r="189" spans="1:3" x14ac:dyDescent="0.25">
      <c r="A189" s="82">
        <f t="shared" si="7"/>
        <v>118</v>
      </c>
      <c r="B189" s="86" t="s">
        <v>380</v>
      </c>
      <c r="C189" s="87" t="s">
        <v>191</v>
      </c>
    </row>
    <row r="190" spans="1:3" x14ac:dyDescent="0.25">
      <c r="A190" s="82">
        <f t="shared" si="7"/>
        <v>119</v>
      </c>
      <c r="B190" s="86" t="s">
        <v>381</v>
      </c>
      <c r="C190" s="87" t="s">
        <v>190</v>
      </c>
    </row>
    <row r="191" spans="1:3" x14ac:dyDescent="0.25">
      <c r="A191" s="82">
        <f t="shared" si="7"/>
        <v>120</v>
      </c>
      <c r="B191" s="86" t="s">
        <v>382</v>
      </c>
      <c r="C191" s="87" t="s">
        <v>189</v>
      </c>
    </row>
    <row r="192" spans="1:3" x14ac:dyDescent="0.25">
      <c r="A192" s="82">
        <f t="shared" si="7"/>
        <v>121</v>
      </c>
      <c r="B192" s="86" t="s">
        <v>383</v>
      </c>
      <c r="C192" s="87" t="s">
        <v>188</v>
      </c>
    </row>
    <row r="193" spans="1:3" ht="18.75" customHeight="1" x14ac:dyDescent="0.25">
      <c r="A193" s="82">
        <f t="shared" si="7"/>
        <v>122</v>
      </c>
      <c r="B193" s="86" t="s">
        <v>384</v>
      </c>
      <c r="C193" s="87" t="s">
        <v>187</v>
      </c>
    </row>
    <row r="194" spans="1:3" ht="18.75" customHeight="1" x14ac:dyDescent="0.25">
      <c r="A194" s="82">
        <f t="shared" si="7"/>
        <v>123</v>
      </c>
      <c r="B194" s="86" t="s">
        <v>385</v>
      </c>
      <c r="C194" s="87" t="s">
        <v>186</v>
      </c>
    </row>
    <row r="195" spans="1:3" ht="18.75" customHeight="1" x14ac:dyDescent="0.25">
      <c r="A195" s="82">
        <f t="shared" si="7"/>
        <v>124</v>
      </c>
      <c r="B195" s="86" t="s">
        <v>386</v>
      </c>
      <c r="C195" s="87" t="s">
        <v>185</v>
      </c>
    </row>
    <row r="196" spans="1:3" ht="18.75" customHeight="1" x14ac:dyDescent="0.25">
      <c r="A196" s="82">
        <f t="shared" si="7"/>
        <v>125</v>
      </c>
      <c r="B196" s="86" t="s">
        <v>387</v>
      </c>
      <c r="C196" s="87" t="s">
        <v>184</v>
      </c>
    </row>
    <row r="197" spans="1:3" ht="18.75" customHeight="1" x14ac:dyDescent="0.25">
      <c r="B197" s="101"/>
      <c r="C197" s="101"/>
    </row>
    <row r="198" spans="1:3" ht="15.75" x14ac:dyDescent="0.25">
      <c r="B198" s="89" t="s">
        <v>575</v>
      </c>
      <c r="C198" s="85"/>
    </row>
    <row r="199" spans="1:3" x14ac:dyDescent="0.25">
      <c r="A199" s="82">
        <f>+A196+1</f>
        <v>126</v>
      </c>
      <c r="B199" s="86" t="s">
        <v>388</v>
      </c>
      <c r="C199" s="87" t="s">
        <v>200</v>
      </c>
    </row>
    <row r="200" spans="1:3" x14ac:dyDescent="0.25">
      <c r="A200" s="82">
        <f>+A199+1</f>
        <v>127</v>
      </c>
      <c r="B200" s="86" t="s">
        <v>389</v>
      </c>
      <c r="C200" s="87" t="s">
        <v>199</v>
      </c>
    </row>
    <row r="201" spans="1:3" x14ac:dyDescent="0.25">
      <c r="A201" s="82">
        <f>+A200+1</f>
        <v>128</v>
      </c>
      <c r="B201" s="86" t="s">
        <v>390</v>
      </c>
      <c r="C201" s="87" t="s">
        <v>198</v>
      </c>
    </row>
    <row r="202" spans="1:3" ht="18.75" x14ac:dyDescent="0.25">
      <c r="B202" s="94"/>
      <c r="C202" s="95"/>
    </row>
    <row r="203" spans="1:3" ht="15.75" x14ac:dyDescent="0.25">
      <c r="B203" s="89" t="s">
        <v>576</v>
      </c>
      <c r="C203" s="85"/>
    </row>
    <row r="204" spans="1:3" x14ac:dyDescent="0.25">
      <c r="A204" s="82">
        <f>+A201+1</f>
        <v>129</v>
      </c>
      <c r="B204" s="86" t="s">
        <v>374</v>
      </c>
      <c r="C204" s="87" t="s">
        <v>202</v>
      </c>
    </row>
    <row r="205" spans="1:3" x14ac:dyDescent="0.25">
      <c r="B205" s="86"/>
      <c r="C205" s="87"/>
    </row>
    <row r="206" spans="1:3" ht="18.75" x14ac:dyDescent="0.25">
      <c r="B206" s="164" t="s">
        <v>577</v>
      </c>
      <c r="C206" s="164"/>
    </row>
    <row r="207" spans="1:3" ht="18.75" x14ac:dyDescent="0.25">
      <c r="B207" s="89" t="s">
        <v>579</v>
      </c>
      <c r="C207" s="101"/>
    </row>
    <row r="208" spans="1:3" ht="18.75" x14ac:dyDescent="0.25">
      <c r="B208" s="94"/>
      <c r="C208" s="95"/>
    </row>
    <row r="209" spans="1:3" ht="15.75" x14ac:dyDescent="0.25">
      <c r="B209" s="89" t="s">
        <v>578</v>
      </c>
      <c r="C209" s="85"/>
    </row>
    <row r="210" spans="1:3" x14ac:dyDescent="0.25">
      <c r="A210" s="82">
        <f>+A204+1</f>
        <v>130</v>
      </c>
      <c r="B210" s="86" t="s">
        <v>399</v>
      </c>
      <c r="C210" s="87" t="s">
        <v>147</v>
      </c>
    </row>
    <row r="211" spans="1:3" x14ac:dyDescent="0.25">
      <c r="A211" s="82">
        <f>+A210+1</f>
        <v>131</v>
      </c>
      <c r="B211" s="86" t="s">
        <v>400</v>
      </c>
      <c r="C211" s="87" t="s">
        <v>146</v>
      </c>
    </row>
    <row r="212" spans="1:3" ht="18.75" x14ac:dyDescent="0.25">
      <c r="B212" s="101"/>
      <c r="C212" s="95"/>
    </row>
    <row r="213" spans="1:3" ht="15.75" x14ac:dyDescent="0.25">
      <c r="B213" s="89" t="s">
        <v>580</v>
      </c>
      <c r="C213" s="85"/>
    </row>
    <row r="214" spans="1:3" x14ac:dyDescent="0.25">
      <c r="A214" s="82">
        <f>+A211+1</f>
        <v>132</v>
      </c>
      <c r="B214" s="86" t="s">
        <v>401</v>
      </c>
      <c r="C214" s="87" t="s">
        <v>154</v>
      </c>
    </row>
    <row r="215" spans="1:3" x14ac:dyDescent="0.25">
      <c r="A215" s="82">
        <f>+A214+1</f>
        <v>133</v>
      </c>
      <c r="B215" s="86" t="s">
        <v>402</v>
      </c>
      <c r="C215" s="87" t="s">
        <v>153</v>
      </c>
    </row>
    <row r="216" spans="1:3" x14ac:dyDescent="0.25">
      <c r="A216" s="82">
        <f>+A215+1</f>
        <v>134</v>
      </c>
      <c r="B216" s="86" t="s">
        <v>403</v>
      </c>
      <c r="C216" s="87" t="s">
        <v>152</v>
      </c>
    </row>
    <row r="217" spans="1:3" x14ac:dyDescent="0.25">
      <c r="A217" s="82">
        <f t="shared" ref="A217:A219" si="8">+A216+1</f>
        <v>135</v>
      </c>
      <c r="B217" s="86" t="s">
        <v>404</v>
      </c>
      <c r="C217" s="87" t="s">
        <v>151</v>
      </c>
    </row>
    <row r="218" spans="1:3" x14ac:dyDescent="0.25">
      <c r="A218" s="82">
        <f t="shared" si="8"/>
        <v>136</v>
      </c>
      <c r="B218" s="86" t="s">
        <v>405</v>
      </c>
      <c r="C218" s="87" t="s">
        <v>150</v>
      </c>
    </row>
    <row r="219" spans="1:3" x14ac:dyDescent="0.25">
      <c r="A219" s="82">
        <f t="shared" si="8"/>
        <v>137</v>
      </c>
      <c r="B219" s="86" t="s">
        <v>406</v>
      </c>
      <c r="C219" s="87" t="s">
        <v>149</v>
      </c>
    </row>
    <row r="220" spans="1:3" ht="18.75" x14ac:dyDescent="0.25">
      <c r="B220" s="101"/>
      <c r="C220" s="95"/>
    </row>
    <row r="221" spans="1:3" ht="15.75" x14ac:dyDescent="0.25">
      <c r="B221" s="89" t="s">
        <v>581</v>
      </c>
      <c r="C221" s="85"/>
    </row>
    <row r="222" spans="1:3" x14ac:dyDescent="0.25">
      <c r="A222" s="82">
        <f>+A219+1</f>
        <v>138</v>
      </c>
      <c r="B222" s="86" t="s">
        <v>392</v>
      </c>
      <c r="C222" s="87" t="s">
        <v>156</v>
      </c>
    </row>
    <row r="223" spans="1:3" x14ac:dyDescent="0.25">
      <c r="B223" s="88"/>
      <c r="C223" s="85"/>
    </row>
    <row r="224" spans="1:3" ht="15.75" x14ac:dyDescent="0.25">
      <c r="B224" s="89" t="s">
        <v>582</v>
      </c>
      <c r="C224" s="85"/>
    </row>
    <row r="225" spans="1:3" x14ac:dyDescent="0.25">
      <c r="A225" s="82">
        <f>+A222+1</f>
        <v>139</v>
      </c>
      <c r="B225" s="86" t="s">
        <v>393</v>
      </c>
      <c r="C225" s="87" t="s">
        <v>163</v>
      </c>
    </row>
    <row r="226" spans="1:3" x14ac:dyDescent="0.25">
      <c r="A226" s="82">
        <f>+A225+1</f>
        <v>140</v>
      </c>
      <c r="B226" s="98" t="s">
        <v>398</v>
      </c>
      <c r="C226" s="96" t="s">
        <v>162</v>
      </c>
    </row>
    <row r="227" spans="1:3" x14ac:dyDescent="0.25">
      <c r="A227" s="82">
        <f>+A226+1</f>
        <v>141</v>
      </c>
      <c r="B227" s="86" t="s">
        <v>394</v>
      </c>
      <c r="C227" s="87" t="s">
        <v>161</v>
      </c>
    </row>
    <row r="228" spans="1:3" x14ac:dyDescent="0.25">
      <c r="A228" s="82">
        <f t="shared" ref="A228:A230" si="9">+A227+1</f>
        <v>142</v>
      </c>
      <c r="B228" s="86" t="s">
        <v>395</v>
      </c>
      <c r="C228" s="87" t="s">
        <v>160</v>
      </c>
    </row>
    <row r="229" spans="1:3" x14ac:dyDescent="0.25">
      <c r="A229" s="82">
        <f t="shared" si="9"/>
        <v>143</v>
      </c>
      <c r="B229" s="86" t="s">
        <v>396</v>
      </c>
      <c r="C229" s="87" t="s">
        <v>159</v>
      </c>
    </row>
    <row r="230" spans="1:3" x14ac:dyDescent="0.25">
      <c r="A230" s="82">
        <f t="shared" si="9"/>
        <v>144</v>
      </c>
      <c r="B230" s="91" t="s">
        <v>397</v>
      </c>
      <c r="C230" s="87" t="s">
        <v>158</v>
      </c>
    </row>
    <row r="231" spans="1:3" x14ac:dyDescent="0.25">
      <c r="B231" s="88"/>
      <c r="C231" s="85"/>
    </row>
    <row r="232" spans="1:3" ht="18.75" x14ac:dyDescent="0.25">
      <c r="B232" s="164" t="s">
        <v>583</v>
      </c>
      <c r="C232" s="164"/>
    </row>
    <row r="233" spans="1:3" ht="15.75" x14ac:dyDescent="0.25">
      <c r="B233" s="89" t="s">
        <v>584</v>
      </c>
      <c r="C233" s="85"/>
    </row>
    <row r="234" spans="1:3" x14ac:dyDescent="0.25">
      <c r="A234" s="82">
        <f>+A230+1</f>
        <v>145</v>
      </c>
      <c r="B234" s="86" t="s">
        <v>413</v>
      </c>
      <c r="C234" s="87" t="s">
        <v>175</v>
      </c>
    </row>
    <row r="235" spans="1:3" x14ac:dyDescent="0.25">
      <c r="A235" s="82">
        <f>+A234+1</f>
        <v>146</v>
      </c>
      <c r="B235" s="86" t="s">
        <v>414</v>
      </c>
      <c r="C235" s="87" t="s">
        <v>166</v>
      </c>
    </row>
    <row r="236" spans="1:3" x14ac:dyDescent="0.25">
      <c r="A236" s="82">
        <f>+A235+1</f>
        <v>147</v>
      </c>
      <c r="B236" s="86" t="s">
        <v>415</v>
      </c>
      <c r="C236" s="87" t="s">
        <v>165</v>
      </c>
    </row>
    <row r="237" spans="1:3" ht="18.75" x14ac:dyDescent="0.25">
      <c r="B237" s="94"/>
      <c r="C237" s="95"/>
    </row>
    <row r="238" spans="1:3" ht="15.75" x14ac:dyDescent="0.25">
      <c r="B238" s="89" t="s">
        <v>585</v>
      </c>
      <c r="C238" s="85"/>
    </row>
    <row r="239" spans="1:3" x14ac:dyDescent="0.25">
      <c r="A239" s="82">
        <f>+A236+1</f>
        <v>148</v>
      </c>
      <c r="B239" s="86" t="s">
        <v>407</v>
      </c>
      <c r="C239" s="87" t="s">
        <v>172</v>
      </c>
    </row>
    <row r="240" spans="1:3" x14ac:dyDescent="0.25">
      <c r="A240" s="82">
        <f t="shared" ref="A240:A242" si="10">+A239+1</f>
        <v>149</v>
      </c>
      <c r="B240" s="86" t="s">
        <v>408</v>
      </c>
      <c r="C240" s="87" t="s">
        <v>171</v>
      </c>
    </row>
    <row r="241" spans="1:6" x14ac:dyDescent="0.25">
      <c r="A241" s="82">
        <f t="shared" si="10"/>
        <v>150</v>
      </c>
      <c r="B241" s="86" t="s">
        <v>409</v>
      </c>
      <c r="C241" s="87" t="s">
        <v>170</v>
      </c>
    </row>
    <row r="242" spans="1:6" x14ac:dyDescent="0.25">
      <c r="A242" s="82">
        <f t="shared" si="10"/>
        <v>151</v>
      </c>
      <c r="B242" s="86" t="s">
        <v>410</v>
      </c>
      <c r="C242" s="87" t="s">
        <v>167</v>
      </c>
    </row>
    <row r="243" spans="1:6" x14ac:dyDescent="0.25">
      <c r="B243" s="88"/>
      <c r="C243" s="85"/>
    </row>
    <row r="244" spans="1:6" ht="15.75" x14ac:dyDescent="0.25">
      <c r="B244" s="89" t="s">
        <v>586</v>
      </c>
      <c r="C244" s="85"/>
    </row>
    <row r="245" spans="1:6" x14ac:dyDescent="0.25">
      <c r="A245" s="82">
        <f>+A242+1</f>
        <v>152</v>
      </c>
      <c r="B245" s="86" t="s">
        <v>411</v>
      </c>
      <c r="C245" s="87" t="s">
        <v>174</v>
      </c>
    </row>
    <row r="246" spans="1:6" x14ac:dyDescent="0.25">
      <c r="A246" s="82">
        <f>+A245+1</f>
        <v>153</v>
      </c>
      <c r="B246" s="86" t="s">
        <v>412</v>
      </c>
      <c r="C246" s="87" t="s">
        <v>169</v>
      </c>
    </row>
    <row r="247" spans="1:6" x14ac:dyDescent="0.25">
      <c r="B247" s="88"/>
      <c r="C247" s="85"/>
    </row>
    <row r="248" spans="1:6" ht="15.75" x14ac:dyDescent="0.25">
      <c r="B248" s="89" t="s">
        <v>587</v>
      </c>
      <c r="C248" s="85"/>
    </row>
    <row r="249" spans="1:6" x14ac:dyDescent="0.25">
      <c r="A249" s="82">
        <f>+A246+1</f>
        <v>154</v>
      </c>
      <c r="B249" s="86" t="s">
        <v>416</v>
      </c>
      <c r="C249" s="87" t="s">
        <v>173</v>
      </c>
    </row>
    <row r="250" spans="1:6" x14ac:dyDescent="0.25">
      <c r="A250" s="82">
        <f>+A249+1</f>
        <v>155</v>
      </c>
      <c r="B250" s="86" t="s">
        <v>417</v>
      </c>
      <c r="C250" s="87" t="s">
        <v>168</v>
      </c>
    </row>
    <row r="251" spans="1:6" x14ac:dyDescent="0.25">
      <c r="A251" s="82">
        <f>+A250+1</f>
        <v>156</v>
      </c>
      <c r="B251" s="86" t="s">
        <v>540</v>
      </c>
      <c r="C251" s="87" t="s">
        <v>541</v>
      </c>
      <c r="F251" s="82">
        <f>6+13+19+15+12</f>
        <v>65</v>
      </c>
    </row>
  </sheetData>
  <sortState ref="B196:C201">
    <sortCondition ref="B220:B225"/>
  </sortState>
  <mergeCells count="10">
    <mergeCell ref="B156:C156"/>
    <mergeCell ref="B178:C178"/>
    <mergeCell ref="B206:C206"/>
    <mergeCell ref="B232:C232"/>
    <mergeCell ref="B1:C1"/>
    <mergeCell ref="B4:C4"/>
    <mergeCell ref="B33:C33"/>
    <mergeCell ref="B57:C57"/>
    <mergeCell ref="B132:C132"/>
    <mergeCell ref="B141:C141"/>
  </mergeCells>
  <pageMargins left="0.70866141732283472" right="0.70866141732283472" top="0.42" bottom="0.35" header="0.31496062992125984" footer="0.31496062992125984"/>
  <pageSetup scale="85" orientation="portrait" r:id="rId1"/>
  <rowBreaks count="4" manualBreakCount="4">
    <brk id="56" max="16383" man="1"/>
    <brk id="105" max="16383" man="1"/>
    <brk id="155" max="16383" man="1"/>
    <brk id="2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41"/>
  <sheetViews>
    <sheetView showGridLines="0" tabSelected="1" zoomScale="80" zoomScaleNormal="80" workbookViewId="0">
      <pane xSplit="1" ySplit="9" topLeftCell="B205" activePane="bottomRight" state="frozen"/>
      <selection pane="topRight" activeCell="B1" sqref="B1"/>
      <selection pane="bottomLeft" activeCell="A10" sqref="A10"/>
      <selection pane="bottomRight" activeCell="P237" sqref="P237:P239"/>
    </sheetView>
  </sheetViews>
  <sheetFormatPr baseColWidth="10" defaultColWidth="11.42578125" defaultRowHeight="12.75" x14ac:dyDescent="0.2"/>
  <cols>
    <col min="1" max="1" width="65.42578125" style="34" customWidth="1"/>
    <col min="2" max="5" width="12.85546875" style="34" bestFit="1" customWidth="1"/>
    <col min="6" max="7" width="12.42578125" style="34" bestFit="1" customWidth="1"/>
    <col min="8" max="8" width="13.28515625" style="34" customWidth="1"/>
    <col min="9" max="14" width="12.85546875" style="34" bestFit="1" customWidth="1"/>
    <col min="15" max="15" width="13.85546875" style="34" bestFit="1" customWidth="1"/>
    <col min="16" max="16" width="13.85546875" style="34" customWidth="1"/>
    <col min="17" max="16384" width="11.42578125" style="34"/>
  </cols>
  <sheetData>
    <row r="1" spans="1:16" x14ac:dyDescent="0.2">
      <c r="A1" s="33" t="s">
        <v>0</v>
      </c>
    </row>
    <row r="2" spans="1:16" x14ac:dyDescent="0.2">
      <c r="A2" s="33" t="s">
        <v>204</v>
      </c>
    </row>
    <row r="3" spans="1:16" x14ac:dyDescent="0.2">
      <c r="A3" s="33" t="s">
        <v>205</v>
      </c>
    </row>
    <row r="4" spans="1:16" x14ac:dyDescent="0.2">
      <c r="B4" s="170" t="s">
        <v>206</v>
      </c>
      <c r="C4" s="170"/>
      <c r="D4" s="170"/>
      <c r="E4" s="170"/>
      <c r="F4" s="170"/>
      <c r="G4" s="170"/>
      <c r="H4" s="170"/>
      <c r="I4" s="170"/>
      <c r="J4" s="170" t="s">
        <v>206</v>
      </c>
      <c r="K4" s="170"/>
      <c r="L4" s="170"/>
      <c r="M4" s="170"/>
      <c r="N4" s="170"/>
      <c r="O4" s="170"/>
      <c r="P4" s="170"/>
    </row>
    <row r="5" spans="1:16" x14ac:dyDescent="0.2">
      <c r="B5" s="170" t="s">
        <v>207</v>
      </c>
      <c r="C5" s="170"/>
      <c r="D5" s="170"/>
      <c r="E5" s="170"/>
      <c r="F5" s="170"/>
      <c r="G5" s="170"/>
      <c r="H5" s="170"/>
      <c r="I5" s="170"/>
      <c r="J5" s="170" t="s">
        <v>207</v>
      </c>
      <c r="K5" s="170"/>
      <c r="L5" s="170"/>
      <c r="M5" s="170"/>
      <c r="N5" s="170"/>
      <c r="O5" s="170"/>
      <c r="P5" s="170"/>
    </row>
    <row r="6" spans="1:16" x14ac:dyDescent="0.2">
      <c r="B6" s="170" t="s">
        <v>208</v>
      </c>
      <c r="C6" s="170"/>
      <c r="D6" s="170"/>
      <c r="E6" s="170"/>
      <c r="F6" s="170"/>
      <c r="G6" s="170"/>
      <c r="H6" s="170"/>
      <c r="I6" s="170"/>
      <c r="J6" s="170" t="s">
        <v>588</v>
      </c>
      <c r="K6" s="170"/>
      <c r="L6" s="170"/>
      <c r="M6" s="170"/>
      <c r="N6" s="170"/>
      <c r="O6" s="170"/>
      <c r="P6" s="170"/>
    </row>
    <row r="7" spans="1:16" x14ac:dyDescent="0.2">
      <c r="B7" s="170" t="s">
        <v>209</v>
      </c>
      <c r="C7" s="170"/>
      <c r="D7" s="170"/>
      <c r="E7" s="170"/>
      <c r="F7" s="170"/>
      <c r="G7" s="170"/>
      <c r="H7" s="170"/>
      <c r="I7" s="170"/>
      <c r="J7" s="170" t="s">
        <v>209</v>
      </c>
      <c r="K7" s="170"/>
      <c r="L7" s="170"/>
      <c r="M7" s="170"/>
      <c r="N7" s="170"/>
      <c r="O7" s="170"/>
      <c r="P7" s="170"/>
    </row>
    <row r="8" spans="1:16" ht="13.5" thickBot="1" x14ac:dyDescent="0.25"/>
    <row r="9" spans="1:16" ht="14.25" thickTop="1" thickBot="1" x14ac:dyDescent="0.25">
      <c r="A9" s="35"/>
      <c r="B9" s="36">
        <v>2002</v>
      </c>
      <c r="C9" s="36">
        <v>2003</v>
      </c>
      <c r="D9" s="36">
        <v>2004</v>
      </c>
      <c r="E9" s="36">
        <v>2005</v>
      </c>
      <c r="F9" s="36">
        <v>2006</v>
      </c>
      <c r="G9" s="36">
        <v>2007</v>
      </c>
      <c r="H9" s="36">
        <v>2008</v>
      </c>
      <c r="I9" s="36">
        <v>2009</v>
      </c>
      <c r="J9" s="36">
        <v>2010</v>
      </c>
      <c r="K9" s="36">
        <v>2011</v>
      </c>
      <c r="L9" s="36">
        <v>2012</v>
      </c>
      <c r="M9" s="36">
        <v>2013</v>
      </c>
      <c r="N9" s="36">
        <v>2014</v>
      </c>
      <c r="O9" s="36">
        <v>2015</v>
      </c>
      <c r="P9" s="36">
        <v>2016</v>
      </c>
    </row>
    <row r="10" spans="1:16" ht="13.5" thickTop="1" x14ac:dyDescent="0.2">
      <c r="H10" s="37"/>
      <c r="I10" s="37"/>
      <c r="J10" s="37"/>
      <c r="K10" s="37"/>
      <c r="L10" s="37"/>
    </row>
    <row r="11" spans="1:16" x14ac:dyDescent="0.2">
      <c r="A11" s="38" t="s">
        <v>5</v>
      </c>
      <c r="B11" s="39">
        <f t="shared" ref="B11:O11" si="0">SUM(B12:B17)</f>
        <v>336090.9</v>
      </c>
      <c r="C11" s="39">
        <f t="shared" si="0"/>
        <v>363272.85439219995</v>
      </c>
      <c r="D11" s="39">
        <f t="shared" si="0"/>
        <v>409569.11364287999</v>
      </c>
      <c r="E11" s="39">
        <f t="shared" si="0"/>
        <v>474027.48670193006</v>
      </c>
      <c r="F11" s="39">
        <f t="shared" si="0"/>
        <v>543525.46953369002</v>
      </c>
      <c r="G11" s="39">
        <f t="shared" si="0"/>
        <v>539940.9</v>
      </c>
      <c r="H11" s="39">
        <f t="shared" si="0"/>
        <v>546918.80000000005</v>
      </c>
      <c r="I11" s="39">
        <f t="shared" si="0"/>
        <v>552568.32306829002</v>
      </c>
      <c r="J11" s="39">
        <f t="shared" si="0"/>
        <v>637198.41323409998</v>
      </c>
      <c r="K11" s="39">
        <f t="shared" si="0"/>
        <v>683219.97463723004</v>
      </c>
      <c r="L11" s="39">
        <f t="shared" si="0"/>
        <v>691838.6</v>
      </c>
      <c r="M11" s="39">
        <f t="shared" si="0"/>
        <v>892689.6</v>
      </c>
      <c r="N11" s="39">
        <f t="shared" si="0"/>
        <v>980681.60000000009</v>
      </c>
      <c r="O11" s="39">
        <f t="shared" si="0"/>
        <v>1074896.836761188</v>
      </c>
      <c r="P11" s="39">
        <f t="shared" ref="P11" si="1">SUM(P12:P17)</f>
        <v>1161597.8618543979</v>
      </c>
    </row>
    <row r="12" spans="1:16" x14ac:dyDescent="0.2">
      <c r="A12" s="40" t="s">
        <v>210</v>
      </c>
      <c r="B12" s="41">
        <v>39995.199999999997</v>
      </c>
      <c r="C12" s="41">
        <v>31822.7</v>
      </c>
      <c r="D12" s="41">
        <v>37979.4</v>
      </c>
      <c r="E12" s="41">
        <v>37059.334728900001</v>
      </c>
      <c r="F12" s="42">
        <v>42495.450085600001</v>
      </c>
      <c r="G12" s="42">
        <v>60359.5</v>
      </c>
      <c r="H12" s="41">
        <v>132747.29999999999</v>
      </c>
      <c r="I12" s="41">
        <v>86105.246517499996</v>
      </c>
      <c r="J12" s="41">
        <v>129743.4146263</v>
      </c>
      <c r="K12" s="41">
        <v>123822.7685254</v>
      </c>
      <c r="L12" s="41">
        <v>107858.4</v>
      </c>
      <c r="M12" s="41">
        <v>112831</v>
      </c>
      <c r="N12" s="41">
        <v>138533</v>
      </c>
      <c r="O12" s="139">
        <v>130666.5146899</v>
      </c>
      <c r="P12" s="139">
        <v>135284</v>
      </c>
    </row>
    <row r="13" spans="1:16" x14ac:dyDescent="0.2">
      <c r="A13" s="40" t="s">
        <v>211</v>
      </c>
      <c r="B13" s="41">
        <v>6344.02</v>
      </c>
      <c r="C13" s="41">
        <v>6006.0160921999995</v>
      </c>
      <c r="D13" s="41">
        <v>7567.7769264799999</v>
      </c>
      <c r="E13" s="41">
        <v>9243.4728998699993</v>
      </c>
      <c r="F13" s="42">
        <v>9897.50936688</v>
      </c>
      <c r="G13" s="42">
        <v>13428.2</v>
      </c>
      <c r="H13" s="41">
        <v>20452.2</v>
      </c>
      <c r="I13" s="41">
        <v>22520.240235329999</v>
      </c>
      <c r="J13" s="41">
        <v>31198.837660630001</v>
      </c>
      <c r="K13" s="41">
        <v>33955.304870979999</v>
      </c>
      <c r="L13" s="41">
        <v>32625.7</v>
      </c>
      <c r="M13" s="41">
        <v>36986</v>
      </c>
      <c r="N13" s="41">
        <v>45226</v>
      </c>
      <c r="O13" s="138">
        <v>40887.940754228002</v>
      </c>
      <c r="P13" s="154">
        <v>44470.261854397999</v>
      </c>
    </row>
    <row r="14" spans="1:16" ht="25.5" x14ac:dyDescent="0.2">
      <c r="A14" s="40" t="s">
        <v>212</v>
      </c>
      <c r="B14" s="41">
        <v>1320.48</v>
      </c>
      <c r="C14" s="41">
        <v>1182.8382999999999</v>
      </c>
      <c r="D14" s="41">
        <v>708.03671640000005</v>
      </c>
      <c r="E14" s="41">
        <v>850.97779823999997</v>
      </c>
      <c r="F14" s="42">
        <v>880.28080540999997</v>
      </c>
      <c r="G14" s="42">
        <v>1156.0999999999999</v>
      </c>
      <c r="H14" s="41">
        <v>2381</v>
      </c>
      <c r="I14" s="41">
        <v>2823.07501486</v>
      </c>
      <c r="J14" s="41">
        <v>5495.9685573699999</v>
      </c>
      <c r="K14" s="41">
        <v>4605.9008317500002</v>
      </c>
      <c r="L14" s="41">
        <v>4559.7</v>
      </c>
      <c r="M14" s="41">
        <v>10893.4</v>
      </c>
      <c r="N14" s="41">
        <v>7886.4</v>
      </c>
      <c r="O14" s="138">
        <v>7379.9986015599998</v>
      </c>
      <c r="P14" s="138">
        <v>10689.2</v>
      </c>
    </row>
    <row r="15" spans="1:16" ht="24" customHeight="1" x14ac:dyDescent="0.2">
      <c r="A15" s="40" t="s">
        <v>213</v>
      </c>
      <c r="B15" s="41">
        <v>12470.9</v>
      </c>
      <c r="C15" s="41">
        <v>5568.6</v>
      </c>
      <c r="D15" s="41">
        <v>6643.9</v>
      </c>
      <c r="E15" s="41">
        <v>8076.8468819</v>
      </c>
      <c r="F15" s="42">
        <v>24916.879491200001</v>
      </c>
      <c r="G15" s="42">
        <v>12853.6</v>
      </c>
      <c r="H15" s="41">
        <v>13446.7</v>
      </c>
      <c r="I15" s="41">
        <v>39471.260778199998</v>
      </c>
      <c r="J15" s="41">
        <v>23284.740813500001</v>
      </c>
      <c r="K15" s="41">
        <v>20350.8274771</v>
      </c>
      <c r="L15" s="41">
        <v>21716.400000000001</v>
      </c>
      <c r="M15" s="41">
        <v>43806.6</v>
      </c>
      <c r="N15" s="41">
        <v>30906.400000000001</v>
      </c>
      <c r="O15" s="138">
        <v>30111.600063999998</v>
      </c>
      <c r="P15" s="138">
        <v>37337.800000000003</v>
      </c>
    </row>
    <row r="16" spans="1:16" x14ac:dyDescent="0.2">
      <c r="A16" s="40" t="s">
        <v>214</v>
      </c>
      <c r="B16" s="41">
        <v>259224.9</v>
      </c>
      <c r="C16" s="41">
        <v>301249.59999999998</v>
      </c>
      <c r="D16" s="41">
        <v>337569.8</v>
      </c>
      <c r="E16" s="41">
        <v>398299.55152927001</v>
      </c>
      <c r="F16" s="42">
        <v>441377.26971139997</v>
      </c>
      <c r="G16" s="42">
        <v>424989.9</v>
      </c>
      <c r="H16" s="41">
        <v>345377.8</v>
      </c>
      <c r="I16" s="41">
        <v>364935.8534198</v>
      </c>
      <c r="J16" s="41">
        <v>406689.09363690001</v>
      </c>
      <c r="K16" s="41">
        <v>454706.43557219999</v>
      </c>
      <c r="L16" s="41">
        <v>478299.2</v>
      </c>
      <c r="M16" s="41">
        <v>637051.9</v>
      </c>
      <c r="N16" s="41">
        <v>705047.3</v>
      </c>
      <c r="O16" s="138">
        <v>810782.86913140002</v>
      </c>
      <c r="P16" s="138">
        <v>877793.1</v>
      </c>
    </row>
    <row r="17" spans="1:16" x14ac:dyDescent="0.2">
      <c r="A17" s="40" t="s">
        <v>215</v>
      </c>
      <c r="B17" s="43">
        <v>16735.400000000001</v>
      </c>
      <c r="C17" s="43">
        <v>17443.099999999999</v>
      </c>
      <c r="D17" s="43">
        <v>19100.2</v>
      </c>
      <c r="E17" s="43">
        <v>20497.302863749999</v>
      </c>
      <c r="F17" s="44">
        <v>23958.080073199999</v>
      </c>
      <c r="G17" s="44">
        <v>27153.599999999999</v>
      </c>
      <c r="H17" s="45">
        <v>32513.8</v>
      </c>
      <c r="I17" s="45">
        <v>36712.6471026</v>
      </c>
      <c r="J17" s="45">
        <v>40786.357939399997</v>
      </c>
      <c r="K17" s="43">
        <v>45778.737359799998</v>
      </c>
      <c r="L17" s="41">
        <v>46779.199999999997</v>
      </c>
      <c r="M17" s="41">
        <v>51120.7</v>
      </c>
      <c r="N17" s="41">
        <v>53082.5</v>
      </c>
      <c r="O17" s="138">
        <v>55067.913520100003</v>
      </c>
      <c r="P17" s="138">
        <v>56023.5</v>
      </c>
    </row>
    <row r="18" spans="1:16" x14ac:dyDescent="0.2">
      <c r="F18" s="46"/>
      <c r="G18" s="46"/>
      <c r="H18" s="41"/>
      <c r="J18" s="47"/>
      <c r="K18" s="47"/>
      <c r="L18" s="37"/>
      <c r="M18" s="37"/>
      <c r="N18" s="37"/>
    </row>
    <row r="19" spans="1:16" x14ac:dyDescent="0.2">
      <c r="A19" s="38" t="s">
        <v>216</v>
      </c>
      <c r="B19" s="39">
        <f t="shared" ref="B19:O19" si="2">SUM(B20:B24)</f>
        <v>117491.37999999999</v>
      </c>
      <c r="C19" s="39">
        <f t="shared" si="2"/>
        <v>125003.03938577999</v>
      </c>
      <c r="D19" s="39">
        <f t="shared" si="2"/>
        <v>143319.55960283001</v>
      </c>
      <c r="E19" s="39">
        <f t="shared" si="2"/>
        <v>166681.01989714999</v>
      </c>
      <c r="F19" s="39">
        <f t="shared" si="2"/>
        <v>185956.25700902997</v>
      </c>
      <c r="G19" s="39">
        <f t="shared" si="2"/>
        <v>227954.80000000002</v>
      </c>
      <c r="H19" s="39">
        <f t="shared" si="2"/>
        <v>274247.09999999998</v>
      </c>
      <c r="I19" s="39">
        <f t="shared" si="2"/>
        <v>354251.35367028002</v>
      </c>
      <c r="J19" s="39">
        <f t="shared" si="2"/>
        <v>438949.21992406005</v>
      </c>
      <c r="K19" s="39">
        <f t="shared" si="2"/>
        <v>507201.79280115</v>
      </c>
      <c r="L19" s="39">
        <f>SUM(L20:L24)</f>
        <v>558434.24</v>
      </c>
      <c r="M19" s="39">
        <f t="shared" si="2"/>
        <v>629529.89999999991</v>
      </c>
      <c r="N19" s="39">
        <f t="shared" si="2"/>
        <v>697207.3</v>
      </c>
      <c r="O19" s="39">
        <f t="shared" si="2"/>
        <v>753627.67005466472</v>
      </c>
      <c r="P19" s="39">
        <f t="shared" ref="P19" si="3">SUM(P20:P24)</f>
        <v>789409.7</v>
      </c>
    </row>
    <row r="20" spans="1:16" x14ac:dyDescent="0.2">
      <c r="A20" s="40" t="s">
        <v>217</v>
      </c>
      <c r="B20" s="41">
        <v>1065.28</v>
      </c>
      <c r="C20" s="41">
        <v>43.832125779999998</v>
      </c>
      <c r="D20" s="41">
        <v>16.166499999999999</v>
      </c>
      <c r="E20" s="41">
        <v>29.249259599999998</v>
      </c>
      <c r="F20" s="42">
        <v>42.585394659999999</v>
      </c>
      <c r="G20" s="42">
        <v>26.7</v>
      </c>
      <c r="H20" s="41">
        <v>24.2</v>
      </c>
      <c r="I20" s="41">
        <v>177.85880474000001</v>
      </c>
      <c r="J20" s="41">
        <v>3846.43572223</v>
      </c>
      <c r="K20" s="41">
        <v>1824.6454552499999</v>
      </c>
      <c r="L20" s="41">
        <v>5872.3</v>
      </c>
      <c r="M20" s="41">
        <v>3399.8</v>
      </c>
      <c r="N20" s="41">
        <v>5183.2</v>
      </c>
      <c r="O20" s="138">
        <v>5368.7026013448003</v>
      </c>
      <c r="P20" s="138">
        <v>6314</v>
      </c>
    </row>
    <row r="21" spans="1:16" x14ac:dyDescent="0.2">
      <c r="A21" s="40" t="s">
        <v>218</v>
      </c>
      <c r="B21" s="41">
        <v>75735.399999999994</v>
      </c>
      <c r="C21" s="41">
        <v>81335.3</v>
      </c>
      <c r="D21" s="41">
        <v>94377.1</v>
      </c>
      <c r="E21" s="41">
        <v>110314.61535804</v>
      </c>
      <c r="F21" s="42">
        <v>126723.4149679</v>
      </c>
      <c r="G21" s="42">
        <v>153416.5</v>
      </c>
      <c r="H21" s="43">
        <v>185198.9</v>
      </c>
      <c r="I21" s="41">
        <v>238045.80198590001</v>
      </c>
      <c r="J21" s="41">
        <v>283146.95910490002</v>
      </c>
      <c r="K21" s="41">
        <v>321719.64293909998</v>
      </c>
      <c r="L21" s="41">
        <v>347750.94</v>
      </c>
      <c r="M21" s="41">
        <v>392936.6</v>
      </c>
      <c r="N21" s="41">
        <v>432140.2</v>
      </c>
      <c r="O21" s="138">
        <v>468067.90183390002</v>
      </c>
      <c r="P21" s="138">
        <v>487086.6</v>
      </c>
    </row>
    <row r="22" spans="1:16" x14ac:dyDescent="0.2">
      <c r="A22" s="40" t="s">
        <v>219</v>
      </c>
      <c r="B22" s="41">
        <v>1898.7</v>
      </c>
      <c r="C22" s="41">
        <v>662.23260000000005</v>
      </c>
      <c r="D22" s="41">
        <v>1522.8190605299999</v>
      </c>
      <c r="E22" s="41">
        <v>2525.4636125400002</v>
      </c>
      <c r="F22" s="42">
        <v>2655.7875085699998</v>
      </c>
      <c r="G22" s="42">
        <v>828.5</v>
      </c>
      <c r="H22" s="43">
        <v>1901.4</v>
      </c>
      <c r="I22" s="41">
        <v>1442.87368494</v>
      </c>
      <c r="J22" s="41">
        <v>3791.50064733</v>
      </c>
      <c r="K22" s="41">
        <v>4419.2253906699998</v>
      </c>
      <c r="L22" s="41">
        <v>2854</v>
      </c>
      <c r="M22" s="41">
        <v>4846.6000000000004</v>
      </c>
      <c r="N22" s="41">
        <v>9624.5</v>
      </c>
      <c r="O22" s="138">
        <v>9816.3501571699999</v>
      </c>
      <c r="P22" s="138">
        <v>29493.1</v>
      </c>
    </row>
    <row r="23" spans="1:16" x14ac:dyDescent="0.2">
      <c r="A23" s="48" t="s">
        <v>220</v>
      </c>
      <c r="B23" s="41"/>
      <c r="C23" s="41"/>
      <c r="D23" s="41"/>
      <c r="E23" s="41"/>
      <c r="F23" s="42"/>
      <c r="G23" s="42"/>
      <c r="H23" s="43"/>
      <c r="I23" s="41"/>
      <c r="J23" s="45">
        <v>16475.685154300001</v>
      </c>
      <c r="K23" s="41">
        <v>17687.354673000002</v>
      </c>
      <c r="L23" s="41">
        <v>22112.5</v>
      </c>
      <c r="M23" s="41">
        <v>25964</v>
      </c>
      <c r="N23" s="41">
        <v>34981.199999999997</v>
      </c>
      <c r="O23" s="138">
        <v>32068.961672469999</v>
      </c>
      <c r="P23" s="138">
        <v>33177.199999999997</v>
      </c>
    </row>
    <row r="24" spans="1:16" x14ac:dyDescent="0.2">
      <c r="A24" s="40" t="s">
        <v>221</v>
      </c>
      <c r="B24" s="43">
        <v>38792</v>
      </c>
      <c r="C24" s="43">
        <v>42961.674659999997</v>
      </c>
      <c r="D24" s="43">
        <v>47403.474042299997</v>
      </c>
      <c r="E24" s="43">
        <v>53811.69166697</v>
      </c>
      <c r="F24" s="44">
        <v>56534.4691379</v>
      </c>
      <c r="G24" s="44">
        <v>73683.100000000006</v>
      </c>
      <c r="H24" s="43">
        <v>87122.6</v>
      </c>
      <c r="I24" s="45">
        <v>114584.8191947</v>
      </c>
      <c r="J24" s="45">
        <v>131688.6392953</v>
      </c>
      <c r="K24" s="43">
        <v>161550.92434313</v>
      </c>
      <c r="L24" s="41">
        <v>179844.5</v>
      </c>
      <c r="M24" s="41">
        <v>202382.9</v>
      </c>
      <c r="N24" s="41">
        <v>215278.2</v>
      </c>
      <c r="O24" s="138">
        <v>238305.75378977999</v>
      </c>
      <c r="P24" s="138">
        <v>233338.8</v>
      </c>
    </row>
    <row r="25" spans="1:16" x14ac:dyDescent="0.2">
      <c r="C25" s="50"/>
      <c r="D25" s="50"/>
      <c r="E25" s="50"/>
      <c r="F25" s="50"/>
      <c r="G25" s="50"/>
      <c r="H25" s="50"/>
      <c r="I25" s="50"/>
      <c r="J25" s="50"/>
      <c r="K25" s="50"/>
      <c r="L25" s="50"/>
      <c r="M25" s="50"/>
      <c r="N25" s="50"/>
    </row>
    <row r="26" spans="1:16" x14ac:dyDescent="0.2">
      <c r="A26" s="38" t="s">
        <v>47</v>
      </c>
      <c r="B26" s="39">
        <f t="shared" ref="B26:O26" si="4">SUM(B27:B34)</f>
        <v>1411223.7599999998</v>
      </c>
      <c r="C26" s="39">
        <f t="shared" si="4"/>
        <v>1657224.9609715601</v>
      </c>
      <c r="D26" s="39">
        <f t="shared" si="4"/>
        <v>1948380.0114289799</v>
      </c>
      <c r="E26" s="39">
        <f t="shared" si="4"/>
        <v>2368186.2267301949</v>
      </c>
      <c r="F26" s="39">
        <f t="shared" si="4"/>
        <v>2856448.5000231499</v>
      </c>
      <c r="G26" s="39">
        <f t="shared" si="4"/>
        <v>3311615.9999999995</v>
      </c>
      <c r="H26" s="39">
        <f t="shared" si="4"/>
        <v>4659661.6999999993</v>
      </c>
      <c r="I26" s="39">
        <f t="shared" si="4"/>
        <v>5011787.0837860992</v>
      </c>
      <c r="J26" s="39">
        <f t="shared" si="4"/>
        <v>5613054.59901693</v>
      </c>
      <c r="K26" s="39">
        <f t="shared" si="4"/>
        <v>5126097.2051057518</v>
      </c>
      <c r="L26" s="39">
        <f t="shared" si="4"/>
        <v>5638855.4400000004</v>
      </c>
      <c r="M26" s="39">
        <f t="shared" si="4"/>
        <v>5952605.1000000006</v>
      </c>
      <c r="N26" s="39">
        <f t="shared" si="4"/>
        <v>6140965.7999999998</v>
      </c>
      <c r="O26" s="39">
        <f t="shared" si="4"/>
        <v>5532636.8023063308</v>
      </c>
      <c r="P26" s="39">
        <f>SUM(P27:P34)</f>
        <v>5716002.0999999996</v>
      </c>
    </row>
    <row r="27" spans="1:16" x14ac:dyDescent="0.2">
      <c r="A27" s="40" t="s">
        <v>222</v>
      </c>
      <c r="B27" s="43">
        <v>559498.34</v>
      </c>
      <c r="C27" s="43">
        <v>652043.15554195002</v>
      </c>
      <c r="D27" s="43">
        <v>719119.21396332001</v>
      </c>
      <c r="E27" s="43">
        <v>878470.07896789501</v>
      </c>
      <c r="F27" s="44">
        <v>1012950.5186569</v>
      </c>
      <c r="G27" s="44">
        <v>1085065.8999999999</v>
      </c>
      <c r="H27" s="43">
        <v>1640304.4</v>
      </c>
      <c r="I27" s="45">
        <v>2022762.2189797701</v>
      </c>
      <c r="J27" s="43">
        <v>2299950.4921119702</v>
      </c>
      <c r="K27" s="43">
        <v>1396372.167502234</v>
      </c>
      <c r="L27" s="41">
        <v>1688884.2</v>
      </c>
      <c r="M27" s="41">
        <v>1860482</v>
      </c>
      <c r="N27" s="41">
        <v>1921636.3</v>
      </c>
      <c r="O27" s="138">
        <v>1930562.959498906</v>
      </c>
      <c r="P27" s="138">
        <v>2064356.6</v>
      </c>
    </row>
    <row r="28" spans="1:16" x14ac:dyDescent="0.2">
      <c r="A28" s="40" t="s">
        <v>223</v>
      </c>
      <c r="B28" s="43">
        <v>39618.25</v>
      </c>
      <c r="C28" s="43">
        <v>32600.639599999999</v>
      </c>
      <c r="D28" s="43">
        <v>42764.046029320001</v>
      </c>
      <c r="E28" s="43">
        <v>44256.925646219999</v>
      </c>
      <c r="F28" s="44">
        <v>37632.72790577</v>
      </c>
      <c r="G28" s="44">
        <v>55812.2</v>
      </c>
      <c r="H28" s="43">
        <v>78677.399999999994</v>
      </c>
      <c r="I28" s="45">
        <v>122656.2400662</v>
      </c>
      <c r="J28" s="45">
        <v>113447.81597190999</v>
      </c>
      <c r="K28" s="43">
        <v>116089.122841975</v>
      </c>
      <c r="L28" s="41">
        <v>131020.1</v>
      </c>
      <c r="M28" s="41">
        <v>165491.1</v>
      </c>
      <c r="N28" s="41">
        <v>148087.5</v>
      </c>
      <c r="O28" s="138">
        <v>162550.12464980801</v>
      </c>
      <c r="P28" s="138">
        <v>161550.79999999999</v>
      </c>
    </row>
    <row r="29" spans="1:16" x14ac:dyDescent="0.2">
      <c r="A29" s="40" t="s">
        <v>224</v>
      </c>
      <c r="B29" s="43">
        <v>542906.84</v>
      </c>
      <c r="C29" s="43">
        <v>653079.32270000002</v>
      </c>
      <c r="D29" s="43">
        <v>846221.14154600003</v>
      </c>
      <c r="E29" s="43">
        <v>1068275.5762624999</v>
      </c>
      <c r="F29" s="44">
        <v>1382855.24128696</v>
      </c>
      <c r="G29" s="44">
        <v>1646857.7</v>
      </c>
      <c r="H29" s="43">
        <v>2297065.1</v>
      </c>
      <c r="I29" s="45">
        <v>2076791.271568211</v>
      </c>
      <c r="J29" s="45">
        <v>2399791.1159442002</v>
      </c>
      <c r="K29" s="43">
        <v>2717967.1581008499</v>
      </c>
      <c r="L29" s="41">
        <v>2824461.64</v>
      </c>
      <c r="M29" s="41">
        <v>2941492</v>
      </c>
      <c r="N29" s="41">
        <v>3025728.3</v>
      </c>
      <c r="O29" s="138">
        <v>2405661.4166539549</v>
      </c>
      <c r="P29" s="138">
        <v>2334281.7999999998</v>
      </c>
    </row>
    <row r="30" spans="1:16" x14ac:dyDescent="0.2">
      <c r="A30" s="40" t="s">
        <v>225</v>
      </c>
      <c r="B30" s="43">
        <v>22.4</v>
      </c>
      <c r="C30" s="43">
        <v>46.041271000000002</v>
      </c>
      <c r="D30" s="43">
        <v>37.496400000000001</v>
      </c>
      <c r="E30" s="43">
        <v>53.272931679999999</v>
      </c>
      <c r="F30" s="44">
        <v>74.386328280000001</v>
      </c>
      <c r="G30" s="44">
        <v>99.1</v>
      </c>
      <c r="H30" s="43">
        <v>129.80000000000001</v>
      </c>
      <c r="I30" s="45">
        <v>207.33467132000001</v>
      </c>
      <c r="J30" s="45">
        <v>114.79789751</v>
      </c>
      <c r="K30" s="43">
        <v>93.443421880000002</v>
      </c>
      <c r="L30" s="41">
        <v>118.4</v>
      </c>
      <c r="M30" s="41">
        <v>119</v>
      </c>
      <c r="N30" s="41">
        <v>138.5</v>
      </c>
      <c r="O30" s="138">
        <v>0</v>
      </c>
      <c r="P30" s="138">
        <v>0</v>
      </c>
    </row>
    <row r="31" spans="1:16" x14ac:dyDescent="0.2">
      <c r="A31" s="40" t="s">
        <v>226</v>
      </c>
      <c r="B31" s="43">
        <v>83872.19</v>
      </c>
      <c r="C31" s="43">
        <v>92316.743549999999</v>
      </c>
      <c r="D31" s="43">
        <v>93806.467865719998</v>
      </c>
      <c r="E31" s="43">
        <v>105435.61469407</v>
      </c>
      <c r="F31" s="44">
        <v>139671.14556102001</v>
      </c>
      <c r="G31" s="44">
        <v>183305.5</v>
      </c>
      <c r="H31" s="43">
        <v>233752.2</v>
      </c>
      <c r="I31" s="45">
        <v>302298.93039316998</v>
      </c>
      <c r="J31" s="45">
        <v>247296.15291470001</v>
      </c>
      <c r="K31" s="43">
        <v>280422.34314681002</v>
      </c>
      <c r="L31" s="41">
        <v>302128</v>
      </c>
      <c r="M31" s="41">
        <v>336565.7</v>
      </c>
      <c r="N31" s="41">
        <v>400653.4</v>
      </c>
      <c r="O31" s="138">
        <v>398773.71846045239</v>
      </c>
      <c r="P31" s="138">
        <v>491749</v>
      </c>
    </row>
    <row r="32" spans="1:16" x14ac:dyDescent="0.2">
      <c r="A32" s="40" t="s">
        <v>227</v>
      </c>
      <c r="B32" s="43">
        <v>171636.91</v>
      </c>
      <c r="C32" s="43">
        <v>216937.59615</v>
      </c>
      <c r="D32" s="43">
        <v>228382.18499754</v>
      </c>
      <c r="E32" s="43">
        <v>248728.48124009001</v>
      </c>
      <c r="F32" s="44">
        <v>254138.08942800999</v>
      </c>
      <c r="G32" s="44">
        <v>308276.8</v>
      </c>
      <c r="H32" s="43">
        <v>380366.6</v>
      </c>
      <c r="I32" s="45">
        <v>450323.25395231898</v>
      </c>
      <c r="J32" s="45">
        <v>511852.37124772999</v>
      </c>
      <c r="K32" s="43">
        <v>573838.06357900996</v>
      </c>
      <c r="L32" s="41">
        <v>651343.30000000005</v>
      </c>
      <c r="M32" s="41">
        <v>599621.4</v>
      </c>
      <c r="N32" s="41">
        <v>594200.30000000005</v>
      </c>
      <c r="O32" s="138">
        <v>580805.44041679997</v>
      </c>
      <c r="P32" s="138">
        <v>604626</v>
      </c>
    </row>
    <row r="33" spans="1:17" x14ac:dyDescent="0.2">
      <c r="A33" s="40" t="s">
        <v>228</v>
      </c>
      <c r="B33" s="43">
        <v>6093</v>
      </c>
      <c r="C33" s="43">
        <v>5412.4</v>
      </c>
      <c r="D33" s="43">
        <v>5069.3013000000001</v>
      </c>
      <c r="E33" s="43">
        <v>5574.6882550800001</v>
      </c>
      <c r="F33" s="44">
        <v>9248.0773880500001</v>
      </c>
      <c r="G33" s="44">
        <v>8894.7999999999993</v>
      </c>
      <c r="H33" s="43">
        <v>12185.4</v>
      </c>
      <c r="I33" s="45">
        <v>15895.293982319999</v>
      </c>
      <c r="J33" s="45">
        <v>17883.41828098</v>
      </c>
      <c r="K33" s="43">
        <v>16175.75687044</v>
      </c>
      <c r="L33" s="41">
        <v>17193.5</v>
      </c>
      <c r="M33" s="41">
        <v>18347.7</v>
      </c>
      <c r="N33" s="41">
        <v>20209.900000000001</v>
      </c>
      <c r="O33" s="138">
        <v>20021.464178949998</v>
      </c>
      <c r="P33" s="138">
        <v>22820.9</v>
      </c>
    </row>
    <row r="34" spans="1:17" x14ac:dyDescent="0.2">
      <c r="A34" s="40" t="s">
        <v>229</v>
      </c>
      <c r="B34" s="43">
        <v>7575.83</v>
      </c>
      <c r="C34" s="43">
        <v>4789.0621586099996</v>
      </c>
      <c r="D34" s="43">
        <v>12980.15932708</v>
      </c>
      <c r="E34" s="43">
        <v>17391.588732659999</v>
      </c>
      <c r="F34" s="44">
        <v>19878.313468159999</v>
      </c>
      <c r="G34" s="44">
        <v>23304</v>
      </c>
      <c r="H34" s="43">
        <v>17180.8</v>
      </c>
      <c r="I34" s="45">
        <v>20852.540172789999</v>
      </c>
      <c r="J34" s="45">
        <v>22718.43464793</v>
      </c>
      <c r="K34" s="43">
        <v>25139.149642552002</v>
      </c>
      <c r="L34" s="41">
        <v>23706.3</v>
      </c>
      <c r="M34" s="41">
        <v>30486.2</v>
      </c>
      <c r="N34" s="41">
        <v>30311.599999999999</v>
      </c>
      <c r="O34" s="138">
        <v>34261.678447459999</v>
      </c>
      <c r="P34" s="138">
        <v>36617</v>
      </c>
    </row>
    <row r="35" spans="1:17" x14ac:dyDescent="0.2">
      <c r="F35" s="46"/>
      <c r="G35" s="46"/>
      <c r="H35" s="43"/>
      <c r="J35" s="47"/>
      <c r="K35" s="47"/>
      <c r="L35" s="37"/>
      <c r="M35" s="37"/>
      <c r="N35" s="37"/>
    </row>
    <row r="36" spans="1:17" x14ac:dyDescent="0.2">
      <c r="A36" s="38" t="s">
        <v>230</v>
      </c>
      <c r="B36" s="39">
        <f t="shared" ref="B36:O36" si="5">SUM(B37:B38)</f>
        <v>7751.2099999999991</v>
      </c>
      <c r="C36" s="39">
        <f t="shared" si="5"/>
        <v>8852.7052499999991</v>
      </c>
      <c r="D36" s="39">
        <f t="shared" si="5"/>
        <v>10181.896848910001</v>
      </c>
      <c r="E36" s="39">
        <f t="shared" si="5"/>
        <v>9818.7952413399998</v>
      </c>
      <c r="F36" s="39">
        <f t="shared" si="5"/>
        <v>10772.615430010001</v>
      </c>
      <c r="G36" s="39">
        <f t="shared" si="5"/>
        <v>12471.2</v>
      </c>
      <c r="H36" s="39">
        <f t="shared" si="5"/>
        <v>17057.5</v>
      </c>
      <c r="I36" s="39">
        <f t="shared" si="5"/>
        <v>23477.850788193002</v>
      </c>
      <c r="J36" s="39">
        <f t="shared" si="5"/>
        <v>26736.101507679999</v>
      </c>
      <c r="K36" s="39">
        <f t="shared" si="5"/>
        <v>30103.668713370003</v>
      </c>
      <c r="L36" s="39">
        <f t="shared" si="5"/>
        <v>33694.6</v>
      </c>
      <c r="M36" s="39">
        <f t="shared" si="5"/>
        <v>31151.9</v>
      </c>
      <c r="N36" s="39">
        <f t="shared" si="5"/>
        <v>38511.300000000003</v>
      </c>
      <c r="O36" s="39">
        <f t="shared" si="5"/>
        <v>40124.564024799998</v>
      </c>
      <c r="P36" s="39">
        <f t="shared" ref="P36" si="6">SUM(P37:P38)</f>
        <v>45601.4</v>
      </c>
    </row>
    <row r="37" spans="1:17" x14ac:dyDescent="0.2">
      <c r="A37" s="40" t="s">
        <v>231</v>
      </c>
      <c r="B37" s="43">
        <v>2184.81</v>
      </c>
      <c r="C37" s="43">
        <v>2078.20525</v>
      </c>
      <c r="D37" s="43">
        <v>2570.4968489100002</v>
      </c>
      <c r="E37" s="43">
        <v>2554.2469411400002</v>
      </c>
      <c r="F37" s="44">
        <v>2867.9190553100002</v>
      </c>
      <c r="G37" s="44">
        <v>3106.5</v>
      </c>
      <c r="H37" s="43">
        <v>12888.4</v>
      </c>
      <c r="I37" s="45">
        <v>17718.329360593001</v>
      </c>
      <c r="J37" s="45">
        <v>18904.667462379999</v>
      </c>
      <c r="K37" s="43">
        <v>21314.484190970001</v>
      </c>
      <c r="L37" s="41">
        <v>24314.5</v>
      </c>
      <c r="M37" s="41">
        <v>23028.5</v>
      </c>
      <c r="N37" s="41">
        <v>29722.9</v>
      </c>
      <c r="O37" s="6">
        <v>28499.6562581</v>
      </c>
      <c r="P37" s="6">
        <v>31983.4</v>
      </c>
    </row>
    <row r="38" spans="1:17" x14ac:dyDescent="0.2">
      <c r="A38" s="40" t="s">
        <v>232</v>
      </c>
      <c r="B38" s="43">
        <v>5566.4</v>
      </c>
      <c r="C38" s="43">
        <v>6774.5</v>
      </c>
      <c r="D38" s="43">
        <v>7611.4</v>
      </c>
      <c r="E38" s="43">
        <v>7264.5483002000001</v>
      </c>
      <c r="F38" s="44">
        <v>7904.6963747</v>
      </c>
      <c r="G38" s="44">
        <v>9364.7000000000007</v>
      </c>
      <c r="H38" s="43">
        <v>4169.1000000000004</v>
      </c>
      <c r="I38" s="45">
        <v>5759.5214275999997</v>
      </c>
      <c r="J38" s="45">
        <v>7831.4340453000004</v>
      </c>
      <c r="K38" s="43">
        <v>8789.1845224000008</v>
      </c>
      <c r="L38" s="41">
        <v>9380.1</v>
      </c>
      <c r="M38" s="41">
        <v>8123.4</v>
      </c>
      <c r="N38" s="41">
        <v>8788.4</v>
      </c>
      <c r="O38" s="6">
        <v>11624.9077667</v>
      </c>
      <c r="P38" s="6">
        <v>13618</v>
      </c>
    </row>
    <row r="39" spans="1:17" x14ac:dyDescent="0.2">
      <c r="F39" s="46"/>
      <c r="G39" s="46"/>
      <c r="H39" s="43"/>
      <c r="J39" s="47"/>
      <c r="K39" s="47"/>
      <c r="L39" s="37"/>
      <c r="M39" s="37"/>
      <c r="N39" s="37"/>
    </row>
    <row r="40" spans="1:17" x14ac:dyDescent="0.2">
      <c r="A40" s="38" t="s">
        <v>233</v>
      </c>
      <c r="B40" s="39">
        <f t="shared" ref="B40:O40" si="7">SUM(B41:B44)</f>
        <v>104518.95000000001</v>
      </c>
      <c r="C40" s="39">
        <f t="shared" si="7"/>
        <v>119378.94526904001</v>
      </c>
      <c r="D40" s="39">
        <f t="shared" si="7"/>
        <v>147909.58724432997</v>
      </c>
      <c r="E40" s="39">
        <f t="shared" si="7"/>
        <v>155964.07038634297</v>
      </c>
      <c r="F40" s="39">
        <f t="shared" si="7"/>
        <v>192263.75587446001</v>
      </c>
      <c r="G40" s="39">
        <f t="shared" si="7"/>
        <v>225671.19999999998</v>
      </c>
      <c r="H40" s="39">
        <f t="shared" si="7"/>
        <v>311525.59999999998</v>
      </c>
      <c r="I40" s="39">
        <f t="shared" si="7"/>
        <v>369219.15163456002</v>
      </c>
      <c r="J40" s="39">
        <f t="shared" si="7"/>
        <v>407965.75175112998</v>
      </c>
      <c r="K40" s="39">
        <f t="shared" si="7"/>
        <v>428413.50628873607</v>
      </c>
      <c r="L40" s="39">
        <f t="shared" si="7"/>
        <v>467431.80000000005</v>
      </c>
      <c r="M40" s="39">
        <f t="shared" si="7"/>
        <v>519842.8</v>
      </c>
      <c r="N40" s="39">
        <f t="shared" si="7"/>
        <v>573706.6</v>
      </c>
      <c r="O40" s="39">
        <f t="shared" si="7"/>
        <v>654083.46266670001</v>
      </c>
      <c r="P40" s="39">
        <f t="shared" ref="P40" si="8">SUM(P41:P44)</f>
        <v>690087.70000000007</v>
      </c>
      <c r="Q40" s="157">
        <f>+P40+P46+P52+P58+P65</f>
        <v>7272599.6000000006</v>
      </c>
    </row>
    <row r="41" spans="1:17" x14ac:dyDescent="0.2">
      <c r="A41" s="40" t="s">
        <v>234</v>
      </c>
      <c r="B41" s="43">
        <v>27541.8</v>
      </c>
      <c r="C41" s="43">
        <v>33243.155599999998</v>
      </c>
      <c r="D41" s="43">
        <v>45154.71</v>
      </c>
      <c r="E41" s="43">
        <v>36462.38389117</v>
      </c>
      <c r="F41" s="44">
        <v>46124.522589259999</v>
      </c>
      <c r="G41" s="44">
        <v>55276.6</v>
      </c>
      <c r="H41" s="43">
        <v>74797.399999999994</v>
      </c>
      <c r="I41" s="45">
        <v>96195.570674620001</v>
      </c>
      <c r="J41" s="45">
        <v>99458.356095759998</v>
      </c>
      <c r="K41" s="43">
        <v>96660.340135420003</v>
      </c>
      <c r="L41" s="45">
        <v>88625.3</v>
      </c>
      <c r="M41" s="45">
        <v>101299</v>
      </c>
      <c r="N41" s="45">
        <v>100167.5</v>
      </c>
      <c r="O41" s="6">
        <v>133888.52074422</v>
      </c>
      <c r="P41" s="6">
        <v>124749.2</v>
      </c>
    </row>
    <row r="42" spans="1:17" x14ac:dyDescent="0.2">
      <c r="A42" s="40" t="s">
        <v>235</v>
      </c>
      <c r="B42" s="43">
        <v>48203.55</v>
      </c>
      <c r="C42" s="43">
        <v>56215.289669040001</v>
      </c>
      <c r="D42" s="43">
        <v>69859.487244329997</v>
      </c>
      <c r="E42" s="43">
        <v>85947.501320772993</v>
      </c>
      <c r="F42" s="44">
        <v>102294.3661035</v>
      </c>
      <c r="G42" s="44">
        <v>124968.7</v>
      </c>
      <c r="H42" s="43">
        <v>182128.3</v>
      </c>
      <c r="I42" s="45">
        <v>205028.44898484001</v>
      </c>
      <c r="J42" s="45">
        <v>224126.38532887</v>
      </c>
      <c r="K42" s="43">
        <v>241373.45272401601</v>
      </c>
      <c r="L42" s="45">
        <v>278557.90000000002</v>
      </c>
      <c r="M42" s="45">
        <v>301940.2</v>
      </c>
      <c r="N42" s="45">
        <v>342445.7</v>
      </c>
      <c r="O42" s="6">
        <v>374767.17133377999</v>
      </c>
      <c r="P42" s="6">
        <v>416930.4</v>
      </c>
    </row>
    <row r="43" spans="1:17" x14ac:dyDescent="0.2">
      <c r="A43" s="40" t="s">
        <v>236</v>
      </c>
      <c r="B43" s="43">
        <v>28241.5</v>
      </c>
      <c r="C43" s="43">
        <v>29477.9</v>
      </c>
      <c r="D43" s="43">
        <v>32393.89</v>
      </c>
      <c r="E43" s="43">
        <v>32984.720000000001</v>
      </c>
      <c r="F43" s="44">
        <v>43215.25</v>
      </c>
      <c r="G43" s="44">
        <v>44386.400000000001</v>
      </c>
      <c r="H43" s="43">
        <v>52963.199999999997</v>
      </c>
      <c r="I43" s="45">
        <v>66154.81</v>
      </c>
      <c r="J43" s="45">
        <v>79250.12</v>
      </c>
      <c r="K43" s="43">
        <v>88292.91</v>
      </c>
      <c r="L43" s="45">
        <v>98026.1</v>
      </c>
      <c r="M43" s="45">
        <v>114208.5</v>
      </c>
      <c r="N43" s="45">
        <v>128524</v>
      </c>
      <c r="O43" s="6">
        <v>142645.85999999999</v>
      </c>
      <c r="P43" s="6">
        <v>145562.20000000001</v>
      </c>
    </row>
    <row r="44" spans="1:17" x14ac:dyDescent="0.2">
      <c r="A44" s="40" t="s">
        <v>237</v>
      </c>
      <c r="B44" s="43">
        <v>532.1</v>
      </c>
      <c r="C44" s="43">
        <v>442.6</v>
      </c>
      <c r="D44" s="43">
        <v>501.5</v>
      </c>
      <c r="E44" s="43">
        <v>569.46517440000002</v>
      </c>
      <c r="F44" s="44">
        <v>629.61718169999995</v>
      </c>
      <c r="G44" s="44">
        <v>1039.5</v>
      </c>
      <c r="H44" s="43">
        <v>1636.7</v>
      </c>
      <c r="I44" s="45">
        <v>1840.3219750999999</v>
      </c>
      <c r="J44" s="45">
        <v>5130.8903264999999</v>
      </c>
      <c r="K44" s="43">
        <v>2086.8034293000001</v>
      </c>
      <c r="L44" s="45">
        <v>2222.5</v>
      </c>
      <c r="M44" s="45">
        <v>2395.1</v>
      </c>
      <c r="N44" s="45">
        <v>2569.4</v>
      </c>
      <c r="O44" s="6">
        <v>2781.9105887000001</v>
      </c>
      <c r="P44" s="6">
        <v>2845.9</v>
      </c>
    </row>
    <row r="45" spans="1:17" x14ac:dyDescent="0.2">
      <c r="C45" s="50"/>
      <c r="D45" s="50"/>
      <c r="E45" s="50"/>
      <c r="F45" s="50"/>
      <c r="G45" s="50"/>
      <c r="H45" s="50"/>
      <c r="I45" s="50"/>
      <c r="J45" s="50"/>
      <c r="K45" s="50"/>
      <c r="L45" s="50"/>
      <c r="M45" s="50"/>
      <c r="N45" s="50"/>
    </row>
    <row r="46" spans="1:17" s="186" customFormat="1" x14ac:dyDescent="0.2">
      <c r="A46" s="184" t="s">
        <v>49</v>
      </c>
      <c r="B46" s="185">
        <f t="shared" ref="B46:K46" si="9">SUM(B48:B50)</f>
        <v>342808.03</v>
      </c>
      <c r="C46" s="185">
        <f t="shared" si="9"/>
        <v>398797.91121334501</v>
      </c>
      <c r="D46" s="185">
        <f t="shared" si="9"/>
        <v>412768.96016665001</v>
      </c>
      <c r="E46" s="185">
        <f t="shared" si="9"/>
        <v>465155.09418017999</v>
      </c>
      <c r="F46" s="185">
        <f t="shared" si="9"/>
        <v>560478.90116700006</v>
      </c>
      <c r="G46" s="185">
        <f t="shared" si="9"/>
        <v>687558</v>
      </c>
      <c r="H46" s="185">
        <f t="shared" si="9"/>
        <v>914271.2</v>
      </c>
      <c r="I46" s="185">
        <f t="shared" si="9"/>
        <v>1113773.2010176501</v>
      </c>
      <c r="J46" s="185">
        <f t="shared" si="9"/>
        <v>1236578.50659627</v>
      </c>
      <c r="K46" s="185">
        <f t="shared" si="9"/>
        <v>1355265.4896649099</v>
      </c>
      <c r="L46" s="185">
        <f>SUM(L47:L50)</f>
        <v>1537605.94</v>
      </c>
      <c r="M46" s="185">
        <f>SUM(M47:M50)</f>
        <v>1622221.1</v>
      </c>
      <c r="N46" s="185">
        <f>SUM(N47:N50)</f>
        <v>1719662.6</v>
      </c>
      <c r="O46" s="185">
        <f>SUM(O47:O50)</f>
        <v>1901692.4564009679</v>
      </c>
      <c r="P46" s="185">
        <f>SUM(P47:P50)</f>
        <v>2028836</v>
      </c>
    </row>
    <row r="47" spans="1:17" x14ac:dyDescent="0.2">
      <c r="A47" s="40" t="s">
        <v>238</v>
      </c>
      <c r="B47" s="51"/>
      <c r="C47" s="51"/>
      <c r="D47" s="51"/>
      <c r="E47" s="51"/>
      <c r="F47" s="51"/>
      <c r="G47" s="51"/>
      <c r="H47" s="51"/>
      <c r="I47" s="51"/>
      <c r="J47" s="51"/>
      <c r="K47" s="51"/>
      <c r="L47" s="43">
        <v>488.3</v>
      </c>
      <c r="M47" s="43">
        <v>3535</v>
      </c>
      <c r="N47" s="43">
        <v>12523.3</v>
      </c>
      <c r="O47" s="138">
        <v>19748.5869619</v>
      </c>
      <c r="P47" s="138">
        <v>21821.599999999999</v>
      </c>
    </row>
    <row r="48" spans="1:17" x14ac:dyDescent="0.2">
      <c r="A48" s="40" t="s">
        <v>239</v>
      </c>
      <c r="B48" s="43">
        <v>35711.919999999998</v>
      </c>
      <c r="C48" s="43">
        <v>41640.656413345001</v>
      </c>
      <c r="D48" s="43">
        <v>39194.424477649998</v>
      </c>
      <c r="E48" s="43">
        <v>44309.91429506</v>
      </c>
      <c r="F48" s="44">
        <v>51592.97554046</v>
      </c>
      <c r="G48" s="44">
        <v>59682.7</v>
      </c>
      <c r="H48" s="43">
        <v>102631.8</v>
      </c>
      <c r="I48" s="45">
        <v>148253.96887871</v>
      </c>
      <c r="J48" s="45">
        <v>129074.72826248</v>
      </c>
      <c r="K48" s="43">
        <v>140604.66342212001</v>
      </c>
      <c r="L48" s="45">
        <v>241831.74</v>
      </c>
      <c r="M48" s="45">
        <v>225542.7</v>
      </c>
      <c r="N48" s="45">
        <v>237343.6</v>
      </c>
      <c r="O48" s="138">
        <v>264486.83287026797</v>
      </c>
      <c r="P48" s="138">
        <v>290559.90000000002</v>
      </c>
    </row>
    <row r="49" spans="1:16" x14ac:dyDescent="0.2">
      <c r="A49" s="40" t="s">
        <v>240</v>
      </c>
      <c r="B49" s="43">
        <v>844.4</v>
      </c>
      <c r="C49" s="43">
        <v>979.25480000000005</v>
      </c>
      <c r="D49" s="43">
        <v>1081.757689</v>
      </c>
      <c r="E49" s="43">
        <v>1047.33364377</v>
      </c>
      <c r="F49" s="44">
        <v>1199.4468220399999</v>
      </c>
      <c r="G49" s="44">
        <v>1440.5</v>
      </c>
      <c r="H49" s="43">
        <v>1890.9</v>
      </c>
      <c r="I49" s="45">
        <v>2430.7821598400001</v>
      </c>
      <c r="J49" s="45">
        <v>2928.2825429899999</v>
      </c>
      <c r="K49" s="43">
        <v>3277.3460919899999</v>
      </c>
      <c r="L49" s="45">
        <v>3390.9</v>
      </c>
      <c r="M49" s="45">
        <v>3600.6</v>
      </c>
      <c r="N49" s="45">
        <v>3803.6</v>
      </c>
      <c r="O49" s="138">
        <v>4344.9946546000001</v>
      </c>
      <c r="P49" s="138">
        <v>5430.6</v>
      </c>
    </row>
    <row r="50" spans="1:16" x14ac:dyDescent="0.2">
      <c r="A50" s="40" t="s">
        <v>241</v>
      </c>
      <c r="B50" s="43">
        <v>306251.71000000002</v>
      </c>
      <c r="C50" s="43">
        <v>356178</v>
      </c>
      <c r="D50" s="43">
        <v>372492.77799999999</v>
      </c>
      <c r="E50" s="43">
        <v>419797.84624134999</v>
      </c>
      <c r="F50" s="44">
        <v>507686.47880450002</v>
      </c>
      <c r="G50" s="44">
        <v>626434.80000000005</v>
      </c>
      <c r="H50" s="43">
        <v>809748.5</v>
      </c>
      <c r="I50" s="45">
        <v>963088.44997910003</v>
      </c>
      <c r="J50" s="45">
        <v>1104575.4957908001</v>
      </c>
      <c r="K50" s="43">
        <v>1211383.4801508</v>
      </c>
      <c r="L50" s="45">
        <v>1291895</v>
      </c>
      <c r="M50" s="45">
        <v>1389542.8</v>
      </c>
      <c r="N50" s="45">
        <v>1465992.1</v>
      </c>
      <c r="O50" s="138">
        <v>1613112.0419141999</v>
      </c>
      <c r="P50" s="138">
        <v>1711023.9</v>
      </c>
    </row>
    <row r="51" spans="1:16" x14ac:dyDescent="0.2">
      <c r="F51" s="46"/>
      <c r="G51" s="46"/>
      <c r="H51" s="43"/>
      <c r="J51" s="47"/>
      <c r="K51" s="47"/>
      <c r="L51" s="37"/>
      <c r="M51" s="37"/>
      <c r="N51" s="37"/>
    </row>
    <row r="52" spans="1:16" x14ac:dyDescent="0.2">
      <c r="A52" s="38" t="s">
        <v>242</v>
      </c>
      <c r="B52" s="39">
        <f t="shared" ref="B52:O52" si="10">SUM(B53:B56)</f>
        <v>10187.178000000002</v>
      </c>
      <c r="C52" s="39">
        <f t="shared" si="10"/>
        <v>10512.578481139999</v>
      </c>
      <c r="D52" s="39">
        <f t="shared" si="10"/>
        <v>11195.509764810002</v>
      </c>
      <c r="E52" s="39">
        <f t="shared" si="10"/>
        <v>13359.346206460001</v>
      </c>
      <c r="F52" s="39">
        <f t="shared" si="10"/>
        <v>14822.471900859999</v>
      </c>
      <c r="G52" s="39">
        <f t="shared" si="10"/>
        <v>18302.999999999996</v>
      </c>
      <c r="H52" s="39">
        <f t="shared" si="10"/>
        <v>22016.400000000001</v>
      </c>
      <c r="I52" s="39">
        <f t="shared" si="10"/>
        <v>35507.540686198001</v>
      </c>
      <c r="J52" s="39">
        <f t="shared" si="10"/>
        <v>35972.65433854</v>
      </c>
      <c r="K52" s="39">
        <f t="shared" si="10"/>
        <v>40594.239738049</v>
      </c>
      <c r="L52" s="39">
        <f t="shared" si="10"/>
        <v>42969.74</v>
      </c>
      <c r="M52" s="39">
        <f t="shared" si="10"/>
        <v>54828.9</v>
      </c>
      <c r="N52" s="39">
        <f t="shared" si="10"/>
        <v>56964.5</v>
      </c>
      <c r="O52" s="39">
        <f t="shared" si="10"/>
        <v>57816.369035587602</v>
      </c>
      <c r="P52" s="39">
        <f t="shared" ref="P52" si="11">SUM(P53:P56)</f>
        <v>57039.199999999997</v>
      </c>
    </row>
    <row r="53" spans="1:16" x14ac:dyDescent="0.2">
      <c r="A53" s="40" t="s">
        <v>243</v>
      </c>
      <c r="B53" s="43">
        <v>1341.46</v>
      </c>
      <c r="C53" s="43">
        <v>2013.9459999999999</v>
      </c>
      <c r="D53" s="43">
        <v>1458.249</v>
      </c>
      <c r="E53" s="43">
        <v>1917.7251906900001</v>
      </c>
      <c r="F53" s="44">
        <v>2842.0157272000001</v>
      </c>
      <c r="G53" s="44">
        <v>2457.8000000000002</v>
      </c>
      <c r="H53" s="44">
        <v>3547.2</v>
      </c>
      <c r="I53" s="45">
        <v>6905.8813066680004</v>
      </c>
      <c r="J53" s="45">
        <v>5791.8161294199999</v>
      </c>
      <c r="K53" s="43">
        <v>6660.4624675599998</v>
      </c>
      <c r="L53" s="45">
        <v>6338.5</v>
      </c>
      <c r="M53" s="45">
        <v>12342.4</v>
      </c>
      <c r="N53" s="45">
        <v>12412.4</v>
      </c>
      <c r="O53" s="6">
        <v>11038.209622230001</v>
      </c>
      <c r="P53" s="6">
        <v>9481.6</v>
      </c>
    </row>
    <row r="54" spans="1:16" x14ac:dyDescent="0.2">
      <c r="A54" s="40" t="s">
        <v>244</v>
      </c>
      <c r="B54" s="43">
        <v>6709.0280000000002</v>
      </c>
      <c r="C54" s="43">
        <v>6543.8930922400004</v>
      </c>
      <c r="D54" s="43">
        <v>8422.8621223400005</v>
      </c>
      <c r="E54" s="43">
        <v>8116.3519999</v>
      </c>
      <c r="F54" s="44">
        <v>8851.6603759499994</v>
      </c>
      <c r="G54" s="44">
        <v>11669.8</v>
      </c>
      <c r="H54" s="44">
        <v>14573.7</v>
      </c>
      <c r="I54" s="45">
        <v>21822.287473619999</v>
      </c>
      <c r="J54" s="45">
        <v>25819.654442547999</v>
      </c>
      <c r="K54" s="43">
        <v>27785.808536543998</v>
      </c>
      <c r="L54" s="45">
        <v>30490.639999999999</v>
      </c>
      <c r="M54" s="45">
        <v>34743.1</v>
      </c>
      <c r="N54" s="45">
        <v>37490.9</v>
      </c>
      <c r="O54" s="6">
        <v>38354.95665606</v>
      </c>
      <c r="P54" s="6">
        <v>38174.9</v>
      </c>
    </row>
    <row r="55" spans="1:16" x14ac:dyDescent="0.2">
      <c r="A55" s="40" t="s">
        <v>245</v>
      </c>
      <c r="B55" s="43">
        <v>1927.5</v>
      </c>
      <c r="C55" s="43">
        <v>1697.9960000000001</v>
      </c>
      <c r="D55" s="43">
        <v>1096.1964</v>
      </c>
      <c r="E55" s="43">
        <v>3083.7277358199999</v>
      </c>
      <c r="F55" s="44">
        <v>2900.9198778</v>
      </c>
      <c r="G55" s="44">
        <v>3920.8</v>
      </c>
      <c r="H55" s="44">
        <v>3625.5</v>
      </c>
      <c r="I55" s="45">
        <v>6457.9627934999999</v>
      </c>
      <c r="J55" s="45">
        <v>3889.7066439199998</v>
      </c>
      <c r="K55" s="43">
        <v>5456.9421029320001</v>
      </c>
      <c r="L55" s="45">
        <v>5622.7</v>
      </c>
      <c r="M55" s="45">
        <v>6926.3</v>
      </c>
      <c r="N55" s="45">
        <v>6268.6</v>
      </c>
      <c r="O55" s="6">
        <v>7283.3722888876</v>
      </c>
      <c r="P55" s="6">
        <v>8536.1</v>
      </c>
    </row>
    <row r="56" spans="1:16" x14ac:dyDescent="0.2">
      <c r="A56" s="40" t="s">
        <v>246</v>
      </c>
      <c r="B56" s="43">
        <v>209.19</v>
      </c>
      <c r="C56" s="43">
        <v>256.74338890000001</v>
      </c>
      <c r="D56" s="43">
        <v>218.20224246999999</v>
      </c>
      <c r="E56" s="43">
        <v>241.54128005000001</v>
      </c>
      <c r="F56" s="44">
        <v>227.87591990999999</v>
      </c>
      <c r="G56" s="44">
        <v>254.6</v>
      </c>
      <c r="H56" s="44">
        <v>270</v>
      </c>
      <c r="I56" s="45">
        <v>321.40911240999998</v>
      </c>
      <c r="J56" s="45">
        <v>471.47712265199999</v>
      </c>
      <c r="K56" s="43">
        <v>691.02663101300004</v>
      </c>
      <c r="L56" s="45">
        <v>517.9</v>
      </c>
      <c r="M56" s="45">
        <v>817.1</v>
      </c>
      <c r="N56" s="45">
        <v>792.6</v>
      </c>
      <c r="O56" s="6">
        <v>1139.8304684100001</v>
      </c>
      <c r="P56" s="6">
        <v>846.6</v>
      </c>
    </row>
    <row r="57" spans="1:16" x14ac:dyDescent="0.2">
      <c r="C57" s="50"/>
      <c r="D57" s="50"/>
      <c r="E57" s="50"/>
      <c r="F57" s="50"/>
      <c r="G57" s="50"/>
      <c r="H57" s="50"/>
      <c r="I57" s="50"/>
      <c r="J57" s="50"/>
      <c r="K57" s="50"/>
      <c r="L57" s="50"/>
      <c r="M57" s="50"/>
      <c r="N57" s="50"/>
    </row>
    <row r="58" spans="1:16" s="186" customFormat="1" x14ac:dyDescent="0.2">
      <c r="A58" s="184" t="s">
        <v>50</v>
      </c>
      <c r="B58" s="185">
        <f t="shared" ref="B58:O58" si="12">SUM(B59:B63)</f>
        <v>332897</v>
      </c>
      <c r="C58" s="185">
        <f t="shared" si="12"/>
        <v>383634.09639455995</v>
      </c>
      <c r="D58" s="185">
        <f t="shared" si="12"/>
        <v>440157.38489163917</v>
      </c>
      <c r="E58" s="185">
        <f t="shared" si="12"/>
        <v>500306.23694279004</v>
      </c>
      <c r="F58" s="185">
        <f t="shared" si="12"/>
        <v>577246.85181749007</v>
      </c>
      <c r="G58" s="185">
        <f t="shared" si="12"/>
        <v>702984.3</v>
      </c>
      <c r="H58" s="185">
        <f t="shared" si="12"/>
        <v>897790.9</v>
      </c>
      <c r="I58" s="185">
        <f t="shared" si="12"/>
        <v>1140891.6922188518</v>
      </c>
      <c r="J58" s="185">
        <f t="shared" si="12"/>
        <v>1371023.6893784294</v>
      </c>
      <c r="K58" s="185">
        <f t="shared" si="12"/>
        <v>1458260.6715981099</v>
      </c>
      <c r="L58" s="185">
        <f t="shared" si="12"/>
        <v>1639213.063237</v>
      </c>
      <c r="M58" s="185">
        <f t="shared" si="12"/>
        <v>1811806.6</v>
      </c>
      <c r="N58" s="185">
        <f t="shared" si="12"/>
        <v>1979497</v>
      </c>
      <c r="O58" s="185">
        <f t="shared" si="12"/>
        <v>2179758.9247433548</v>
      </c>
      <c r="P58" s="185">
        <f t="shared" ref="P58" si="13">SUM(P59:P63)</f>
        <v>2339983.7999999998</v>
      </c>
    </row>
    <row r="59" spans="1:16" x14ac:dyDescent="0.2">
      <c r="A59" s="40" t="s">
        <v>247</v>
      </c>
      <c r="B59" s="43">
        <v>2233.8000000000002</v>
      </c>
      <c r="C59" s="43">
        <v>2157.3000000000002</v>
      </c>
      <c r="D59" s="43">
        <v>4162.6000000000004</v>
      </c>
      <c r="E59" s="43">
        <v>1838.038</v>
      </c>
      <c r="F59" s="44">
        <v>339.02863200000002</v>
      </c>
      <c r="G59" s="44">
        <v>361.8</v>
      </c>
      <c r="H59" s="44">
        <v>779.8</v>
      </c>
      <c r="I59" s="45">
        <v>1495.210581</v>
      </c>
      <c r="J59" s="45">
        <v>1210.528992</v>
      </c>
      <c r="K59" s="43">
        <v>4863.3050000000003</v>
      </c>
      <c r="L59" s="43">
        <v>1696.123237</v>
      </c>
      <c r="M59" s="43">
        <v>5841.8</v>
      </c>
      <c r="N59" s="43">
        <v>353.6</v>
      </c>
    </row>
    <row r="60" spans="1:16" x14ac:dyDescent="0.2">
      <c r="A60" s="40" t="s">
        <v>248</v>
      </c>
      <c r="B60" s="43">
        <v>2871.78</v>
      </c>
      <c r="C60" s="43">
        <v>3258.6294487700002</v>
      </c>
      <c r="D60" s="43">
        <v>3532.7932663291999</v>
      </c>
      <c r="E60" s="43">
        <v>4476.2662909299997</v>
      </c>
      <c r="F60" s="44">
        <v>5147.6392982300003</v>
      </c>
      <c r="G60" s="44">
        <v>5661</v>
      </c>
      <c r="H60" s="44">
        <v>6910.8</v>
      </c>
      <c r="I60" s="45">
        <v>8822.1385630506993</v>
      </c>
      <c r="J60" s="45">
        <v>4031.9527374690001</v>
      </c>
      <c r="K60" s="43">
        <v>4142.4485102899998</v>
      </c>
      <c r="L60" s="45">
        <v>4629.1000000000004</v>
      </c>
      <c r="M60" s="45">
        <v>4915.6000000000004</v>
      </c>
      <c r="N60" s="45">
        <v>5450.6</v>
      </c>
      <c r="O60" s="138">
        <v>5930.1170694317998</v>
      </c>
      <c r="P60" s="138">
        <v>6627.7</v>
      </c>
    </row>
    <row r="61" spans="1:16" x14ac:dyDescent="0.2">
      <c r="A61" s="40" t="s">
        <v>249</v>
      </c>
      <c r="B61" s="43">
        <v>61218.47</v>
      </c>
      <c r="C61" s="43">
        <v>80500.179999999993</v>
      </c>
      <c r="D61" s="43">
        <v>91099</v>
      </c>
      <c r="E61" s="43">
        <v>105168.3834279</v>
      </c>
      <c r="F61" s="44">
        <v>119353.09903873</v>
      </c>
      <c r="G61" s="44">
        <v>147745.70000000001</v>
      </c>
      <c r="H61" s="44">
        <v>201470.5</v>
      </c>
      <c r="I61" s="45">
        <v>236190.09911159999</v>
      </c>
      <c r="J61" s="45">
        <v>275887.34756412002</v>
      </c>
      <c r="K61" s="43">
        <v>307585.52571300999</v>
      </c>
      <c r="L61" s="45">
        <v>351926.94</v>
      </c>
      <c r="M61" s="45">
        <v>397237.4</v>
      </c>
      <c r="N61" s="45">
        <v>449644</v>
      </c>
      <c r="O61" s="138">
        <v>496012.63377621101</v>
      </c>
      <c r="P61" s="138">
        <v>561729.19999999995</v>
      </c>
    </row>
    <row r="62" spans="1:16" x14ac:dyDescent="0.2">
      <c r="A62" s="40" t="s">
        <v>250</v>
      </c>
      <c r="B62" s="43">
        <v>22516.66</v>
      </c>
      <c r="C62" s="43">
        <v>22454.353599999999</v>
      </c>
      <c r="D62" s="43">
        <v>20505.414000000001</v>
      </c>
      <c r="E62" s="43">
        <v>25138.784170350002</v>
      </c>
      <c r="F62" s="44">
        <v>26894.019146279999</v>
      </c>
      <c r="G62" s="44">
        <v>36531.4</v>
      </c>
      <c r="H62" s="44">
        <v>54217.9</v>
      </c>
      <c r="I62" s="45">
        <v>59906.992582999999</v>
      </c>
      <c r="J62" s="45">
        <v>60507.442000000003</v>
      </c>
      <c r="K62" s="43">
        <v>60054.265399999997</v>
      </c>
      <c r="L62" s="45">
        <v>68480.600000000006</v>
      </c>
      <c r="M62" s="45">
        <v>75754.5</v>
      </c>
      <c r="N62" s="45">
        <v>76428.100000000006</v>
      </c>
      <c r="O62" s="138">
        <v>83707.615699999995</v>
      </c>
      <c r="P62" s="138">
        <v>90741.1</v>
      </c>
    </row>
    <row r="63" spans="1:16" x14ac:dyDescent="0.2">
      <c r="A63" s="40" t="s">
        <v>251</v>
      </c>
      <c r="B63" s="43">
        <v>244056.29</v>
      </c>
      <c r="C63" s="43">
        <v>275263.63334578997</v>
      </c>
      <c r="D63" s="43">
        <v>320857.57762530999</v>
      </c>
      <c r="E63" s="43">
        <v>363684.76505361003</v>
      </c>
      <c r="F63" s="44">
        <v>425513.06570224999</v>
      </c>
      <c r="G63" s="44">
        <v>512684.4</v>
      </c>
      <c r="H63" s="44">
        <v>634411.9</v>
      </c>
      <c r="I63" s="45">
        <v>834477.25138020096</v>
      </c>
      <c r="J63" s="45">
        <v>1029386.4180848404</v>
      </c>
      <c r="K63" s="43">
        <v>1081615.1269748099</v>
      </c>
      <c r="L63" s="45">
        <v>1212480.3</v>
      </c>
      <c r="M63" s="45">
        <v>1328057.3</v>
      </c>
      <c r="N63" s="45">
        <v>1447620.7</v>
      </c>
      <c r="O63" s="138">
        <v>1594108.5581977121</v>
      </c>
      <c r="P63" s="138">
        <v>1680885.8</v>
      </c>
    </row>
    <row r="64" spans="1:16" x14ac:dyDescent="0.2">
      <c r="C64" s="50"/>
      <c r="D64" s="50"/>
      <c r="E64" s="50"/>
      <c r="F64" s="50"/>
      <c r="G64" s="50"/>
      <c r="H64" s="50"/>
      <c r="I64" s="50"/>
      <c r="J64" s="50"/>
      <c r="K64" s="50"/>
      <c r="L64" s="50"/>
      <c r="M64" s="50"/>
      <c r="N64" s="50"/>
    </row>
    <row r="65" spans="1:16" s="186" customFormat="1" x14ac:dyDescent="0.2">
      <c r="A65" s="184" t="s">
        <v>176</v>
      </c>
      <c r="B65" s="185">
        <f t="shared" ref="B65:O65" si="14">SUM(B66:B69)</f>
        <v>338882.79000000004</v>
      </c>
      <c r="C65" s="185">
        <f t="shared" si="14"/>
        <v>377133.34539999999</v>
      </c>
      <c r="D65" s="185">
        <f t="shared" si="14"/>
        <v>433609.52889519004</v>
      </c>
      <c r="E65" s="185">
        <f t="shared" si="14"/>
        <v>502241.37757096998</v>
      </c>
      <c r="F65" s="185">
        <f t="shared" si="14"/>
        <v>593212.47014701006</v>
      </c>
      <c r="G65" s="185">
        <f t="shared" si="14"/>
        <v>719510.8</v>
      </c>
      <c r="H65" s="185">
        <f t="shared" si="14"/>
        <v>869800.8</v>
      </c>
      <c r="I65" s="185">
        <f t="shared" si="14"/>
        <v>1078569.9147435799</v>
      </c>
      <c r="J65" s="185">
        <f t="shared" si="14"/>
        <v>1236620.5685098099</v>
      </c>
      <c r="K65" s="185">
        <f t="shared" si="14"/>
        <v>1366117.371636566</v>
      </c>
      <c r="L65" s="185">
        <f t="shared" si="14"/>
        <v>1514338.6400000004</v>
      </c>
      <c r="M65" s="185">
        <f t="shared" si="14"/>
        <v>1684889.1</v>
      </c>
      <c r="N65" s="185">
        <f t="shared" si="14"/>
        <v>1845266.0000000002</v>
      </c>
      <c r="O65" s="185">
        <f t="shared" si="14"/>
        <v>2021139.2221107841</v>
      </c>
      <c r="P65" s="185">
        <f t="shared" ref="P65" si="15">SUM(P66:P69)</f>
        <v>2156652.9000000004</v>
      </c>
    </row>
    <row r="66" spans="1:16" x14ac:dyDescent="0.2">
      <c r="A66" s="40" t="s">
        <v>252</v>
      </c>
      <c r="B66" s="43">
        <v>277067.40000000002</v>
      </c>
      <c r="C66" s="43">
        <v>313522.5</v>
      </c>
      <c r="D66" s="43">
        <v>364186.51</v>
      </c>
      <c r="E66" s="43">
        <v>411061.15310862998</v>
      </c>
      <c r="F66" s="44">
        <v>487126.38964140002</v>
      </c>
      <c r="G66" s="44">
        <v>589069.6</v>
      </c>
      <c r="H66" s="44">
        <v>710639</v>
      </c>
      <c r="I66" s="45">
        <v>860178.02259930002</v>
      </c>
      <c r="J66" s="45">
        <v>984740.60471943999</v>
      </c>
      <c r="K66" s="43">
        <v>1087755.1147459999</v>
      </c>
      <c r="L66" s="45">
        <v>1200301.8400000001</v>
      </c>
      <c r="M66" s="45">
        <v>1334446.5</v>
      </c>
      <c r="N66" s="45">
        <v>1457232.8</v>
      </c>
      <c r="O66" s="6">
        <v>1604316.0642719001</v>
      </c>
      <c r="P66" s="6">
        <v>1713841.8</v>
      </c>
    </row>
    <row r="67" spans="1:16" x14ac:dyDescent="0.2">
      <c r="A67" s="40" t="s">
        <v>253</v>
      </c>
      <c r="B67" s="43">
        <v>19789</v>
      </c>
      <c r="C67" s="43">
        <v>22482.658899999999</v>
      </c>
      <c r="D67" s="43">
        <v>27718.076506410001</v>
      </c>
      <c r="E67" s="43">
        <v>38453.730448039998</v>
      </c>
      <c r="F67" s="44">
        <v>44304.299364279999</v>
      </c>
      <c r="G67" s="44">
        <v>57410</v>
      </c>
      <c r="H67" s="44">
        <v>71987.899999999994</v>
      </c>
      <c r="I67" s="45">
        <v>116914.31363058</v>
      </c>
      <c r="J67" s="45">
        <v>137323.17107056</v>
      </c>
      <c r="K67" s="43">
        <v>145496.57467721999</v>
      </c>
      <c r="L67" s="45">
        <v>172342.6</v>
      </c>
      <c r="M67" s="45">
        <v>200770.6</v>
      </c>
      <c r="N67" s="45">
        <v>235367.3</v>
      </c>
      <c r="O67" s="6">
        <v>252321.137487614</v>
      </c>
      <c r="P67" s="6">
        <v>284600.90000000002</v>
      </c>
    </row>
    <row r="68" spans="1:16" x14ac:dyDescent="0.2">
      <c r="A68" s="40" t="s">
        <v>254</v>
      </c>
      <c r="B68" s="43">
        <v>994.59</v>
      </c>
      <c r="C68" s="43">
        <v>1165.7045000000001</v>
      </c>
      <c r="D68" s="43">
        <v>1311.6915255599999</v>
      </c>
      <c r="E68" s="43">
        <v>2587.1950901999999</v>
      </c>
      <c r="F68" s="44">
        <v>2040.2072633400001</v>
      </c>
      <c r="G68" s="44">
        <v>2309.4</v>
      </c>
      <c r="H68" s="44">
        <v>3811.4</v>
      </c>
      <c r="I68" s="45">
        <v>3989.1086412200002</v>
      </c>
      <c r="J68" s="45">
        <v>5748.0621152880003</v>
      </c>
      <c r="K68" s="43">
        <v>5369.8470295200004</v>
      </c>
      <c r="L68" s="45">
        <v>7322.1</v>
      </c>
      <c r="M68" s="45">
        <v>8210.7000000000007</v>
      </c>
      <c r="N68" s="45">
        <v>9121.1</v>
      </c>
      <c r="O68" s="6">
        <v>11944.51136554</v>
      </c>
      <c r="P68" s="6">
        <v>11510.7</v>
      </c>
    </row>
    <row r="69" spans="1:16" x14ac:dyDescent="0.2">
      <c r="A69" s="40" t="s">
        <v>255</v>
      </c>
      <c r="B69" s="43">
        <v>41031.800000000003</v>
      </c>
      <c r="C69" s="43">
        <v>39962.482000000004</v>
      </c>
      <c r="D69" s="43">
        <v>40393.250863219997</v>
      </c>
      <c r="E69" s="43">
        <v>50139.298924100003</v>
      </c>
      <c r="F69" s="44">
        <v>59741.573877989998</v>
      </c>
      <c r="G69" s="44">
        <v>70721.8</v>
      </c>
      <c r="H69" s="44">
        <v>83362.5</v>
      </c>
      <c r="I69" s="45">
        <v>97488.469872479996</v>
      </c>
      <c r="J69" s="45">
        <v>108808.730604522</v>
      </c>
      <c r="K69" s="43">
        <v>127495.835183826</v>
      </c>
      <c r="L69" s="45">
        <v>134372.1</v>
      </c>
      <c r="M69" s="45">
        <v>141461.29999999999</v>
      </c>
      <c r="N69" s="45">
        <v>143544.79999999999</v>
      </c>
      <c r="O69" s="6">
        <v>152557.50898573</v>
      </c>
      <c r="P69" s="6">
        <v>146699.5</v>
      </c>
    </row>
    <row r="70" spans="1:16" x14ac:dyDescent="0.2">
      <c r="F70" s="52"/>
      <c r="G70" s="52"/>
      <c r="H70" s="52"/>
      <c r="I70" s="37"/>
      <c r="J70" s="37"/>
      <c r="K70" s="37"/>
      <c r="L70" s="37"/>
      <c r="M70" s="37"/>
      <c r="N70" s="37"/>
    </row>
    <row r="71" spans="1:16" x14ac:dyDescent="0.2">
      <c r="A71" s="38"/>
      <c r="F71" s="52"/>
      <c r="G71" s="52"/>
      <c r="H71" s="52"/>
      <c r="I71" s="37"/>
      <c r="J71" s="37"/>
      <c r="K71" s="37"/>
      <c r="L71" s="37"/>
      <c r="M71" s="37"/>
      <c r="N71" s="37"/>
    </row>
    <row r="72" spans="1:16" x14ac:dyDescent="0.2">
      <c r="A72" s="53" t="s">
        <v>256</v>
      </c>
      <c r="B72" s="47">
        <v>3001851.1979999999</v>
      </c>
      <c r="C72" s="47">
        <v>3443810.4367576251</v>
      </c>
      <c r="D72" s="47">
        <v>3957091.552486219</v>
      </c>
      <c r="E72" s="47">
        <v>4655739.6538573578</v>
      </c>
      <c r="F72" s="54">
        <v>5534727.2929026997</v>
      </c>
      <c r="G72" s="54">
        <v>6446010.2000000002</v>
      </c>
      <c r="H72" s="54">
        <v>8513290.3000000007</v>
      </c>
      <c r="I72" s="54">
        <f>I11+I19+I26+I36++I40+I46+I52+I58+I65</f>
        <v>9680046.111613702</v>
      </c>
      <c r="J72" s="54">
        <f t="shared" ref="J72:O72" si="16">J11+J19+J26+J36+J40+J46+J52+J58+J65</f>
        <v>11004099.504256947</v>
      </c>
      <c r="K72" s="54">
        <f t="shared" si="16"/>
        <v>10995273.920183873</v>
      </c>
      <c r="L72" s="54">
        <f t="shared" si="16"/>
        <v>12124382.063237</v>
      </c>
      <c r="M72" s="54">
        <f t="shared" si="16"/>
        <v>13199565</v>
      </c>
      <c r="N72" s="54">
        <f t="shared" si="16"/>
        <v>14032462.699999999</v>
      </c>
      <c r="O72" s="54">
        <f t="shared" si="16"/>
        <v>14215776.308104375</v>
      </c>
      <c r="P72" s="54">
        <f t="shared" ref="P72" si="17">P11+P19+P26+P36+P40+P46+P52+P58+P65</f>
        <v>14985210.661854396</v>
      </c>
    </row>
    <row r="73" spans="1:16" ht="13.5" thickBot="1" x14ac:dyDescent="0.25">
      <c r="A73" s="55"/>
      <c r="B73" s="56"/>
      <c r="C73" s="57"/>
      <c r="D73" s="57"/>
      <c r="E73" s="57"/>
      <c r="F73" s="57"/>
      <c r="G73" s="57"/>
      <c r="H73" s="57"/>
      <c r="I73" s="57"/>
      <c r="J73" s="57"/>
      <c r="K73" s="57"/>
      <c r="L73" s="57"/>
      <c r="M73" s="57"/>
      <c r="N73" s="57"/>
      <c r="O73" s="57"/>
      <c r="P73" s="57"/>
    </row>
    <row r="74" spans="1:16" ht="13.5" thickTop="1" x14ac:dyDescent="0.2">
      <c r="A74" s="58" t="s">
        <v>257</v>
      </c>
      <c r="F74" s="52"/>
      <c r="G74" s="37"/>
      <c r="H74" s="37"/>
      <c r="I74" s="37"/>
      <c r="J74" s="37"/>
      <c r="K74" s="37"/>
      <c r="L74" s="37"/>
    </row>
    <row r="75" spans="1:16" ht="78.75" customHeight="1" x14ac:dyDescent="0.2">
      <c r="A75" s="171" t="s">
        <v>258</v>
      </c>
      <c r="B75" s="171"/>
      <c r="C75" s="171"/>
      <c r="D75" s="171"/>
      <c r="E75" s="171"/>
      <c r="F75" s="171"/>
      <c r="G75" s="171"/>
      <c r="H75" s="147"/>
      <c r="I75" s="147"/>
      <c r="J75" s="147"/>
      <c r="K75" s="147"/>
      <c r="L75" s="147"/>
    </row>
    <row r="76" spans="1:16" ht="45" customHeight="1" x14ac:dyDescent="0.2">
      <c r="A76" s="171" t="s">
        <v>259</v>
      </c>
      <c r="B76" s="171"/>
      <c r="C76" s="171"/>
      <c r="D76" s="171"/>
      <c r="E76" s="171"/>
      <c r="F76" s="171"/>
      <c r="G76" s="171"/>
      <c r="H76" s="146"/>
    </row>
    <row r="77" spans="1:16" ht="123" customHeight="1" x14ac:dyDescent="0.2">
      <c r="A77" s="171" t="s">
        <v>260</v>
      </c>
      <c r="B77" s="171"/>
      <c r="C77" s="171"/>
      <c r="D77" s="171"/>
      <c r="E77" s="171"/>
      <c r="F77" s="171"/>
      <c r="G77" s="171"/>
      <c r="H77" s="146"/>
    </row>
    <row r="78" spans="1:16" ht="81" customHeight="1" x14ac:dyDescent="0.2">
      <c r="A78" s="171" t="s">
        <v>261</v>
      </c>
      <c r="B78" s="171"/>
      <c r="C78" s="171"/>
      <c r="D78" s="171"/>
      <c r="E78" s="171"/>
      <c r="F78" s="171"/>
      <c r="G78" s="171"/>
      <c r="H78" s="146"/>
    </row>
    <row r="79" spans="1:16" ht="16.5" customHeight="1" x14ac:dyDescent="0.2">
      <c r="A79" s="171"/>
      <c r="B79" s="171"/>
      <c r="C79" s="171"/>
      <c r="D79" s="171"/>
      <c r="E79" s="171"/>
      <c r="F79" s="171"/>
      <c r="G79" s="171"/>
      <c r="H79" s="171"/>
      <c r="I79" s="171"/>
      <c r="J79" s="171"/>
      <c r="K79" s="171"/>
      <c r="L79" s="171"/>
    </row>
    <row r="80" spans="1:16" x14ac:dyDescent="0.2">
      <c r="A80" s="33" t="s">
        <v>0</v>
      </c>
      <c r="G80" s="37"/>
      <c r="H80" s="37"/>
      <c r="I80" s="37"/>
      <c r="J80" s="37"/>
      <c r="K80" s="37"/>
      <c r="L80" s="37"/>
    </row>
    <row r="81" spans="1:16" x14ac:dyDescent="0.2">
      <c r="A81" s="33" t="s">
        <v>204</v>
      </c>
      <c r="G81" s="37"/>
      <c r="H81" s="37"/>
      <c r="I81" s="37"/>
      <c r="J81" s="37"/>
      <c r="K81" s="37"/>
      <c r="L81" s="37"/>
    </row>
    <row r="82" spans="1:16" x14ac:dyDescent="0.2">
      <c r="A82" s="33" t="s">
        <v>205</v>
      </c>
      <c r="G82" s="37"/>
      <c r="H82" s="37"/>
      <c r="I82" s="37"/>
      <c r="J82" s="59"/>
      <c r="K82" s="59"/>
      <c r="L82" s="37"/>
    </row>
    <row r="83" spans="1:16" x14ac:dyDescent="0.2">
      <c r="B83" s="170" t="s">
        <v>206</v>
      </c>
      <c r="C83" s="170"/>
      <c r="D83" s="170"/>
      <c r="E83" s="170"/>
      <c r="F83" s="170"/>
      <c r="G83" s="170"/>
      <c r="H83" s="170"/>
      <c r="I83" s="170"/>
      <c r="J83" s="170" t="s">
        <v>206</v>
      </c>
      <c r="K83" s="170"/>
      <c r="L83" s="170"/>
      <c r="M83" s="170"/>
      <c r="N83" s="170"/>
      <c r="O83" s="170"/>
      <c r="P83" s="170"/>
    </row>
    <row r="84" spans="1:16" x14ac:dyDescent="0.2">
      <c r="A84" s="60"/>
      <c r="B84" s="170" t="s">
        <v>262</v>
      </c>
      <c r="C84" s="170"/>
      <c r="D84" s="170"/>
      <c r="E84" s="170"/>
      <c r="F84" s="170"/>
      <c r="G84" s="170"/>
      <c r="H84" s="170"/>
      <c r="I84" s="170"/>
      <c r="J84" s="170" t="s">
        <v>262</v>
      </c>
      <c r="K84" s="170"/>
      <c r="L84" s="170"/>
      <c r="M84" s="170"/>
      <c r="N84" s="170"/>
      <c r="O84" s="170"/>
      <c r="P84" s="170"/>
    </row>
    <row r="85" spans="1:16" x14ac:dyDescent="0.2">
      <c r="B85" s="170" t="s">
        <v>208</v>
      </c>
      <c r="C85" s="170"/>
      <c r="D85" s="170"/>
      <c r="E85" s="170"/>
      <c r="F85" s="170"/>
      <c r="G85" s="170"/>
      <c r="H85" s="170"/>
      <c r="I85" s="170"/>
      <c r="J85" s="170" t="s">
        <v>588</v>
      </c>
      <c r="K85" s="170"/>
      <c r="L85" s="170"/>
      <c r="M85" s="170"/>
      <c r="N85" s="170"/>
      <c r="O85" s="170"/>
      <c r="P85" s="170"/>
    </row>
    <row r="86" spans="1:16" x14ac:dyDescent="0.2">
      <c r="B86" s="170" t="s">
        <v>209</v>
      </c>
      <c r="C86" s="170"/>
      <c r="D86" s="170"/>
      <c r="E86" s="170"/>
      <c r="F86" s="170"/>
      <c r="G86" s="170"/>
      <c r="H86" s="170"/>
      <c r="I86" s="170"/>
      <c r="J86" s="170" t="s">
        <v>209</v>
      </c>
      <c r="K86" s="170"/>
      <c r="L86" s="170"/>
      <c r="M86" s="170"/>
      <c r="N86" s="170"/>
      <c r="O86" s="170"/>
      <c r="P86" s="170"/>
    </row>
    <row r="87" spans="1:16" ht="13.5" thickBot="1" x14ac:dyDescent="0.25">
      <c r="G87" s="37"/>
      <c r="H87" s="37"/>
      <c r="I87" s="37"/>
      <c r="J87" s="37"/>
      <c r="K87" s="37"/>
      <c r="L87" s="37"/>
    </row>
    <row r="88" spans="1:16" ht="14.25" thickTop="1" thickBot="1" x14ac:dyDescent="0.25">
      <c r="A88" s="35"/>
      <c r="B88" s="36">
        <v>2002</v>
      </c>
      <c r="C88" s="36">
        <v>2003</v>
      </c>
      <c r="D88" s="36">
        <v>2004</v>
      </c>
      <c r="E88" s="36">
        <v>2005</v>
      </c>
      <c r="F88" s="36">
        <v>2006</v>
      </c>
      <c r="G88" s="36">
        <v>2007</v>
      </c>
      <c r="H88" s="36">
        <v>2008</v>
      </c>
      <c r="I88" s="36">
        <v>2009</v>
      </c>
      <c r="J88" s="36">
        <v>2010</v>
      </c>
      <c r="K88" s="36">
        <v>2011</v>
      </c>
      <c r="L88" s="36">
        <v>2012</v>
      </c>
      <c r="M88" s="36">
        <v>2013</v>
      </c>
      <c r="N88" s="36">
        <v>2014</v>
      </c>
      <c r="O88" s="36">
        <v>2015</v>
      </c>
      <c r="P88" s="36">
        <v>2016</v>
      </c>
    </row>
    <row r="89" spans="1:16" ht="13.5" thickTop="1" x14ac:dyDescent="0.2">
      <c r="H89" s="37"/>
      <c r="I89" s="37"/>
      <c r="J89" s="37"/>
      <c r="K89" s="37"/>
      <c r="L89" s="37"/>
    </row>
    <row r="90" spans="1:16" x14ac:dyDescent="0.2">
      <c r="A90" s="38" t="s">
        <v>5</v>
      </c>
      <c r="B90" s="61">
        <f t="shared" ref="B90:B96" si="18">B11/$B$153</f>
        <v>5.6592815979101485E-2</v>
      </c>
      <c r="C90" s="61">
        <f t="shared" ref="C90:C96" si="19">C11/$C$153</f>
        <v>5.2991059116324866E-2</v>
      </c>
      <c r="D90" s="61">
        <f t="shared" ref="D90:D96" si="20">D11/$D$153</f>
        <v>5.0474446155364672E-2</v>
      </c>
      <c r="E90" s="61">
        <f t="shared" ref="E90:E96" si="21">E11/$E$153</f>
        <v>4.9725553555938599E-2</v>
      </c>
      <c r="F90" s="61">
        <f t="shared" ref="F90:F96" si="22">F11/$F$153</f>
        <v>4.7035508103476245E-2</v>
      </c>
      <c r="G90" s="61">
        <f t="shared" ref="G90:G96" si="23">G11/$G$153</f>
        <v>3.9079848901586937E-2</v>
      </c>
      <c r="H90" s="61">
        <f t="shared" ref="H90:H96" si="24">H11/$H$153</f>
        <v>3.3949843030838547E-2</v>
      </c>
      <c r="I90" s="61">
        <f t="shared" ref="I90:I96" si="25">I11/$I$153</f>
        <v>3.1537424971913419E-2</v>
      </c>
      <c r="J90" s="61">
        <f t="shared" ref="J90:J96" si="26">J11/$J$153</f>
        <v>3.2515204988392638E-2</v>
      </c>
      <c r="K90" s="61">
        <f t="shared" ref="K90:K96" si="27">K11/$K$153</f>
        <v>3.1969889159154087E-2</v>
      </c>
      <c r="L90" s="61">
        <f t="shared" ref="L90:L96" si="28">L11/$L$153</f>
        <v>2.960192477236381E-2</v>
      </c>
      <c r="M90" s="61">
        <f t="shared" ref="M90:M96" si="29">M11/$M$153</f>
        <v>3.5907309791144565E-2</v>
      </c>
      <c r="N90" s="61">
        <f t="shared" ref="N90:N96" si="30">N11/$N$153</f>
        <v>3.5963243419167762E-2</v>
      </c>
      <c r="O90" s="61">
        <f t="shared" ref="O90:O96" si="31">O11/$O$153</f>
        <v>3.6666321819330674E-2</v>
      </c>
      <c r="P90" s="61">
        <f t="shared" ref="P90:P96" si="32">P11/$P$153</f>
        <v>3.712671764436315E-2</v>
      </c>
    </row>
    <row r="91" spans="1:16" x14ac:dyDescent="0.2">
      <c r="A91" s="40" t="s">
        <v>210</v>
      </c>
      <c r="B91" s="62">
        <f t="shared" si="18"/>
        <v>6.7346095763002193E-3</v>
      </c>
      <c r="C91" s="62">
        <f t="shared" si="19"/>
        <v>4.6420164803188755E-3</v>
      </c>
      <c r="D91" s="62">
        <f t="shared" si="20"/>
        <v>4.6805023046355932E-3</v>
      </c>
      <c r="E91" s="62">
        <f t="shared" si="21"/>
        <v>3.8875297013485806E-3</v>
      </c>
      <c r="F91" s="62">
        <f t="shared" si="22"/>
        <v>3.6774635208483369E-3</v>
      </c>
      <c r="G91" s="62">
        <f t="shared" si="23"/>
        <v>4.3687006110767609E-3</v>
      </c>
      <c r="H91" s="62">
        <f t="shared" si="24"/>
        <v>8.2402543078929323E-3</v>
      </c>
      <c r="I91" s="62">
        <f t="shared" si="25"/>
        <v>4.9143927336532485E-3</v>
      </c>
      <c r="J91" s="62">
        <f t="shared" si="26"/>
        <v>6.6205967165807776E-3</v>
      </c>
      <c r="K91" s="62">
        <f t="shared" si="27"/>
        <v>5.7940346185553675E-3</v>
      </c>
      <c r="L91" s="62">
        <f t="shared" si="28"/>
        <v>4.6149726870797969E-3</v>
      </c>
      <c r="M91" s="62">
        <f t="shared" si="29"/>
        <v>4.5384842290586026E-3</v>
      </c>
      <c r="N91" s="62">
        <f t="shared" si="30"/>
        <v>5.0802380717529195E-3</v>
      </c>
      <c r="O91" s="62">
        <f t="shared" si="31"/>
        <v>4.4572281867218972E-3</v>
      </c>
      <c r="P91" s="62">
        <f t="shared" si="32"/>
        <v>4.323915388223739E-3</v>
      </c>
    </row>
    <row r="92" spans="1:16" x14ac:dyDescent="0.2">
      <c r="A92" s="40" t="s">
        <v>211</v>
      </c>
      <c r="B92" s="62">
        <f t="shared" si="18"/>
        <v>1.068240634982201E-3</v>
      </c>
      <c r="C92" s="62">
        <f t="shared" si="19"/>
        <v>8.7610497164139966E-4</v>
      </c>
      <c r="D92" s="62">
        <f t="shared" si="20"/>
        <v>9.3263709656702602E-4</v>
      </c>
      <c r="E92" s="62">
        <f t="shared" si="21"/>
        <v>9.696416761046892E-4</v>
      </c>
      <c r="F92" s="62">
        <f t="shared" si="22"/>
        <v>8.5650886319920739E-4</v>
      </c>
      <c r="G92" s="62">
        <f t="shared" si="23"/>
        <v>9.7190641979573997E-4</v>
      </c>
      <c r="H92" s="62">
        <f t="shared" si="24"/>
        <v>1.2695650243423997E-3</v>
      </c>
      <c r="I92" s="62">
        <f t="shared" si="25"/>
        <v>1.2853259173950342E-3</v>
      </c>
      <c r="J92" s="62">
        <f t="shared" si="26"/>
        <v>1.5920262525234434E-3</v>
      </c>
      <c r="K92" s="62">
        <f t="shared" si="27"/>
        <v>1.5888694320843144E-3</v>
      </c>
      <c r="L92" s="62">
        <f t="shared" si="28"/>
        <v>1.3959665116194874E-3</v>
      </c>
      <c r="M92" s="62">
        <f t="shared" si="29"/>
        <v>1.4877150578826873E-3</v>
      </c>
      <c r="N92" s="62">
        <f t="shared" si="30"/>
        <v>1.6585134735629598E-3</v>
      </c>
      <c r="O92" s="62">
        <f t="shared" si="31"/>
        <v>1.3947481683373238E-3</v>
      </c>
      <c r="P92" s="62">
        <f t="shared" si="32"/>
        <v>1.4213480496627145E-3</v>
      </c>
    </row>
    <row r="93" spans="1:16" ht="25.5" x14ac:dyDescent="0.2">
      <c r="A93" s="40" t="s">
        <v>212</v>
      </c>
      <c r="B93" s="62">
        <f t="shared" si="18"/>
        <v>2.2234961328641722E-4</v>
      </c>
      <c r="C93" s="62">
        <f t="shared" si="19"/>
        <v>1.7254208103499583E-4</v>
      </c>
      <c r="D93" s="62">
        <f t="shared" si="20"/>
        <v>8.7256973066368034E-5</v>
      </c>
      <c r="E93" s="62">
        <f t="shared" si="21"/>
        <v>8.9267697060583853E-5</v>
      </c>
      <c r="F93" s="62">
        <f t="shared" si="22"/>
        <v>7.6177580034508799E-5</v>
      </c>
      <c r="G93" s="62">
        <f t="shared" si="23"/>
        <v>8.3676219592041738E-5</v>
      </c>
      <c r="H93" s="62">
        <f t="shared" si="24"/>
        <v>1.4779995907331504E-4</v>
      </c>
      <c r="I93" s="62">
        <f t="shared" si="25"/>
        <v>1.6112490121918802E-4</v>
      </c>
      <c r="J93" s="62">
        <f t="shared" si="26"/>
        <v>2.8045039118293079E-4</v>
      </c>
      <c r="K93" s="62">
        <f t="shared" si="27"/>
        <v>2.1552376179763869E-4</v>
      </c>
      <c r="L93" s="62">
        <f t="shared" si="28"/>
        <v>1.9509737731393892E-4</v>
      </c>
      <c r="M93" s="62">
        <f t="shared" si="29"/>
        <v>4.3817323342722284E-4</v>
      </c>
      <c r="N93" s="62">
        <f t="shared" si="30"/>
        <v>2.8920755003553105E-4</v>
      </c>
      <c r="O93" s="62">
        <f t="shared" si="31"/>
        <v>2.5174267380519648E-4</v>
      </c>
      <c r="P93" s="62">
        <f t="shared" si="32"/>
        <v>3.4164569622276988E-4</v>
      </c>
    </row>
    <row r="94" spans="1:16" ht="25.5" x14ac:dyDescent="0.2">
      <c r="A94" s="40" t="s">
        <v>213</v>
      </c>
      <c r="B94" s="62">
        <f t="shared" si="18"/>
        <v>2.0999180542935754E-3</v>
      </c>
      <c r="C94" s="62">
        <f t="shared" si="19"/>
        <v>8.1229854702158182E-4</v>
      </c>
      <c r="D94" s="62">
        <f t="shared" si="20"/>
        <v>8.1878042469782082E-4</v>
      </c>
      <c r="E94" s="62">
        <f t="shared" si="21"/>
        <v>8.4726243404863481E-4</v>
      </c>
      <c r="F94" s="62">
        <f t="shared" si="22"/>
        <v>2.1562523799062458E-3</v>
      </c>
      <c r="G94" s="62">
        <f t="shared" si="23"/>
        <v>9.3031801414087691E-4</v>
      </c>
      <c r="H94" s="62">
        <f t="shared" si="24"/>
        <v>8.3470042405339999E-4</v>
      </c>
      <c r="I94" s="62">
        <f t="shared" si="25"/>
        <v>2.2527927739814861E-3</v>
      </c>
      <c r="J94" s="62">
        <f t="shared" si="26"/>
        <v>1.1881826836476934E-3</v>
      </c>
      <c r="K94" s="62">
        <f t="shared" si="27"/>
        <v>9.5227558164617679E-4</v>
      </c>
      <c r="L94" s="62">
        <f t="shared" si="28"/>
        <v>9.2918671945532022E-4</v>
      </c>
      <c r="M94" s="62">
        <f t="shared" si="29"/>
        <v>1.7620650639334808E-3</v>
      </c>
      <c r="N94" s="62">
        <f t="shared" si="30"/>
        <v>1.1333896612419022E-3</v>
      </c>
      <c r="O94" s="62">
        <f t="shared" si="31"/>
        <v>1.0271512397118517E-3</v>
      </c>
      <c r="P94" s="62">
        <f t="shared" si="32"/>
        <v>1.1933819814791131E-3</v>
      </c>
    </row>
    <row r="95" spans="1:16" x14ac:dyDescent="0.2">
      <c r="A95" s="40" t="s">
        <v>214</v>
      </c>
      <c r="B95" s="62">
        <f t="shared" si="18"/>
        <v>4.3649700312924221E-2</v>
      </c>
      <c r="C95" s="62">
        <f t="shared" si="19"/>
        <v>4.3943650535293012E-2</v>
      </c>
      <c r="D95" s="62">
        <f t="shared" si="20"/>
        <v>4.1601400413786849E-2</v>
      </c>
      <c r="E95" s="62">
        <f t="shared" si="21"/>
        <v>4.1781681941429075E-2</v>
      </c>
      <c r="F95" s="62">
        <f t="shared" si="22"/>
        <v>3.8195825789013836E-2</v>
      </c>
      <c r="G95" s="62">
        <f t="shared" si="23"/>
        <v>3.0759924052244498E-2</v>
      </c>
      <c r="H95" s="62">
        <f t="shared" si="24"/>
        <v>2.143923759127744E-2</v>
      </c>
      <c r="I95" s="62">
        <f t="shared" si="25"/>
        <v>2.0828441690034699E-2</v>
      </c>
      <c r="J95" s="62">
        <f t="shared" si="26"/>
        <v>2.0752687030451231E-2</v>
      </c>
      <c r="K95" s="62">
        <f t="shared" si="27"/>
        <v>2.1277062856535994E-2</v>
      </c>
      <c r="L95" s="62">
        <f t="shared" si="28"/>
        <v>2.0465144525156291E-2</v>
      </c>
      <c r="M95" s="62">
        <f t="shared" si="29"/>
        <v>2.5624606723700209E-2</v>
      </c>
      <c r="N95" s="62">
        <f t="shared" si="30"/>
        <v>2.5855270122256805E-2</v>
      </c>
      <c r="O95" s="62">
        <f t="shared" si="31"/>
        <v>2.7657003526727286E-2</v>
      </c>
      <c r="P95" s="62">
        <f t="shared" si="32"/>
        <v>2.8055816598907629E-2</v>
      </c>
    </row>
    <row r="96" spans="1:16" x14ac:dyDescent="0.2">
      <c r="A96" s="40" t="s">
        <v>215</v>
      </c>
      <c r="B96" s="63">
        <f t="shared" si="18"/>
        <v>2.8179977873148453E-3</v>
      </c>
      <c r="C96" s="63">
        <f t="shared" si="19"/>
        <v>2.5444465010150039E-3</v>
      </c>
      <c r="D96" s="63">
        <f t="shared" si="20"/>
        <v>2.3538689426110147E-3</v>
      </c>
      <c r="E96" s="63">
        <f t="shared" si="21"/>
        <v>2.1501701059470318E-3</v>
      </c>
      <c r="F96" s="62">
        <f t="shared" si="22"/>
        <v>2.073279970474102E-3</v>
      </c>
      <c r="G96" s="62">
        <f t="shared" si="23"/>
        <v>1.9653235847370163E-3</v>
      </c>
      <c r="H96" s="62">
        <f t="shared" si="24"/>
        <v>2.0182857241990552E-3</v>
      </c>
      <c r="I96" s="62">
        <f t="shared" si="25"/>
        <v>2.0953469556297577E-3</v>
      </c>
      <c r="J96" s="62">
        <f t="shared" si="26"/>
        <v>2.081261914006561E-3</v>
      </c>
      <c r="K96" s="62">
        <f t="shared" si="27"/>
        <v>2.1421229085345902E-3</v>
      </c>
      <c r="L96" s="62">
        <f t="shared" si="28"/>
        <v>2.0015569517389765E-3</v>
      </c>
      <c r="M96" s="62">
        <f t="shared" si="29"/>
        <v>2.0562654831423641E-3</v>
      </c>
      <c r="N96" s="62">
        <f t="shared" si="30"/>
        <v>1.9466245403176451E-3</v>
      </c>
      <c r="O96" s="62">
        <f t="shared" si="31"/>
        <v>1.8784480240271221E-3</v>
      </c>
      <c r="P96" s="62">
        <f t="shared" si="32"/>
        <v>1.7906099298671879E-3</v>
      </c>
    </row>
    <row r="97" spans="1:16" ht="9.75" customHeight="1" x14ac:dyDescent="0.2">
      <c r="B97" s="63"/>
      <c r="C97" s="63"/>
      <c r="D97" s="63"/>
      <c r="E97" s="63"/>
      <c r="F97" s="62"/>
      <c r="G97" s="62"/>
      <c r="H97" s="62"/>
      <c r="I97" s="62"/>
      <c r="J97" s="62"/>
      <c r="K97" s="62"/>
      <c r="L97" s="62"/>
      <c r="M97" s="62"/>
      <c r="N97" s="62"/>
      <c r="O97" s="62"/>
      <c r="P97" s="62"/>
    </row>
    <row r="98" spans="1:16" x14ac:dyDescent="0.2">
      <c r="A98" s="38" t="s">
        <v>216</v>
      </c>
      <c r="B98" s="64">
        <f>B19/$B$153</f>
        <v>1.9783838382624114E-2</v>
      </c>
      <c r="C98" s="64">
        <f>C19/$C$153</f>
        <v>1.8234347460106784E-2</v>
      </c>
      <c r="D98" s="64">
        <f>D19/$D$153</f>
        <v>1.7662404593553456E-2</v>
      </c>
      <c r="E98" s="64">
        <f>E19/$E$153</f>
        <v>1.7484863671768283E-2</v>
      </c>
      <c r="F98" s="64">
        <f>F19/$F$153</f>
        <v>1.6092248705372198E-2</v>
      </c>
      <c r="G98" s="64">
        <f>G19/$G$153</f>
        <v>1.6498915233855167E-2</v>
      </c>
      <c r="H98" s="64">
        <f>H19/$H$153</f>
        <v>1.7023817789153857E-2</v>
      </c>
      <c r="I98" s="64">
        <f>I19/$I$153</f>
        <v>2.021863183459123E-2</v>
      </c>
      <c r="J98" s="64">
        <f>J19/$J$153</f>
        <v>2.2398869126000601E-2</v>
      </c>
      <c r="K98" s="64">
        <f>K19/$K$153</f>
        <v>2.3733476331377453E-2</v>
      </c>
      <c r="L98" s="64">
        <f>L19/$L$153</f>
        <v>2.389390872783357E-2</v>
      </c>
      <c r="M98" s="64">
        <f t="shared" ref="M98:M103" si="33">M19/$M$153</f>
        <v>2.5322043790011954E-2</v>
      </c>
      <c r="N98" s="64">
        <f t="shared" ref="N98:N103" si="34">N19/$N$153</f>
        <v>2.5567764138249075E-2</v>
      </c>
      <c r="O98" s="64">
        <f t="shared" ref="O98:O103" si="35">O19/$O$153</f>
        <v>2.5707355103432982E-2</v>
      </c>
      <c r="P98" s="64">
        <f t="shared" ref="P98:P103" si="36">P19/$P$153</f>
        <v>2.5230927156523204E-2</v>
      </c>
    </row>
    <row r="99" spans="1:16" x14ac:dyDescent="0.2">
      <c r="A99" s="40" t="s">
        <v>217</v>
      </c>
      <c r="B99" s="62">
        <f>B20/$B$153</f>
        <v>1.793776475537339E-4</v>
      </c>
      <c r="C99" s="62">
        <f>C20/$C$153</f>
        <v>6.3938462241786474E-6</v>
      </c>
      <c r="D99" s="62">
        <f>D20/$D$153</f>
        <v>1.9923258531701745E-6</v>
      </c>
      <c r="E99" s="62">
        <f>E20/$E$153</f>
        <v>3.0682516636970988E-6</v>
      </c>
      <c r="F99" s="62">
        <f>F20/$F$153</f>
        <v>3.6852471280483535E-6</v>
      </c>
      <c r="G99" s="62">
        <f>G20/$G$153</f>
        <v>1.932492918525659E-6</v>
      </c>
      <c r="H99" s="62">
        <f>H20/$H$153</f>
        <v>1.502208739846377E-6</v>
      </c>
      <c r="I99" s="62">
        <f>I20/$I$153</f>
        <v>1.0151158645749452E-5</v>
      </c>
      <c r="J99" s="62">
        <f>J20/$J$153</f>
        <v>1.9627739709551976E-4</v>
      </c>
      <c r="K99" s="62">
        <f>K20/$K$153</f>
        <v>8.5380573057850439E-5</v>
      </c>
      <c r="L99" s="62">
        <f>L20/$L$153</f>
        <v>2.5126002342273473E-4</v>
      </c>
      <c r="M99" s="62">
        <f t="shared" si="33"/>
        <v>1.367526538092673E-4</v>
      </c>
      <c r="N99" s="62">
        <f t="shared" si="34"/>
        <v>1.9007666024347793E-4</v>
      </c>
      <c r="O99" s="62">
        <f t="shared" si="35"/>
        <v>1.8313439076286063E-4</v>
      </c>
      <c r="P99" s="62">
        <f t="shared" si="36"/>
        <v>2.0180658290148642E-4</v>
      </c>
    </row>
    <row r="100" spans="1:16" x14ac:dyDescent="0.2">
      <c r="A100" s="40" t="s">
        <v>218</v>
      </c>
      <c r="B100" s="62">
        <f>B21/$B$153</f>
        <v>1.2752739081312948E-2</v>
      </c>
      <c r="C100" s="62">
        <f>C21/$C$153</f>
        <v>1.1864480481910078E-2</v>
      </c>
      <c r="D100" s="62">
        <f>D21/$D$153</f>
        <v>1.1630837613412111E-2</v>
      </c>
      <c r="E100" s="62">
        <f>E21/$E$153</f>
        <v>1.1572019488056093E-2</v>
      </c>
      <c r="F100" s="62">
        <f>F21/$F$153</f>
        <v>1.0966367807448968E-2</v>
      </c>
      <c r="G100" s="62">
        <f>G21/$G$153</f>
        <v>1.1103981267228157E-2</v>
      </c>
      <c r="H100" s="62">
        <f>H21/$H$153</f>
        <v>1.1496173809501454E-2</v>
      </c>
      <c r="I100" s="62">
        <f>I21/$I$153</f>
        <v>1.3586286630262501E-2</v>
      </c>
      <c r="J100" s="62">
        <f>J21/$J$153</f>
        <v>1.4448531612638291E-2</v>
      </c>
      <c r="K100" s="62">
        <f>K21/$K$153</f>
        <v>1.5054216367937535E-2</v>
      </c>
      <c r="L100" s="62">
        <f>L21/$L$153</f>
        <v>1.4879333366769072E-2</v>
      </c>
      <c r="M100" s="62">
        <f t="shared" si="33"/>
        <v>1.5805377618915976E-2</v>
      </c>
      <c r="N100" s="62">
        <f t="shared" si="34"/>
        <v>1.5847307835497107E-2</v>
      </c>
      <c r="O100" s="62">
        <f t="shared" si="35"/>
        <v>1.5966488815478436E-2</v>
      </c>
      <c r="P100" s="62">
        <f t="shared" si="36"/>
        <v>1.5568147342905157E-2</v>
      </c>
    </row>
    <row r="101" spans="1:16" x14ac:dyDescent="0.2">
      <c r="A101" s="40" t="s">
        <v>219</v>
      </c>
      <c r="B101" s="62">
        <f>B22/$B$153</f>
        <v>3.1971344567651187E-4</v>
      </c>
      <c r="C101" s="62">
        <f>C22/$C$153</f>
        <v>9.6600685768474006E-5</v>
      </c>
      <c r="D101" s="62">
        <f>D22/$D$153</f>
        <v>1.8766905539196706E-4</v>
      </c>
      <c r="E101" s="62">
        <f>E22/$E$153</f>
        <v>2.6492150696294346E-4</v>
      </c>
      <c r="F101" s="62">
        <f>F22/$F$153</f>
        <v>2.2982605578286035E-4</v>
      </c>
      <c r="G101" s="62">
        <f>G22/$G$153</f>
        <v>5.9965182883839277E-5</v>
      </c>
      <c r="H101" s="62">
        <f>H22/$H$153</f>
        <v>1.1802891313817774E-4</v>
      </c>
      <c r="I101" s="62">
        <f>I22/$I$153</f>
        <v>8.2350939572625007E-5</v>
      </c>
      <c r="J101" s="62">
        <f>J22/$J$153</f>
        <v>1.934741490265859E-4</v>
      </c>
      <c r="K101" s="62">
        <f>K22/$K$153</f>
        <v>2.067886641986075E-4</v>
      </c>
      <c r="L101" s="62">
        <f>L22/$L$153</f>
        <v>1.2211503275522112E-4</v>
      </c>
      <c r="M101" s="62">
        <f t="shared" si="33"/>
        <v>1.9494835341843489E-4</v>
      </c>
      <c r="N101" s="62">
        <f t="shared" si="34"/>
        <v>3.5294659988295909E-4</v>
      </c>
      <c r="O101" s="62">
        <f t="shared" si="35"/>
        <v>3.3485023087289885E-4</v>
      </c>
      <c r="P101" s="62">
        <f t="shared" si="36"/>
        <v>9.4265152520934896E-4</v>
      </c>
    </row>
    <row r="102" spans="1:16" x14ac:dyDescent="0.2">
      <c r="A102" s="48" t="s">
        <v>220</v>
      </c>
      <c r="B102" s="62">
        <f t="shared" ref="B102:B103" si="37">B23/$B$153</f>
        <v>0</v>
      </c>
      <c r="C102" s="62">
        <f t="shared" ref="C102:C103" si="38">C23/$C$153</f>
        <v>0</v>
      </c>
      <c r="D102" s="62">
        <f t="shared" ref="D102:D103" si="39">D23/$D$153</f>
        <v>0</v>
      </c>
      <c r="E102" s="62">
        <f t="shared" ref="E102:E103" si="40">E23/$E$153</f>
        <v>0</v>
      </c>
      <c r="F102" s="62">
        <f t="shared" ref="F102:F103" si="41">F23/$F$153</f>
        <v>0</v>
      </c>
      <c r="G102" s="62">
        <f t="shared" ref="G102:G103" si="42">G23/$G$153</f>
        <v>0</v>
      </c>
      <c r="H102" s="62">
        <f t="shared" ref="H102:H103" si="43">H23/$H$153</f>
        <v>0</v>
      </c>
      <c r="I102" s="62">
        <f t="shared" ref="I102:I103" si="44">I23/$I$153</f>
        <v>0</v>
      </c>
      <c r="J102" s="62">
        <f t="shared" ref="J102:J103" si="45">J23/$J$153</f>
        <v>8.4072758027956289E-4</v>
      </c>
      <c r="K102" s="62">
        <f t="shared" ref="K102:K103" si="46">K23/$K$153</f>
        <v>8.2764378883199428E-4</v>
      </c>
      <c r="L102" s="62">
        <f t="shared" ref="L102:L103" si="47">L23/$L$153</f>
        <v>9.4613477988781595E-4</v>
      </c>
      <c r="M102" s="62">
        <f t="shared" si="33"/>
        <v>1.0443690521512489E-3</v>
      </c>
      <c r="N102" s="62">
        <f t="shared" si="34"/>
        <v>1.2828194295626545E-3</v>
      </c>
      <c r="O102" s="62">
        <f t="shared" si="35"/>
        <v>1.0939197408353777E-3</v>
      </c>
      <c r="P102" s="62">
        <f t="shared" si="36"/>
        <v>1.0604018628823559E-3</v>
      </c>
    </row>
    <row r="103" spans="1:16" x14ac:dyDescent="0.2">
      <c r="A103" s="40" t="s">
        <v>221</v>
      </c>
      <c r="B103" s="62">
        <f t="shared" si="37"/>
        <v>6.5320082080809229E-3</v>
      </c>
      <c r="C103" s="62">
        <f t="shared" si="38"/>
        <v>6.2668724462040552E-3</v>
      </c>
      <c r="D103" s="62">
        <f t="shared" si="39"/>
        <v>5.8419055988962083E-3</v>
      </c>
      <c r="E103" s="62">
        <f t="shared" si="40"/>
        <v>5.6448544250855505E-3</v>
      </c>
      <c r="F103" s="62">
        <f t="shared" si="41"/>
        <v>4.8923695950123256E-3</v>
      </c>
      <c r="G103" s="62">
        <f t="shared" si="42"/>
        <v>5.3330362908246449E-3</v>
      </c>
      <c r="H103" s="62">
        <f t="shared" si="43"/>
        <v>5.4081128577743798E-3</v>
      </c>
      <c r="I103" s="62">
        <f t="shared" si="44"/>
        <v>6.5398431061103541E-3</v>
      </c>
      <c r="J103" s="62">
        <f t="shared" si="45"/>
        <v>6.7198583869606384E-3</v>
      </c>
      <c r="K103" s="62">
        <f t="shared" si="46"/>
        <v>7.5594469373514639E-3</v>
      </c>
      <c r="L103" s="62">
        <f t="shared" si="47"/>
        <v>7.6950655249987251E-3</v>
      </c>
      <c r="M103" s="62">
        <f t="shared" si="33"/>
        <v>8.1405961117170297E-3</v>
      </c>
      <c r="N103" s="62">
        <f t="shared" si="34"/>
        <v>7.8946136130628747E-3</v>
      </c>
      <c r="O103" s="62">
        <f t="shared" si="35"/>
        <v>8.1289619254834109E-3</v>
      </c>
      <c r="P103" s="62">
        <f t="shared" si="36"/>
        <v>7.4579198426248591E-3</v>
      </c>
    </row>
    <row r="104" spans="1:16" ht="9" customHeight="1" x14ac:dyDescent="0.2">
      <c r="B104" s="63"/>
      <c r="C104" s="63"/>
      <c r="D104" s="63"/>
      <c r="E104" s="63"/>
      <c r="F104" s="62"/>
      <c r="G104" s="62"/>
      <c r="H104" s="62"/>
      <c r="I104" s="62"/>
      <c r="J104" s="62"/>
      <c r="K104" s="62"/>
      <c r="L104" s="62"/>
      <c r="M104" s="62"/>
      <c r="N104" s="62"/>
      <c r="O104" s="62"/>
      <c r="P104" s="62"/>
    </row>
    <row r="105" spans="1:16" x14ac:dyDescent="0.2">
      <c r="A105" s="38" t="s">
        <v>47</v>
      </c>
      <c r="B105" s="64">
        <f t="shared" ref="B105:B113" si="48">B26/$B$153</f>
        <v>0.23762954175497064</v>
      </c>
      <c r="C105" s="64">
        <f t="shared" ref="C105:C113" si="49">C26/$C$153</f>
        <v>0.24174144809918036</v>
      </c>
      <c r="D105" s="64">
        <f t="shared" ref="D105:D113" si="50">D26/$D$153</f>
        <v>0.24011430232703163</v>
      </c>
      <c r="E105" s="64">
        <f t="shared" ref="E105:E113" si="51">E26/$E$153</f>
        <v>0.24842308589956497</v>
      </c>
      <c r="F105" s="64">
        <f t="shared" ref="F105:F113" si="52">F26/$F$153</f>
        <v>0.24719082011974336</v>
      </c>
      <c r="G105" s="64">
        <f t="shared" ref="G105:G113" si="53">G26/$G$153</f>
        <v>0.23968818235491643</v>
      </c>
      <c r="H105" s="64">
        <f t="shared" ref="H105:H113" si="54">H26/$H$153</f>
        <v>0.28924729464741428</v>
      </c>
      <c r="I105" s="64">
        <f t="shared" ref="I105:I113" si="55">I26/$I$153</f>
        <v>0.28604401036317617</v>
      </c>
      <c r="J105" s="64">
        <f t="shared" ref="J105:J113" si="56">J26/$J$153</f>
        <v>0.28642510261717086</v>
      </c>
      <c r="K105" s="64">
        <f t="shared" ref="K105:K113" si="57">K26/$K$153</f>
        <v>0.23986529309728738</v>
      </c>
      <c r="L105" s="64">
        <f t="shared" ref="L105:L113" si="58">L26/$L$153</f>
        <v>0.24127155457517757</v>
      </c>
      <c r="M105" s="64">
        <f t="shared" ref="M105:M113" si="59">M26/$M$153</f>
        <v>0.23943600932513059</v>
      </c>
      <c r="N105" s="64">
        <f t="shared" ref="N105:N113" si="60">N26/$N$153</f>
        <v>0.22519954274066556</v>
      </c>
      <c r="O105" s="64">
        <f t="shared" ref="O105:O113" si="61">O26/$O$153</f>
        <v>0.18872642896046279</v>
      </c>
      <c r="P105" s="64">
        <f t="shared" ref="P105:P113" si="62">P26/$P$153</f>
        <v>0.18269351467512202</v>
      </c>
    </row>
    <row r="106" spans="1:16" x14ac:dyDescent="0.2">
      <c r="A106" s="40" t="s">
        <v>263</v>
      </c>
      <c r="B106" s="63">
        <f t="shared" si="48"/>
        <v>9.4211377327481194E-2</v>
      </c>
      <c r="C106" s="63">
        <f t="shared" si="49"/>
        <v>9.5114338943736887E-2</v>
      </c>
      <c r="D106" s="63">
        <f t="shared" si="50"/>
        <v>8.8622757027837618E-2</v>
      </c>
      <c r="E106" s="63">
        <f t="shared" si="51"/>
        <v>9.2151641380398081E-2</v>
      </c>
      <c r="F106" s="62">
        <f t="shared" si="52"/>
        <v>8.7658527519571677E-2</v>
      </c>
      <c r="G106" s="62">
        <f t="shared" si="53"/>
        <v>7.8534912654819128E-2</v>
      </c>
      <c r="H106" s="62">
        <f t="shared" si="54"/>
        <v>0.1018214713094408</v>
      </c>
      <c r="I106" s="62">
        <f t="shared" si="55"/>
        <v>0.11544764521221328</v>
      </c>
      <c r="J106" s="62">
        <f t="shared" si="56"/>
        <v>0.11736275571467975</v>
      </c>
      <c r="K106" s="62">
        <f t="shared" si="57"/>
        <v>6.5340395593202164E-2</v>
      </c>
      <c r="L106" s="62">
        <f t="shared" si="58"/>
        <v>7.2262841416529569E-2</v>
      </c>
      <c r="M106" s="62">
        <f t="shared" si="59"/>
        <v>7.4835534697444916E-2</v>
      </c>
      <c r="N106" s="62">
        <f t="shared" si="60"/>
        <v>7.0469634609244117E-2</v>
      </c>
      <c r="O106" s="62">
        <f t="shared" si="61"/>
        <v>6.5854359548360233E-2</v>
      </c>
      <c r="P106" s="62">
        <f t="shared" si="62"/>
        <v>6.5980480097581673E-2</v>
      </c>
    </row>
    <row r="107" spans="1:16" x14ac:dyDescent="0.2">
      <c r="A107" s="40" t="s">
        <v>223</v>
      </c>
      <c r="B107" s="63">
        <f t="shared" si="48"/>
        <v>6.6711366825583113E-3</v>
      </c>
      <c r="C107" s="63">
        <f t="shared" si="49"/>
        <v>4.7554954888220091E-3</v>
      </c>
      <c r="D107" s="63">
        <f t="shared" si="50"/>
        <v>5.270152134993572E-3</v>
      </c>
      <c r="E107" s="63">
        <f t="shared" si="51"/>
        <v>4.6425580544997222E-3</v>
      </c>
      <c r="F107" s="62">
        <f t="shared" si="52"/>
        <v>3.2566541543791348E-3</v>
      </c>
      <c r="G107" s="62">
        <f t="shared" si="53"/>
        <v>4.0395760774283819E-3</v>
      </c>
      <c r="H107" s="62">
        <f t="shared" si="54"/>
        <v>4.8838792524127823E-3</v>
      </c>
      <c r="I107" s="62">
        <f t="shared" si="55"/>
        <v>7.0005134332441956E-3</v>
      </c>
      <c r="J107" s="62">
        <f t="shared" si="56"/>
        <v>5.7890586592796158E-3</v>
      </c>
      <c r="K107" s="62">
        <f t="shared" si="57"/>
        <v>5.4321543977281775E-3</v>
      </c>
      <c r="L107" s="62">
        <f t="shared" si="58"/>
        <v>5.6059999310064277E-3</v>
      </c>
      <c r="M107" s="62">
        <f t="shared" si="59"/>
        <v>6.6566701296590491E-3</v>
      </c>
      <c r="N107" s="62">
        <f t="shared" si="60"/>
        <v>5.4306176539215233E-3</v>
      </c>
      <c r="O107" s="62">
        <f t="shared" si="61"/>
        <v>5.5448253063436525E-3</v>
      </c>
      <c r="P107" s="62">
        <f t="shared" si="62"/>
        <v>5.1634486716822066E-3</v>
      </c>
    </row>
    <row r="108" spans="1:16" x14ac:dyDescent="0.2">
      <c r="A108" s="40" t="s">
        <v>224</v>
      </c>
      <c r="B108" s="63">
        <f t="shared" si="48"/>
        <v>9.1417610205796973E-2</v>
      </c>
      <c r="C108" s="63">
        <f t="shared" si="49"/>
        <v>9.5265485924478088E-2</v>
      </c>
      <c r="D108" s="63">
        <f t="shared" si="50"/>
        <v>0.10428653436435056</v>
      </c>
      <c r="E108" s="63">
        <f t="shared" si="51"/>
        <v>0.11206226615576936</v>
      </c>
      <c r="F108" s="62">
        <f t="shared" si="52"/>
        <v>0.11966927504481138</v>
      </c>
      <c r="G108" s="62">
        <f t="shared" si="53"/>
        <v>0.11919628625728294</v>
      </c>
      <c r="H108" s="62">
        <f t="shared" si="54"/>
        <v>0.14258972186843358</v>
      </c>
      <c r="I108" s="62">
        <f t="shared" si="55"/>
        <v>0.11853131309757076</v>
      </c>
      <c r="J108" s="62">
        <f t="shared" si="56"/>
        <v>0.1224574613552622</v>
      </c>
      <c r="K108" s="62">
        <f t="shared" si="57"/>
        <v>0.12718174527734338</v>
      </c>
      <c r="L108" s="62">
        <f t="shared" si="58"/>
        <v>0.12085116527136144</v>
      </c>
      <c r="M108" s="62">
        <f t="shared" si="59"/>
        <v>0.11831779432870441</v>
      </c>
      <c r="N108" s="62">
        <f t="shared" si="60"/>
        <v>0.11095854492749191</v>
      </c>
      <c r="O108" s="62">
        <f t="shared" si="61"/>
        <v>8.2060671010215219E-2</v>
      </c>
      <c r="P108" s="62">
        <f t="shared" si="62"/>
        <v>7.460776585162035E-2</v>
      </c>
    </row>
    <row r="109" spans="1:16" x14ac:dyDescent="0.2">
      <c r="A109" s="40" t="s">
        <v>225</v>
      </c>
      <c r="B109" s="63">
        <f t="shared" si="48"/>
        <v>3.7718339828060593E-6</v>
      </c>
      <c r="C109" s="63">
        <f t="shared" si="49"/>
        <v>6.7160969608747063E-6</v>
      </c>
      <c r="D109" s="63">
        <f t="shared" si="50"/>
        <v>4.6209783886932933E-6</v>
      </c>
      <c r="E109" s="63">
        <f t="shared" si="51"/>
        <v>5.5883384226649583E-6</v>
      </c>
      <c r="F109" s="62">
        <f t="shared" si="52"/>
        <v>6.4372305305279052E-6</v>
      </c>
      <c r="G109" s="62">
        <f t="shared" si="53"/>
        <v>7.1726609822431765E-6</v>
      </c>
      <c r="H109" s="62">
        <f t="shared" si="54"/>
        <v>8.057301422812387E-6</v>
      </c>
      <c r="I109" s="62">
        <f t="shared" si="55"/>
        <v>1.1833471749741833E-5</v>
      </c>
      <c r="J109" s="62">
        <f t="shared" si="56"/>
        <v>5.85795113774521E-6</v>
      </c>
      <c r="K109" s="62">
        <f t="shared" si="57"/>
        <v>4.3724948787422138E-6</v>
      </c>
      <c r="L109" s="62">
        <f t="shared" si="58"/>
        <v>5.0660195789131675E-6</v>
      </c>
      <c r="M109" s="62">
        <f t="shared" si="59"/>
        <v>4.7866244494684415E-6</v>
      </c>
      <c r="N109" s="62">
        <f t="shared" si="60"/>
        <v>5.0790279062590093E-6</v>
      </c>
      <c r="O109" s="62">
        <f t="shared" si="61"/>
        <v>0</v>
      </c>
      <c r="P109" s="62">
        <f t="shared" si="62"/>
        <v>0</v>
      </c>
    </row>
    <row r="110" spans="1:16" x14ac:dyDescent="0.2">
      <c r="A110" s="40" t="s">
        <v>226</v>
      </c>
      <c r="B110" s="63">
        <f t="shared" si="48"/>
        <v>1.4122856091712793E-2</v>
      </c>
      <c r="C110" s="63">
        <f t="shared" si="49"/>
        <v>1.3466357190573749E-2</v>
      </c>
      <c r="D110" s="63">
        <f t="shared" si="50"/>
        <v>1.1560514095410333E-2</v>
      </c>
      <c r="E110" s="63">
        <f t="shared" si="51"/>
        <v>1.1060211595852038E-2</v>
      </c>
      <c r="F110" s="62">
        <f t="shared" si="52"/>
        <v>1.2086836159662176E-2</v>
      </c>
      <c r="G110" s="62">
        <f t="shared" si="53"/>
        <v>1.3267287665797949E-2</v>
      </c>
      <c r="H110" s="62">
        <f t="shared" si="54"/>
        <v>1.4510107347037947E-2</v>
      </c>
      <c r="I110" s="62">
        <f t="shared" si="55"/>
        <v>1.7253486018571559E-2</v>
      </c>
      <c r="J110" s="62">
        <f t="shared" si="56"/>
        <v>1.2619122926014296E-2</v>
      </c>
      <c r="K110" s="62">
        <f t="shared" si="57"/>
        <v>1.3121793215887724E-2</v>
      </c>
      <c r="L110" s="62">
        <f t="shared" si="58"/>
        <v>1.2927249690353694E-2</v>
      </c>
      <c r="M110" s="62">
        <f t="shared" si="59"/>
        <v>1.3537929482961855E-2</v>
      </c>
      <c r="N110" s="62">
        <f t="shared" si="60"/>
        <v>1.4692633930235042E-2</v>
      </c>
      <c r="O110" s="62">
        <f t="shared" si="61"/>
        <v>1.3602761673593628E-2</v>
      </c>
      <c r="P110" s="62">
        <f t="shared" si="62"/>
        <v>1.571716587507492E-2</v>
      </c>
    </row>
    <row r="111" spans="1:16" x14ac:dyDescent="0.2">
      <c r="A111" s="40" t="s">
        <v>227</v>
      </c>
      <c r="B111" s="63">
        <f t="shared" si="48"/>
        <v>2.8901157582224342E-2</v>
      </c>
      <c r="C111" s="63">
        <f t="shared" si="49"/>
        <v>3.1644954593075404E-2</v>
      </c>
      <c r="D111" s="63">
        <f t="shared" si="50"/>
        <v>2.8145345719487364E-2</v>
      </c>
      <c r="E111" s="63">
        <f t="shared" si="51"/>
        <v>2.6091654517427811E-2</v>
      </c>
      <c r="F111" s="62">
        <f t="shared" si="52"/>
        <v>2.1992555702952582E-2</v>
      </c>
      <c r="G111" s="62">
        <f t="shared" si="53"/>
        <v>2.2312461908080557E-2</v>
      </c>
      <c r="H111" s="62">
        <f t="shared" si="54"/>
        <v>2.3611158300233508E-2</v>
      </c>
      <c r="I111" s="62">
        <f t="shared" si="55"/>
        <v>2.5701863899415006E-2</v>
      </c>
      <c r="J111" s="62">
        <f t="shared" si="56"/>
        <v>2.6118999089221419E-2</v>
      </c>
      <c r="K111" s="62">
        <f t="shared" si="57"/>
        <v>2.6851585095511166E-2</v>
      </c>
      <c r="L111" s="62">
        <f t="shared" si="58"/>
        <v>2.7869239108056696E-2</v>
      </c>
      <c r="M111" s="62">
        <f t="shared" si="59"/>
        <v>2.4119012215668038E-2</v>
      </c>
      <c r="N111" s="62">
        <f t="shared" si="60"/>
        <v>2.1790324228212817E-2</v>
      </c>
      <c r="O111" s="62">
        <f t="shared" si="61"/>
        <v>1.9812133094472818E-2</v>
      </c>
      <c r="P111" s="62">
        <f t="shared" si="62"/>
        <v>1.9324913999587287E-2</v>
      </c>
    </row>
    <row r="112" spans="1:16" x14ac:dyDescent="0.2">
      <c r="A112" s="40" t="s">
        <v>228</v>
      </c>
      <c r="B112" s="63">
        <f t="shared" si="48"/>
        <v>1.0259725204123805E-3</v>
      </c>
      <c r="C112" s="63">
        <f t="shared" si="49"/>
        <v>7.8951346045677702E-4</v>
      </c>
      <c r="D112" s="63">
        <f t="shared" si="50"/>
        <v>6.247301541767961E-4</v>
      </c>
      <c r="E112" s="63">
        <f t="shared" si="51"/>
        <v>5.8478562353906174E-4</v>
      </c>
      <c r="F112" s="62">
        <f t="shared" si="52"/>
        <v>8.0030843688041521E-4</v>
      </c>
      <c r="G112" s="62">
        <f t="shared" si="53"/>
        <v>6.4378794051318474E-4</v>
      </c>
      <c r="H112" s="62">
        <f t="shared" si="54"/>
        <v>7.56405552831572E-4</v>
      </c>
      <c r="I112" s="62">
        <f t="shared" si="55"/>
        <v>9.0721205043085731E-4</v>
      </c>
      <c r="J112" s="62">
        <f t="shared" si="56"/>
        <v>9.1256192611641402E-4</v>
      </c>
      <c r="K112" s="62">
        <f t="shared" si="57"/>
        <v>7.5691164399573768E-4</v>
      </c>
      <c r="L112" s="62">
        <f t="shared" si="58"/>
        <v>7.3566391579428666E-4</v>
      </c>
      <c r="M112" s="62">
        <f t="shared" si="59"/>
        <v>7.3801302026480777E-4</v>
      </c>
      <c r="N112" s="62">
        <f t="shared" si="60"/>
        <v>7.4113101864768194E-4</v>
      </c>
      <c r="O112" s="62">
        <f t="shared" si="61"/>
        <v>6.829617724911785E-4</v>
      </c>
      <c r="P112" s="62">
        <f t="shared" si="62"/>
        <v>7.2939623815909595E-4</v>
      </c>
    </row>
    <row r="113" spans="1:16" x14ac:dyDescent="0.2">
      <c r="A113" s="40" t="s">
        <v>229</v>
      </c>
      <c r="B113" s="63">
        <f t="shared" si="48"/>
        <v>1.2756595108018584E-3</v>
      </c>
      <c r="C113" s="63">
        <f t="shared" si="49"/>
        <v>6.9858640107656189E-4</v>
      </c>
      <c r="D113" s="63">
        <f t="shared" si="50"/>
        <v>1.5996478523866921E-3</v>
      </c>
      <c r="E113" s="63">
        <f t="shared" si="51"/>
        <v>1.8243802336562311E-3</v>
      </c>
      <c r="F113" s="62">
        <f t="shared" si="52"/>
        <v>1.7202258709554845E-3</v>
      </c>
      <c r="G113" s="62">
        <f t="shared" si="53"/>
        <v>1.6866971900120584E-3</v>
      </c>
      <c r="H113" s="62">
        <f t="shared" si="54"/>
        <v>1.0664937156013485E-3</v>
      </c>
      <c r="I113" s="62">
        <f t="shared" si="55"/>
        <v>1.1901431799808404E-3</v>
      </c>
      <c r="J113" s="62">
        <f t="shared" si="56"/>
        <v>1.1592849954594239E-3</v>
      </c>
      <c r="K113" s="62">
        <f t="shared" si="57"/>
        <v>1.1763353787402288E-3</v>
      </c>
      <c r="L113" s="62">
        <f t="shared" si="58"/>
        <v>1.0143292224965305E-3</v>
      </c>
      <c r="M113" s="62">
        <f t="shared" si="59"/>
        <v>1.2262688259780236E-3</v>
      </c>
      <c r="N113" s="62">
        <f t="shared" si="60"/>
        <v>1.1115773450062136E-3</v>
      </c>
      <c r="O113" s="62">
        <f t="shared" si="61"/>
        <v>1.1687165549861022E-3</v>
      </c>
      <c r="P113" s="62">
        <f t="shared" si="62"/>
        <v>1.1703439414164918E-3</v>
      </c>
    </row>
    <row r="114" spans="1:16" ht="9" customHeight="1" x14ac:dyDescent="0.2">
      <c r="B114" s="63"/>
      <c r="C114" s="63"/>
      <c r="D114" s="63"/>
      <c r="E114" s="63"/>
      <c r="F114" s="62"/>
      <c r="G114" s="62"/>
      <c r="H114" s="62"/>
      <c r="I114" s="62"/>
      <c r="J114" s="62"/>
      <c r="K114" s="62"/>
      <c r="L114" s="62"/>
      <c r="M114" s="62"/>
      <c r="N114" s="62"/>
      <c r="O114" s="62"/>
      <c r="P114" s="62"/>
    </row>
    <row r="115" spans="1:16" x14ac:dyDescent="0.2">
      <c r="A115" s="38" t="s">
        <v>230</v>
      </c>
      <c r="B115" s="64">
        <f>B36/$B$153</f>
        <v>1.3051909502618819E-3</v>
      </c>
      <c r="C115" s="64">
        <f>C36/$C$153</f>
        <v>1.2913550285144071E-3</v>
      </c>
      <c r="D115" s="64">
        <f>D36/$D$153</f>
        <v>1.2547958015894181E-3</v>
      </c>
      <c r="E115" s="64">
        <f>E36/$E$153</f>
        <v>1.0299930749270185E-3</v>
      </c>
      <c r="F115" s="64">
        <f>F36/$F$153</f>
        <v>9.3223863232863916E-4</v>
      </c>
      <c r="G115" s="64">
        <f>G36/$G$153</f>
        <v>9.0264066237892148E-4</v>
      </c>
      <c r="H115" s="64">
        <f>H36/$H$153</f>
        <v>1.0588398999970899E-3</v>
      </c>
      <c r="I115" s="64">
        <f>I36/$I$153</f>
        <v>1.339980825580021E-3</v>
      </c>
      <c r="J115" s="64">
        <f>J36/$J$153</f>
        <v>1.3643000407053839E-3</v>
      </c>
      <c r="K115" s="64">
        <f>K36/$K$153</f>
        <v>1.4086399516661467E-3</v>
      </c>
      <c r="L115" s="64">
        <f>L36/$L$153</f>
        <v>1.4417018860105372E-3</v>
      </c>
      <c r="M115" s="64">
        <f>M36/$M$153</f>
        <v>1.2530457662806383E-3</v>
      </c>
      <c r="N115" s="64">
        <f>N36/$N$153</f>
        <v>1.4122741328975639E-3</v>
      </c>
      <c r="O115" s="64">
        <f>O36/$O$153</f>
        <v>1.3687082583912365E-3</v>
      </c>
      <c r="P115" s="64">
        <f>P36/$P$153</f>
        <v>1.4575012210205644E-3</v>
      </c>
    </row>
    <row r="116" spans="1:16" x14ac:dyDescent="0.2">
      <c r="A116" s="40" t="s">
        <v>231</v>
      </c>
      <c r="B116" s="63">
        <f>B37/$B$153</f>
        <v>3.6789020553457623E-4</v>
      </c>
      <c r="C116" s="63">
        <f>C37/$C$153</f>
        <v>3.031503618481527E-4</v>
      </c>
      <c r="D116" s="63">
        <f>D37/$D$153</f>
        <v>3.1678268812518855E-4</v>
      </c>
      <c r="E116" s="63">
        <f>E37/$E$153</f>
        <v>2.6794088239573871E-4</v>
      </c>
      <c r="F116" s="62">
        <f>F37/$F$153</f>
        <v>2.4818345694430452E-4</v>
      </c>
      <c r="G116" s="62">
        <f>G37/$G$153</f>
        <v>2.248422940599236E-4</v>
      </c>
      <c r="H116" s="62">
        <f>H37/$H$153</f>
        <v>8.0004409597669607E-4</v>
      </c>
      <c r="I116" s="62">
        <f>I37/$I$153</f>
        <v>1.0112604351521855E-3</v>
      </c>
      <c r="J116" s="62">
        <f>J37/$J$153</f>
        <v>9.6467462098159969E-4</v>
      </c>
      <c r="K116" s="62">
        <f>K37/$K$153</f>
        <v>9.9736793765678195E-4</v>
      </c>
      <c r="L116" s="62">
        <f>L37/$L$153</f>
        <v>1.040352475096995E-3</v>
      </c>
      <c r="M116" s="62">
        <f>M37/$M$153</f>
        <v>9.262922784418824E-4</v>
      </c>
      <c r="N116" s="62">
        <f>N37/$N$153</f>
        <v>1.0899887260284902E-3</v>
      </c>
      <c r="O116" s="62">
        <f>O37/$O$153</f>
        <v>9.7216545101058932E-4</v>
      </c>
      <c r="P116" s="62">
        <f>P37/$P$153</f>
        <v>1.0222459080727591E-3</v>
      </c>
    </row>
    <row r="117" spans="1:16" x14ac:dyDescent="0.2">
      <c r="A117" s="40" t="s">
        <v>232</v>
      </c>
      <c r="B117" s="63">
        <f>B38/$B$153</f>
        <v>9.3730074472730572E-4</v>
      </c>
      <c r="C117" s="63">
        <f>C38/$C$153</f>
        <v>9.8820466666625466E-4</v>
      </c>
      <c r="D117" s="63">
        <f>D38/$D$153</f>
        <v>9.3801311346422946E-4</v>
      </c>
      <c r="E117" s="63">
        <f>E38/$E$153</f>
        <v>7.620521925312797E-4</v>
      </c>
      <c r="F117" s="62">
        <f>F38/$F$153</f>
        <v>6.8405517538433459E-4</v>
      </c>
      <c r="G117" s="62">
        <f>G38/$G$153</f>
        <v>6.7779836831899788E-4</v>
      </c>
      <c r="H117" s="62">
        <f>H38/$H$153</f>
        <v>2.5879580402039386E-4</v>
      </c>
      <c r="I117" s="62">
        <f>I38/$I$153</f>
        <v>3.2872039042783553E-4</v>
      </c>
      <c r="J117" s="62">
        <f>J38/$J$153</f>
        <v>3.9962541972378424E-4</v>
      </c>
      <c r="K117" s="62">
        <f>K38/$K$153</f>
        <v>4.112720140093647E-4</v>
      </c>
      <c r="L117" s="62">
        <f>L38/$L$153</f>
        <v>4.0134941091354224E-4</v>
      </c>
      <c r="M117" s="62">
        <f>M38/$M$153</f>
        <v>3.2675348783875577E-4</v>
      </c>
      <c r="N117" s="62">
        <f>N38/$N$153</f>
        <v>3.2228540686907343E-4</v>
      </c>
      <c r="O117" s="62">
        <f>O38/$O$153</f>
        <v>3.9654280738064731E-4</v>
      </c>
      <c r="P117" s="62">
        <f>P38/$P$153</f>
        <v>4.3525531294780521E-4</v>
      </c>
    </row>
    <row r="118" spans="1:16" ht="9" customHeight="1" x14ac:dyDescent="0.2">
      <c r="B118" s="63"/>
      <c r="C118" s="63"/>
      <c r="D118" s="63"/>
      <c r="E118" s="63"/>
      <c r="F118" s="62"/>
      <c r="G118" s="62"/>
      <c r="H118" s="62"/>
      <c r="I118" s="62"/>
      <c r="J118" s="62"/>
      <c r="K118" s="62"/>
      <c r="L118" s="62"/>
      <c r="M118" s="62"/>
      <c r="N118" s="62"/>
      <c r="O118" s="62"/>
      <c r="P118" s="62"/>
    </row>
    <row r="119" spans="1:16" x14ac:dyDescent="0.2">
      <c r="A119" s="38" t="s">
        <v>233</v>
      </c>
      <c r="B119" s="64">
        <f>B40/$B$153</f>
        <v>1.7599469975768191E-2</v>
      </c>
      <c r="C119" s="64">
        <f>C40/$C$153</f>
        <v>1.7413953917862681E-2</v>
      </c>
      <c r="D119" s="64">
        <f>D40/$D$153</f>
        <v>1.8228070058368111E-2</v>
      </c>
      <c r="E119" s="64">
        <f>E40/$E$153</f>
        <v>1.6360654080962385E-2</v>
      </c>
      <c r="F119" s="64">
        <f>F40/$F$153</f>
        <v>1.6638085893557936E-2</v>
      </c>
      <c r="G119" s="64">
        <f>G40/$G$153</f>
        <v>1.6333632805812275E-2</v>
      </c>
      <c r="H119" s="64">
        <f>H40/$H$153</f>
        <v>1.9337871033301094E-2</v>
      </c>
      <c r="I119" s="64">
        <f>I40/$I$153</f>
        <v>2.1072907741454788E-2</v>
      </c>
      <c r="J119" s="64">
        <f>J40/$J$153</f>
        <v>2.0817832830287101E-2</v>
      </c>
      <c r="K119" s="64">
        <f>K40/$K$153</f>
        <v>2.0046738706092145E-2</v>
      </c>
      <c r="L119" s="64">
        <f>L40/$L$153</f>
        <v>2.0000157522015404E-2</v>
      </c>
      <c r="M119" s="64">
        <f>M40/$M$153</f>
        <v>2.0910018961009521E-2</v>
      </c>
      <c r="N119" s="64">
        <f>N40/$N$153</f>
        <v>2.1038785786317508E-2</v>
      </c>
      <c r="O119" s="64">
        <f>O40/$O$153</f>
        <v>2.2311754876033468E-2</v>
      </c>
      <c r="P119" s="64">
        <f>P40/$P$153</f>
        <v>2.2056420753776704E-2</v>
      </c>
    </row>
    <row r="120" spans="1:16" x14ac:dyDescent="0.2">
      <c r="A120" s="40" t="s">
        <v>234</v>
      </c>
      <c r="B120" s="63">
        <f>B41/$B$153</f>
        <v>4.6376382673057109E-3</v>
      </c>
      <c r="C120" s="63">
        <f>C41/$C$153</f>
        <v>4.8492200898416762E-3</v>
      </c>
      <c r="D120" s="63">
        <f>D41/$D$153</f>
        <v>5.5647725930412766E-3</v>
      </c>
      <c r="E120" s="63">
        <f>E41/$E$153</f>
        <v>3.8249094700655139E-3</v>
      </c>
      <c r="F120" s="62">
        <f>F41/$F$153</f>
        <v>3.9915155362956504E-3</v>
      </c>
      <c r="G120" s="62">
        <f>G41/$G$153</f>
        <v>4.0008104142387809E-3</v>
      </c>
      <c r="H120" s="62">
        <f>H41/$H$153</f>
        <v>4.6430292561068344E-3</v>
      </c>
      <c r="I120" s="62">
        <f>I41/$I$153</f>
        <v>5.4902904602555196E-3</v>
      </c>
      <c r="J120" s="62">
        <f>J41/$J$153</f>
        <v>5.075199135930809E-3</v>
      </c>
      <c r="K120" s="62">
        <f>K41/$K$153</f>
        <v>4.5230240258363752E-3</v>
      </c>
      <c r="L120" s="62">
        <f>L41/$L$153</f>
        <v>3.7920397380663273E-3</v>
      </c>
      <c r="M120" s="62">
        <f>M41/$M$153</f>
        <v>4.0746241185437284E-3</v>
      </c>
      <c r="N120" s="62">
        <f>N41/$N$153</f>
        <v>3.6733106700375402E-3</v>
      </c>
      <c r="O120" s="62">
        <f>O41/$O$153</f>
        <v>4.5671355814143021E-3</v>
      </c>
      <c r="P120" s="62">
        <f>P41/$P$153</f>
        <v>3.9872045884849711E-3</v>
      </c>
    </row>
    <row r="121" spans="1:16" x14ac:dyDescent="0.2">
      <c r="A121" s="40" t="s">
        <v>235</v>
      </c>
      <c r="B121" s="63">
        <f>B42/$B$153</f>
        <v>8.1167762491915641E-3</v>
      </c>
      <c r="C121" s="63">
        <f>C42/$C$153</f>
        <v>8.2001936067518811E-3</v>
      </c>
      <c r="D121" s="63">
        <f>D42/$D$153</f>
        <v>8.6093379844796765E-3</v>
      </c>
      <c r="E121" s="63">
        <f>E42/$E$153</f>
        <v>9.0159056169090285E-3</v>
      </c>
      <c r="F121" s="62">
        <f>F42/$F$153</f>
        <v>8.8523312254880533E-3</v>
      </c>
      <c r="G121" s="62">
        <f>G42/$G$153</f>
        <v>9.0449860594515926E-3</v>
      </c>
      <c r="H121" s="62">
        <f>H42/$H$153</f>
        <v>1.1305567108816649E-2</v>
      </c>
      <c r="I121" s="62">
        <f>I42/$I$153</f>
        <v>1.1701845829783569E-2</v>
      </c>
      <c r="J121" s="62">
        <f>J42/$J$153</f>
        <v>1.1436807140318989E-2</v>
      </c>
      <c r="K121" s="62">
        <f>K42/$K$153</f>
        <v>1.1294579807398701E-2</v>
      </c>
      <c r="L121" s="62">
        <f>L42/$L$153</f>
        <v>1.1918748101866015E-2</v>
      </c>
      <c r="M121" s="62">
        <f>M42/$M$153</f>
        <v>1.2145162551238582E-2</v>
      </c>
      <c r="N121" s="62">
        <f>N42/$N$153</f>
        <v>1.255805968720867E-2</v>
      </c>
      <c r="O121" s="62">
        <f>O42/$O$153</f>
        <v>1.2783862824314512E-2</v>
      </c>
      <c r="P121" s="62">
        <f>P42/$P$153</f>
        <v>1.3325831379751331E-2</v>
      </c>
    </row>
    <row r="122" spans="1:16" x14ac:dyDescent="0.2">
      <c r="A122" s="40" t="s">
        <v>236</v>
      </c>
      <c r="B122" s="63">
        <f>B43/$B$153</f>
        <v>4.7554575636347025E-3</v>
      </c>
      <c r="C122" s="63">
        <f>C43/$C$153</f>
        <v>4.2999776136277493E-3</v>
      </c>
      <c r="D122" s="63">
        <f>D43/$D$153</f>
        <v>3.9921556633625574E-3</v>
      </c>
      <c r="E122" s="63">
        <f>E43/$E$153</f>
        <v>3.4601020128585741E-3</v>
      </c>
      <c r="F122" s="62">
        <f>F43/$F$153</f>
        <v>3.7397534347610906E-3</v>
      </c>
      <c r="G122" s="62">
        <f>G43/$G$153</f>
        <v>3.2125993887208736E-3</v>
      </c>
      <c r="H122" s="62">
        <f>H43/$H$153</f>
        <v>3.28767693926577E-3</v>
      </c>
      <c r="I122" s="62">
        <f>I43/$I$153</f>
        <v>3.775736447071618E-3</v>
      </c>
      <c r="J122" s="62">
        <f>J43/$J$153</f>
        <v>4.0440055148222931E-3</v>
      </c>
      <c r="K122" s="62">
        <f>K43/$K$153</f>
        <v>4.1314871505885743E-3</v>
      </c>
      <c r="L122" s="62">
        <f>L43/$L$153</f>
        <v>4.1942748466596291E-3</v>
      </c>
      <c r="M122" s="62">
        <f>M43/$M$153</f>
        <v>4.5938924238413149E-3</v>
      </c>
      <c r="N122" s="62">
        <f>N43/$N$153</f>
        <v>4.7131912102818261E-3</v>
      </c>
      <c r="O122" s="62">
        <f>O43/$O$153</f>
        <v>4.8658613832326452E-3</v>
      </c>
      <c r="P122" s="62">
        <f>P43/$P$153</f>
        <v>4.6524247991166848E-3</v>
      </c>
    </row>
    <row r="123" spans="1:16" x14ac:dyDescent="0.2">
      <c r="A123" s="40" t="s">
        <v>237</v>
      </c>
      <c r="B123" s="63">
        <f>B44/$B$153</f>
        <v>8.9597895636210016E-5</v>
      </c>
      <c r="C123" s="63">
        <f>C44/$C$153</f>
        <v>6.4562607641373426E-5</v>
      </c>
      <c r="D123" s="63">
        <f>D44/$D$153</f>
        <v>6.1803817484603493E-5</v>
      </c>
      <c r="E123" s="63">
        <f>E44/$E$153</f>
        <v>5.9736981129271338E-5</v>
      </c>
      <c r="F123" s="62">
        <f>F44/$F$153</f>
        <v>5.4485697013141714E-5</v>
      </c>
      <c r="G123" s="62">
        <f>G44/$G$153</f>
        <v>7.5236943401027067E-5</v>
      </c>
      <c r="H123" s="62">
        <f>H44/$H$153</f>
        <v>1.0159772911184155E-4</v>
      </c>
      <c r="I123" s="62">
        <f>I44/$I$153</f>
        <v>1.0503500434408165E-4</v>
      </c>
      <c r="J123" s="62">
        <f>J44/$J$153</f>
        <v>2.6182103921501136E-4</v>
      </c>
      <c r="K123" s="62">
        <f>K44/$K$153</f>
        <v>9.7647722268493829E-5</v>
      </c>
      <c r="L123" s="62">
        <f>L44/$L$153</f>
        <v>9.5094835423433402E-5</v>
      </c>
      <c r="M123" s="62">
        <f>M44/$M$153</f>
        <v>9.6339867385898011E-5</v>
      </c>
      <c r="N123" s="62">
        <f>N44/$N$153</f>
        <v>9.4224218789472187E-5</v>
      </c>
      <c r="O123" s="62">
        <f>O44/$O$153</f>
        <v>9.4895087072007026E-5</v>
      </c>
      <c r="P123" s="62">
        <f>P44/$P$153</f>
        <v>9.0959986423715586E-5</v>
      </c>
    </row>
    <row r="124" spans="1:16" ht="8.25" customHeight="1" x14ac:dyDescent="0.2">
      <c r="B124" s="63"/>
      <c r="C124" s="63"/>
      <c r="D124" s="63"/>
      <c r="E124" s="63"/>
      <c r="F124" s="62"/>
      <c r="G124" s="62"/>
      <c r="H124" s="62"/>
      <c r="I124" s="62"/>
      <c r="J124" s="62"/>
      <c r="K124" s="62"/>
      <c r="L124" s="62"/>
      <c r="M124" s="62"/>
      <c r="N124" s="62"/>
      <c r="O124" s="62"/>
      <c r="P124" s="62"/>
    </row>
    <row r="125" spans="1:16" x14ac:dyDescent="0.2">
      <c r="A125" s="38" t="s">
        <v>49</v>
      </c>
      <c r="B125" s="64">
        <f>B46/$B$153</f>
        <v>5.7723882907714255E-2</v>
      </c>
      <c r="C125" s="64">
        <f>C46/$C$153</f>
        <v>5.8173142950443901E-2</v>
      </c>
      <c r="D125" s="64">
        <f>D46/$D$153</f>
        <v>5.0868788589131027E-2</v>
      </c>
      <c r="E125" s="64">
        <f>E46/$E$153</f>
        <v>4.8794838266453693E-2</v>
      </c>
      <c r="F125" s="64">
        <f>F46/$F$153</f>
        <v>4.8502621082844838E-2</v>
      </c>
      <c r="G125" s="64">
        <f>G46/$G$153</f>
        <v>4.976408112642941E-2</v>
      </c>
      <c r="H125" s="64">
        <f>H46/$H$153</f>
        <v>5.6753148232637808E-2</v>
      </c>
      <c r="I125" s="64">
        <f>I46/$I$153</f>
        <v>6.3567774873119057E-2</v>
      </c>
      <c r="J125" s="64">
        <f>J46/$J$153</f>
        <v>6.3100602247492268E-2</v>
      </c>
      <c r="K125" s="64">
        <f>K46/$K$153</f>
        <v>6.3416892207842135E-2</v>
      </c>
      <c r="L125" s="64">
        <f>L46/$L$153</f>
        <v>6.5790048958557307E-2</v>
      </c>
      <c r="M125" s="64">
        <f>M46/$M$153</f>
        <v>6.5251791426080591E-2</v>
      </c>
      <c r="N125" s="64">
        <f>N46/$N$153</f>
        <v>6.3062919384475988E-2</v>
      </c>
      <c r="O125" s="64">
        <f>O46/$O$153</f>
        <v>6.4869543962834258E-2</v>
      </c>
      <c r="P125" s="64">
        <f>P46/$P$153</f>
        <v>6.4845179035083966E-2</v>
      </c>
    </row>
    <row r="126" spans="1:16" x14ac:dyDescent="0.2">
      <c r="A126" s="40" t="s">
        <v>238</v>
      </c>
      <c r="B126" s="64"/>
      <c r="C126" s="64"/>
      <c r="D126" s="64"/>
      <c r="E126" s="64"/>
      <c r="F126" s="64"/>
      <c r="G126" s="64"/>
      <c r="H126" s="64"/>
      <c r="I126" s="64"/>
      <c r="J126" s="64"/>
      <c r="K126" s="64"/>
      <c r="L126" s="62">
        <f>L47/$L$153</f>
        <v>2.0893052030264355E-5</v>
      </c>
      <c r="M126" s="62">
        <f>M47/$M$153</f>
        <v>1.4219090276362136E-4</v>
      </c>
      <c r="N126" s="62">
        <f>N47/$N$153</f>
        <v>4.5925047060255196E-4</v>
      </c>
      <c r="O126" s="62">
        <f>O47/$O$153</f>
        <v>6.736535267923017E-4</v>
      </c>
      <c r="P126" s="62">
        <f>P47/$P$153</f>
        <v>6.9745684660169082E-4</v>
      </c>
    </row>
    <row r="127" spans="1:16" x14ac:dyDescent="0.2">
      <c r="A127" s="40" t="s">
        <v>239</v>
      </c>
      <c r="B127" s="63">
        <f>B48/$B$153</f>
        <v>6.013367564609436E-3</v>
      </c>
      <c r="C127" s="63">
        <f>C48/$C$153</f>
        <v>6.0741738860009796E-3</v>
      </c>
      <c r="D127" s="63">
        <f>D48/$D$153</f>
        <v>4.8302393954750876E-3</v>
      </c>
      <c r="E127" s="63">
        <f>E48/$E$153</f>
        <v>4.64811657161037E-3</v>
      </c>
      <c r="F127" s="62">
        <f>F48/$F$153</f>
        <v>4.4647435219507051E-3</v>
      </c>
      <c r="G127" s="62">
        <f>G48/$G$153</f>
        <v>4.3197151726026726E-3</v>
      </c>
      <c r="H127" s="62">
        <f>H48/$H$153</f>
        <v>6.3708424357919588E-3</v>
      </c>
      <c r="I127" s="62">
        <f>I48/$I$153</f>
        <v>8.4614847162038063E-3</v>
      </c>
      <c r="J127" s="62">
        <f>J48/$J$153</f>
        <v>6.5864747323746394E-3</v>
      </c>
      <c r="K127" s="62">
        <f>K48/$K$153</f>
        <v>6.5793092587085426E-3</v>
      </c>
      <c r="L127" s="62">
        <f>L48/$L$153</f>
        <v>1.0347333865224987E-2</v>
      </c>
      <c r="M127" s="62">
        <f>M48/$M$153</f>
        <v>9.0721697665472768E-3</v>
      </c>
      <c r="N127" s="62">
        <f>N48/$N$153</f>
        <v>8.7037889369817739E-3</v>
      </c>
      <c r="O127" s="62">
        <f>O48/$O$153</f>
        <v>9.0220372777516551E-3</v>
      </c>
      <c r="P127" s="62">
        <f>P48/$P$153</f>
        <v>9.2868071820078578E-3</v>
      </c>
    </row>
    <row r="128" spans="1:16" x14ac:dyDescent="0.2">
      <c r="A128" s="40" t="s">
        <v>240</v>
      </c>
      <c r="B128" s="63">
        <f>B49/$B$153</f>
        <v>1.4218467031613556E-4</v>
      </c>
      <c r="C128" s="63">
        <f>C49/$C$153</f>
        <v>1.4284510491037418E-4</v>
      </c>
      <c r="D128" s="63">
        <f>D49/$D$153</f>
        <v>1.3331356884052338E-4</v>
      </c>
      <c r="E128" s="63">
        <f>E49/$E$153</f>
        <v>1.0986545433591922E-4</v>
      </c>
      <c r="F128" s="62">
        <f>F49/$F$153</f>
        <v>1.0379751065971767E-4</v>
      </c>
      <c r="G128" s="62">
        <f>G49/$G$153</f>
        <v>1.0426052618487686E-4</v>
      </c>
      <c r="H128" s="62">
        <f>H49/$H$153</f>
        <v>1.1737712835436011E-4</v>
      </c>
      <c r="I128" s="62">
        <f>I49/$I$153</f>
        <v>1.3873507906378017E-4</v>
      </c>
      <c r="J128" s="62">
        <f>J49/$J$153</f>
        <v>1.4942552456462412E-4</v>
      </c>
      <c r="K128" s="62">
        <f>K49/$K$153</f>
        <v>1.5335674480644441E-4</v>
      </c>
      <c r="L128" s="62">
        <f>L49/$L$153</f>
        <v>1.4508754890318125E-4</v>
      </c>
      <c r="M128" s="62">
        <f>M49/$M$153</f>
        <v>1.4482957977105941E-4</v>
      </c>
      <c r="N128" s="62">
        <f>N49/$N$153</f>
        <v>1.3948440826170951E-4</v>
      </c>
      <c r="O128" s="62">
        <f>O49/$O$153</f>
        <v>1.482141977353595E-4</v>
      </c>
      <c r="P128" s="62">
        <f>P49/$P$153</f>
        <v>1.7357155988356228E-4</v>
      </c>
    </row>
    <row r="129" spans="1:16" x14ac:dyDescent="0.2">
      <c r="A129" s="40" t="s">
        <v>241</v>
      </c>
      <c r="B129" s="63">
        <f>B50/$B$153</f>
        <v>5.1568330672788681E-2</v>
      </c>
      <c r="C129" s="63">
        <f>C50/$C$153</f>
        <v>5.1956123959532544E-2</v>
      </c>
      <c r="D129" s="63">
        <f>D50/$D$153</f>
        <v>4.590523562481541E-2</v>
      </c>
      <c r="E129" s="63">
        <f>E50/$E$153</f>
        <v>4.4036856240507398E-2</v>
      </c>
      <c r="F129" s="62">
        <f>F50/$F$153</f>
        <v>4.3934080050234407E-2</v>
      </c>
      <c r="G129" s="62">
        <f>G50/$G$153</f>
        <v>4.5340105427641865E-2</v>
      </c>
      <c r="H129" s="62">
        <f>H50/$H$153</f>
        <v>5.0264928668491492E-2</v>
      </c>
      <c r="I129" s="62">
        <f>I50/$I$153</f>
        <v>5.4967555077851463E-2</v>
      </c>
      <c r="J129" s="62">
        <f>J50/$J$153</f>
        <v>5.6364701990553011E-2</v>
      </c>
      <c r="K129" s="62">
        <f>K50/$K$153</f>
        <v>5.668422620432715E-2</v>
      </c>
      <c r="L129" s="62">
        <f>L50/$L$153</f>
        <v>5.5276734492398873E-2</v>
      </c>
      <c r="M129" s="62">
        <f>M50/$M$153</f>
        <v>5.5892601176998631E-2</v>
      </c>
      <c r="N129" s="62">
        <f>N50/$N$153</f>
        <v>5.3760395568629951E-2</v>
      </c>
      <c r="O129" s="62">
        <f>O50/$O$153</f>
        <v>5.5025638960554943E-2</v>
      </c>
      <c r="P129" s="62">
        <f>P50/$P$153</f>
        <v>5.4687343446590847E-2</v>
      </c>
    </row>
    <row r="130" spans="1:16" ht="9.75" customHeight="1" x14ac:dyDescent="0.2">
      <c r="B130" s="63"/>
      <c r="C130" s="63"/>
      <c r="D130" s="63"/>
      <c r="E130" s="63"/>
      <c r="F130" s="62"/>
      <c r="G130" s="62"/>
      <c r="H130" s="62"/>
      <c r="I130" s="62"/>
      <c r="J130" s="62"/>
      <c r="K130" s="62"/>
      <c r="L130" s="62"/>
      <c r="M130" s="62"/>
      <c r="N130" s="62"/>
      <c r="O130" s="62"/>
      <c r="P130" s="62"/>
    </row>
    <row r="131" spans="1:16" x14ac:dyDescent="0.2">
      <c r="A131" s="38" t="s">
        <v>242</v>
      </c>
      <c r="B131" s="64">
        <f>B52/$B$153</f>
        <v>1.7153725075577803E-3</v>
      </c>
      <c r="C131" s="64">
        <f>C52/$C$153</f>
        <v>1.5334827830478699E-3</v>
      </c>
      <c r="D131" s="64">
        <f>D52/$D$153</f>
        <v>1.3797113502520709E-3</v>
      </c>
      <c r="E131" s="64">
        <f>E52/$E$153</f>
        <v>1.4013973955045488E-3</v>
      </c>
      <c r="F131" s="64">
        <f>F52/$F$153</f>
        <v>1.2827043741015251E-3</v>
      </c>
      <c r="G131" s="64">
        <f>G52/$G$153</f>
        <v>1.3247347523511286E-3</v>
      </c>
      <c r="H131" s="64">
        <f>H52/$H$153</f>
        <v>1.3666623347088338E-3</v>
      </c>
      <c r="I131" s="64">
        <f>I52/$I$153</f>
        <v>2.0265664055985674E-3</v>
      </c>
      <c r="J131" s="64">
        <f>J52/$J$153</f>
        <v>1.8356264006647797E-3</v>
      </c>
      <c r="K131" s="64">
        <f>K52/$K$153</f>
        <v>1.8995248867169688E-3</v>
      </c>
      <c r="L131" s="64">
        <f>L52/$L$153</f>
        <v>1.8385603390270969E-3</v>
      </c>
      <c r="M131" s="64">
        <f>M52/$M$153</f>
        <v>2.2054231367853801E-3</v>
      </c>
      <c r="N131" s="64">
        <f>N52/$N$153</f>
        <v>2.0889840084194317E-3</v>
      </c>
      <c r="O131" s="64">
        <f>O52/$O$153</f>
        <v>1.9722019090423889E-3</v>
      </c>
      <c r="P131" s="64">
        <f>P52/$P$153</f>
        <v>1.8230734943671942E-3</v>
      </c>
    </row>
    <row r="132" spans="1:16" x14ac:dyDescent="0.2">
      <c r="A132" s="40" t="s">
        <v>243</v>
      </c>
      <c r="B132" s="63">
        <f>B53/$B$153</f>
        <v>2.2588233993638468E-4</v>
      </c>
      <c r="C132" s="63">
        <f>C53/$C$153</f>
        <v>2.9377678583125498E-4</v>
      </c>
      <c r="D132" s="63">
        <f>D53/$D$153</f>
        <v>1.7971157536013076E-4</v>
      </c>
      <c r="E132" s="63">
        <f>E53/$E$153</f>
        <v>2.0116965650810624E-4</v>
      </c>
      <c r="F132" s="62">
        <f>F53/$F$153</f>
        <v>2.4594183945346237E-4</v>
      </c>
      <c r="G132" s="62">
        <f>G53/$G$153</f>
        <v>1.7789067772106237E-4</v>
      </c>
      <c r="H132" s="62">
        <f>H53/$H$153</f>
        <v>2.2019152239599458E-4</v>
      </c>
      <c r="I132" s="62">
        <f>I53/$I$153</f>
        <v>3.9414802564978935E-4</v>
      </c>
      <c r="J132" s="62">
        <f>J53/$J$153</f>
        <v>2.9554701454346301E-4</v>
      </c>
      <c r="K132" s="62">
        <f>K53/$K$153</f>
        <v>3.1166279491412848E-4</v>
      </c>
      <c r="L132" s="62">
        <f>L53/$L$153</f>
        <v>2.7120747551470534E-4</v>
      </c>
      <c r="M132" s="62">
        <f>M53/$M$153</f>
        <v>4.964574252531033E-4</v>
      </c>
      <c r="N132" s="62">
        <f>N53/$N$153</f>
        <v>4.5518358110938138E-4</v>
      </c>
      <c r="O132" s="62">
        <f>O53/$O$153</f>
        <v>3.7652966543043006E-4</v>
      </c>
      <c r="P132" s="62">
        <f>P53/$P$153</f>
        <v>3.0304866905903288E-4</v>
      </c>
    </row>
    <row r="133" spans="1:16" x14ac:dyDescent="0.2">
      <c r="A133" s="40" t="s">
        <v>244</v>
      </c>
      <c r="B133" s="63">
        <f>B54/$B$153</f>
        <v>1.1297026697320257E-3</v>
      </c>
      <c r="C133" s="63">
        <f>C54/$C$153</f>
        <v>9.5456575273697485E-4</v>
      </c>
      <c r="D133" s="63">
        <f>D54/$D$153</f>
        <v>1.0380160185584875E-3</v>
      </c>
      <c r="E133" s="63">
        <f>E54/$E$153</f>
        <v>8.5140652677732909E-4</v>
      </c>
      <c r="F133" s="62">
        <f>F54/$F$153</f>
        <v>7.6600337367706208E-4</v>
      </c>
      <c r="G133" s="62">
        <f>G54/$G$153</f>
        <v>8.4463692361837965E-4</v>
      </c>
      <c r="H133" s="62">
        <f>H54/$H$153</f>
        <v>9.0465865751649364E-4</v>
      </c>
      <c r="I133" s="62">
        <f>I54/$I$153</f>
        <v>1.2454907840052968E-3</v>
      </c>
      <c r="J133" s="62">
        <f>J54/$J$153</f>
        <v>1.3175352284194653E-3</v>
      </c>
      <c r="K133" s="62">
        <f>K54/$K$153</f>
        <v>1.3001803988275597E-3</v>
      </c>
      <c r="L133" s="62">
        <f>L54/$L$153</f>
        <v>1.3046130001148056E-3</v>
      </c>
      <c r="M133" s="62">
        <f>M54/$M$153</f>
        <v>1.3974972429439245E-3</v>
      </c>
      <c r="N133" s="62">
        <f>N54/$N$153</f>
        <v>1.3748543489585986E-3</v>
      </c>
      <c r="O133" s="62">
        <f>O54/$O$153</f>
        <v>1.308344332238484E-3</v>
      </c>
      <c r="P133" s="62">
        <f>P54/$P$153</f>
        <v>1.2201371747871325E-3</v>
      </c>
    </row>
    <row r="134" spans="1:16" x14ac:dyDescent="0.2">
      <c r="A134" s="40" t="s">
        <v>245</v>
      </c>
      <c r="B134" s="63">
        <f>B55/$B$153</f>
        <v>3.245629465115482E-4</v>
      </c>
      <c r="C134" s="63">
        <f>C55/$C$153</f>
        <v>2.4768876982517288E-4</v>
      </c>
      <c r="D134" s="63">
        <f>D55/$D$153</f>
        <v>1.3509296556905168E-4</v>
      </c>
      <c r="E134" s="63">
        <f>E55/$E$153</f>
        <v>3.2348349617091171E-4</v>
      </c>
      <c r="F134" s="62">
        <f>F55/$F$153</f>
        <v>2.5103927611130964E-4</v>
      </c>
      <c r="G134" s="62">
        <f>G55/$G$153</f>
        <v>2.8377970917435976E-4</v>
      </c>
      <c r="H134" s="62">
        <f>H55/$H$153</f>
        <v>2.2505197464103472E-4</v>
      </c>
      <c r="I134" s="62">
        <f>I55/$I$153</f>
        <v>3.6858341053735006E-4</v>
      </c>
      <c r="J134" s="62">
        <f>J55/$J$153</f>
        <v>1.9848544228139207E-4</v>
      </c>
      <c r="K134" s="62">
        <f>K55/$K$153</f>
        <v>2.5534650720844234E-4</v>
      </c>
      <c r="L134" s="62">
        <f>L55/$L$153</f>
        <v>2.4058030647259346E-4</v>
      </c>
      <c r="M134" s="62">
        <f>M55/$M$153</f>
        <v>2.7860165482649805E-4</v>
      </c>
      <c r="N134" s="62">
        <f>N55/$N$153</f>
        <v>2.2988010348862979E-4</v>
      </c>
      <c r="O134" s="62">
        <f>O55/$O$153</f>
        <v>2.4844660728467642E-4</v>
      </c>
      <c r="P134" s="62">
        <f>P55/$P$153</f>
        <v>2.7282882044747837E-4</v>
      </c>
    </row>
    <row r="135" spans="1:16" x14ac:dyDescent="0.2">
      <c r="A135" s="40" t="s">
        <v>246</v>
      </c>
      <c r="B135" s="63">
        <f>B56/$B$153</f>
        <v>3.5224551377821412E-5</v>
      </c>
      <c r="C135" s="63">
        <f>C56/$C$153</f>
        <v>3.7451474654467353E-5</v>
      </c>
      <c r="D135" s="63">
        <f>D56/$D$153</f>
        <v>2.6890790764400952E-5</v>
      </c>
      <c r="E135" s="63">
        <f>E56/$E$153</f>
        <v>2.5337716048201762E-5</v>
      </c>
      <c r="F135" s="62">
        <f>F56/$F$153</f>
        <v>1.9719884859691096E-5</v>
      </c>
      <c r="G135" s="62">
        <f>G56/$G$153</f>
        <v>1.8427441837327072E-5</v>
      </c>
      <c r="H135" s="62">
        <f>H56/$H$153</f>
        <v>1.6760180155310817E-5</v>
      </c>
      <c r="I135" s="62">
        <f>I56/$I$153</f>
        <v>1.8344185406131097E-5</v>
      </c>
      <c r="J135" s="62">
        <f>J56/$J$153</f>
        <v>2.405871542045911E-5</v>
      </c>
      <c r="K135" s="62">
        <f>K56/$K$153</f>
        <v>3.2335185766838145E-5</v>
      </c>
      <c r="L135" s="62">
        <f>L56/$L$153</f>
        <v>2.2159556924992643E-5</v>
      </c>
      <c r="M135" s="62">
        <f>M56/$M$153</f>
        <v>3.2866813761854315E-5</v>
      </c>
      <c r="N135" s="62">
        <f>N56/$N$153</f>
        <v>2.9065974862822317E-5</v>
      </c>
      <c r="O135" s="62">
        <f>O56/$O$153</f>
        <v>3.8881304088798632E-5</v>
      </c>
      <c r="P135" s="62">
        <f>P56/$P$153</f>
        <v>2.7058830073550589E-5</v>
      </c>
    </row>
    <row r="136" spans="1:16" ht="8.25" customHeight="1" x14ac:dyDescent="0.2">
      <c r="B136" s="63"/>
      <c r="C136" s="63"/>
      <c r="D136" s="63"/>
      <c r="E136" s="63"/>
      <c r="F136" s="62"/>
      <c r="G136" s="62"/>
      <c r="H136" s="62"/>
      <c r="I136" s="62"/>
      <c r="J136" s="62"/>
      <c r="K136" s="62"/>
      <c r="L136" s="62"/>
      <c r="M136" s="62"/>
      <c r="N136" s="62"/>
      <c r="O136" s="62"/>
      <c r="P136" s="62"/>
    </row>
    <row r="137" spans="1:16" x14ac:dyDescent="0.2">
      <c r="A137" s="38" t="s">
        <v>50</v>
      </c>
      <c r="B137" s="64">
        <f t="shared" ref="B137:B142" si="63">B58/$B$153</f>
        <v>5.6055009704204857E-2</v>
      </c>
      <c r="C137" s="64">
        <f t="shared" ref="C137:C142" si="64">C58/$C$153</f>
        <v>5.5961178588736574E-2</v>
      </c>
      <c r="D137" s="64">
        <f t="shared" ref="D137:D142" si="65">D58/$D$153</f>
        <v>5.4244081117334475E-2</v>
      </c>
      <c r="E137" s="64">
        <f t="shared" ref="E137:E142" si="66">E58/$E$153</f>
        <v>5.2482198347945548E-2</v>
      </c>
      <c r="F137" s="64">
        <f t="shared" ref="F137:F142" si="67">F58/$F$153</f>
        <v>4.9953682942699272E-2</v>
      </c>
      <c r="G137" s="64">
        <f t="shared" ref="G137:G142" si="68">G58/$G$153</f>
        <v>5.0880606051862086E-2</v>
      </c>
      <c r="H137" s="64">
        <f t="shared" ref="H137:H142" si="69">H58/$H$153</f>
        <v>5.5730137873328298E-2</v>
      </c>
      <c r="I137" s="64">
        <f t="shared" ref="I137:I142" si="70">I58/$I$153</f>
        <v>6.5115542535333915E-2</v>
      </c>
      <c r="J137" s="64">
        <f t="shared" ref="J137:J142" si="71">J58/$J$153</f>
        <v>6.9961122592601455E-2</v>
      </c>
      <c r="K137" s="64">
        <f t="shared" ref="K137:K142" si="72">K58/$K$153</f>
        <v>6.8236342271607714E-2</v>
      </c>
      <c r="L137" s="64">
        <f t="shared" ref="L137:L142" si="73">L58/$L$153</f>
        <v>7.0137546219331673E-2</v>
      </c>
      <c r="M137" s="64">
        <f t="shared" ref="M137:M142" si="74">M58/$M$153</f>
        <v>7.2877628313178899E-2</v>
      </c>
      <c r="N137" s="64">
        <f t="shared" ref="N137:N142" si="75">N58/$N$153</f>
        <v>7.259148377874361E-2</v>
      </c>
      <c r="O137" s="64">
        <f t="shared" ref="O137:O142" si="76">O58/$O$153</f>
        <v>7.4354802702759154E-2</v>
      </c>
      <c r="P137" s="64">
        <f t="shared" ref="P137:P142" si="77">P58/$P$153</f>
        <v>7.4790011834468678E-2</v>
      </c>
    </row>
    <row r="138" spans="1:16" x14ac:dyDescent="0.2">
      <c r="A138" s="40" t="s">
        <v>247</v>
      </c>
      <c r="B138" s="63">
        <f t="shared" si="63"/>
        <v>3.7613940851750791E-4</v>
      </c>
      <c r="C138" s="63">
        <f t="shared" si="64"/>
        <v>3.1468801053939204E-4</v>
      </c>
      <c r="D138" s="63">
        <f t="shared" si="65"/>
        <v>5.1299017081038987E-4</v>
      </c>
      <c r="E138" s="63">
        <f t="shared" si="66"/>
        <v>1.9281045840348343E-4</v>
      </c>
      <c r="F138" s="62">
        <f t="shared" si="67"/>
        <v>2.9338798017004504E-5</v>
      </c>
      <c r="G138" s="62">
        <f t="shared" si="68"/>
        <v>2.6186364716201629E-5</v>
      </c>
      <c r="H138" s="62">
        <f t="shared" si="69"/>
        <v>4.8405883278190282E-5</v>
      </c>
      <c r="I138" s="62">
        <f t="shared" si="70"/>
        <v>8.5338028886014933E-5</v>
      </c>
      <c r="J138" s="62">
        <f t="shared" si="71"/>
        <v>6.177133762700009E-5</v>
      </c>
      <c r="K138" s="62">
        <f t="shared" si="72"/>
        <v>2.2756846633430891E-4</v>
      </c>
      <c r="L138" s="62">
        <f t="shared" si="73"/>
        <v>7.2572580463611296E-5</v>
      </c>
      <c r="M138" s="62">
        <f t="shared" si="74"/>
        <v>2.3497901436054405E-4</v>
      </c>
      <c r="N138" s="62">
        <f t="shared" si="75"/>
        <v>1.2967106625654771E-5</v>
      </c>
      <c r="O138" s="62">
        <f t="shared" si="76"/>
        <v>0</v>
      </c>
      <c r="P138" s="62">
        <f t="shared" si="77"/>
        <v>0</v>
      </c>
    </row>
    <row r="139" spans="1:16" x14ac:dyDescent="0.2">
      <c r="A139" s="40" t="s">
        <v>248</v>
      </c>
      <c r="B139" s="63">
        <f t="shared" si="63"/>
        <v>4.8356595514030299E-4</v>
      </c>
      <c r="C139" s="63">
        <f t="shared" si="64"/>
        <v>4.753402949606021E-4</v>
      </c>
      <c r="D139" s="63">
        <f t="shared" si="65"/>
        <v>4.3537409819151767E-4</v>
      </c>
      <c r="E139" s="63">
        <f t="shared" si="66"/>
        <v>4.6956099682937664E-4</v>
      </c>
      <c r="F139" s="62">
        <f t="shared" si="67"/>
        <v>4.4546547217629918E-4</v>
      </c>
      <c r="G139" s="62">
        <f t="shared" si="68"/>
        <v>4.0973192553459762E-4</v>
      </c>
      <c r="H139" s="62">
        <f t="shared" si="69"/>
        <v>4.2898612228637782E-4</v>
      </c>
      <c r="I139" s="62">
        <f t="shared" si="70"/>
        <v>5.0351697954580414E-4</v>
      </c>
      <c r="J139" s="62">
        <f t="shared" si="71"/>
        <v>2.057440304926665E-4</v>
      </c>
      <c r="K139" s="62">
        <f t="shared" si="72"/>
        <v>1.9383745299863731E-4</v>
      </c>
      <c r="L139" s="62">
        <f t="shared" si="73"/>
        <v>1.9806681784414649E-4</v>
      </c>
      <c r="M139" s="62">
        <f t="shared" si="74"/>
        <v>1.977237911244292E-4</v>
      </c>
      <c r="N139" s="62">
        <f t="shared" si="75"/>
        <v>1.9988266791231304E-4</v>
      </c>
      <c r="O139" s="62">
        <f t="shared" si="76"/>
        <v>2.0228506909486849E-4</v>
      </c>
      <c r="P139" s="62">
        <f t="shared" si="77"/>
        <v>2.1183298851697521E-4</v>
      </c>
    </row>
    <row r="140" spans="1:16" x14ac:dyDescent="0.2">
      <c r="A140" s="40" t="s">
        <v>249</v>
      </c>
      <c r="B140" s="63">
        <f t="shared" si="63"/>
        <v>1.0308299353633629E-2</v>
      </c>
      <c r="C140" s="63">
        <f t="shared" si="64"/>
        <v>1.1742660497966417E-2</v>
      </c>
      <c r="D140" s="63">
        <f t="shared" si="65"/>
        <v>1.1226851383908065E-2</v>
      </c>
      <c r="E140" s="63">
        <f t="shared" si="66"/>
        <v>1.10321789964553E-2</v>
      </c>
      <c r="F140" s="62">
        <f t="shared" si="67"/>
        <v>1.0328556749746238E-2</v>
      </c>
      <c r="G140" s="62">
        <f t="shared" si="68"/>
        <v>1.0693540037176649E-2</v>
      </c>
      <c r="H140" s="62">
        <f t="shared" si="69"/>
        <v>1.2506229170298326E-2</v>
      </c>
      <c r="I140" s="62">
        <f t="shared" si="70"/>
        <v>1.3480373772566589E-2</v>
      </c>
      <c r="J140" s="62">
        <f t="shared" si="71"/>
        <v>1.4078085370962166E-2</v>
      </c>
      <c r="K140" s="62">
        <f t="shared" si="72"/>
        <v>1.4392839098749064E-2</v>
      </c>
      <c r="L140" s="62">
        <f t="shared" si="73"/>
        <v>1.505801324651182E-2</v>
      </c>
      <c r="M140" s="62">
        <f t="shared" si="74"/>
        <v>1.5978371857842649E-2</v>
      </c>
      <c r="N140" s="62">
        <f t="shared" si="75"/>
        <v>1.6489201616476001E-2</v>
      </c>
      <c r="O140" s="62">
        <f t="shared" si="76"/>
        <v>1.6919724976856544E-2</v>
      </c>
      <c r="P140" s="62">
        <f t="shared" si="77"/>
        <v>1.7953856567625222E-2</v>
      </c>
    </row>
    <row r="141" spans="1:16" x14ac:dyDescent="0.2">
      <c r="A141" s="40" t="s">
        <v>250</v>
      </c>
      <c r="B141" s="63">
        <f t="shared" si="63"/>
        <v>3.7914778288968701E-3</v>
      </c>
      <c r="C141" s="63">
        <f t="shared" si="64"/>
        <v>3.2754442415667893E-3</v>
      </c>
      <c r="D141" s="63">
        <f t="shared" si="65"/>
        <v>2.5270445948200066E-3</v>
      </c>
      <c r="E141" s="63">
        <f t="shared" si="66"/>
        <v>2.6370621823876418E-3</v>
      </c>
      <c r="F141" s="62">
        <f t="shared" si="67"/>
        <v>2.3273497313293606E-3</v>
      </c>
      <c r="G141" s="62">
        <f t="shared" si="68"/>
        <v>2.6440701050122945E-3</v>
      </c>
      <c r="H141" s="62">
        <f t="shared" si="69"/>
        <v>3.365562117194913E-3</v>
      </c>
      <c r="I141" s="62">
        <f t="shared" si="70"/>
        <v>3.4191469271861287E-3</v>
      </c>
      <c r="J141" s="62">
        <f t="shared" si="71"/>
        <v>3.0875969542480198E-3</v>
      </c>
      <c r="K141" s="62">
        <f t="shared" si="72"/>
        <v>2.8101172091636348E-3</v>
      </c>
      <c r="L141" s="62">
        <f t="shared" si="73"/>
        <v>2.9301018612814277E-3</v>
      </c>
      <c r="M141" s="62">
        <f t="shared" si="74"/>
        <v>3.0471289231702274E-3</v>
      </c>
      <c r="N141" s="62">
        <f t="shared" si="75"/>
        <v>2.8027469510639291E-3</v>
      </c>
      <c r="O141" s="62">
        <f t="shared" si="76"/>
        <v>2.8553906486813475E-3</v>
      </c>
      <c r="P141" s="62">
        <f t="shared" si="77"/>
        <v>2.9002456952363117E-3</v>
      </c>
    </row>
    <row r="142" spans="1:16" x14ac:dyDescent="0.2">
      <c r="A142" s="40" t="s">
        <v>251</v>
      </c>
      <c r="B142" s="63">
        <f t="shared" si="63"/>
        <v>4.1095527158016551E-2</v>
      </c>
      <c r="C142" s="63">
        <f t="shared" si="64"/>
        <v>4.0153045543703372E-2</v>
      </c>
      <c r="D142" s="63">
        <f t="shared" si="65"/>
        <v>3.9541820869604505E-2</v>
      </c>
      <c r="E142" s="63">
        <f t="shared" si="66"/>
        <v>3.8150585713869742E-2</v>
      </c>
      <c r="F142" s="62">
        <f t="shared" si="67"/>
        <v>3.682297219143036E-2</v>
      </c>
      <c r="G142" s="62">
        <f t="shared" si="68"/>
        <v>3.7107077619422342E-2</v>
      </c>
      <c r="H142" s="62">
        <f t="shared" si="69"/>
        <v>3.9380954580270487E-2</v>
      </c>
      <c r="I142" s="62">
        <f t="shared" si="70"/>
        <v>4.7627166827149368E-2</v>
      </c>
      <c r="J142" s="62">
        <f t="shared" si="71"/>
        <v>5.2527924899271598E-2</v>
      </c>
      <c r="K142" s="62">
        <f t="shared" si="72"/>
        <v>5.061198004436207E-2</v>
      </c>
      <c r="L142" s="62">
        <f t="shared" si="73"/>
        <v>5.1878791713230669E-2</v>
      </c>
      <c r="M142" s="62">
        <f t="shared" si="74"/>
        <v>5.3419424726681049E-2</v>
      </c>
      <c r="N142" s="62">
        <f t="shared" si="75"/>
        <v>5.3086685436665712E-2</v>
      </c>
      <c r="O142" s="62">
        <f t="shared" si="76"/>
        <v>5.4377402008126401E-2</v>
      </c>
      <c r="P142" s="62">
        <f t="shared" si="77"/>
        <v>5.3724076583090169E-2</v>
      </c>
    </row>
    <row r="143" spans="1:16" ht="9" customHeight="1" x14ac:dyDescent="0.2">
      <c r="B143" s="63"/>
      <c r="C143" s="63"/>
      <c r="D143" s="63"/>
      <c r="E143" s="63"/>
      <c r="F143" s="62"/>
      <c r="G143" s="62"/>
      <c r="H143" s="62"/>
      <c r="I143" s="62"/>
      <c r="J143" s="62"/>
      <c r="K143" s="62"/>
      <c r="L143" s="62"/>
      <c r="M143" s="62"/>
      <c r="N143" s="62"/>
      <c r="O143" s="62"/>
      <c r="P143" s="62"/>
    </row>
    <row r="144" spans="1:16" x14ac:dyDescent="0.2">
      <c r="A144" s="38" t="s">
        <v>176</v>
      </c>
      <c r="B144" s="64">
        <f>B65/$B$153</f>
        <v>5.7062929620987933E-2</v>
      </c>
      <c r="C144" s="64">
        <f>C65/$C$153</f>
        <v>5.5012906026974159E-2</v>
      </c>
      <c r="D144" s="64">
        <f>D65/$D$153</f>
        <v>5.3437136955978529E-2</v>
      </c>
      <c r="E144" s="64">
        <f>E65/$E$153</f>
        <v>5.2685194886425479E-2</v>
      </c>
      <c r="F144" s="64">
        <f>F65/$F$153</f>
        <v>5.133531271427081E-2</v>
      </c>
      <c r="G144" s="64">
        <f>G65/$G$153</f>
        <v>5.2076761266019921E-2</v>
      </c>
      <c r="H144" s="64">
        <f>H65/$H$153</f>
        <v>5.3992659656420278E-2</v>
      </c>
      <c r="I144" s="64">
        <f>I65/$I$153</f>
        <v>6.1558573561200799E-2</v>
      </c>
      <c r="J144" s="64">
        <f>J65/$J$153</f>
        <v>6.3102748598946615E-2</v>
      </c>
      <c r="K144" s="64">
        <f>K65/$K$153</f>
        <v>6.3924683953811332E-2</v>
      </c>
      <c r="L144" s="64">
        <f>L65/$L$153</f>
        <v>6.4794503372844092E-2</v>
      </c>
      <c r="M144" s="64">
        <f>M65/$M$153</f>
        <v>6.7772532442881325E-2</v>
      </c>
      <c r="N144" s="64">
        <f>N65/$N$153</f>
        <v>6.7669007281378618E-2</v>
      </c>
      <c r="O144" s="64">
        <f>O65/$O$153</f>
        <v>6.8944049907973023E-2</v>
      </c>
      <c r="P144" s="64">
        <f>P65/$P$153</f>
        <v>6.8930432729423688E-2</v>
      </c>
    </row>
    <row r="145" spans="1:16" x14ac:dyDescent="0.2">
      <c r="A145" s="40" t="s">
        <v>252</v>
      </c>
      <c r="B145" s="63">
        <f>B66/$B$153</f>
        <v>4.6654117627130343E-2</v>
      </c>
      <c r="C145" s="63">
        <f>C66/$C$153</f>
        <v>4.573391358843764E-2</v>
      </c>
      <c r="D145" s="63">
        <f>D66/$D$153</f>
        <v>4.4881588423518901E-2</v>
      </c>
      <c r="E145" s="63">
        <f>E66/$E$153</f>
        <v>4.3120375837028088E-2</v>
      </c>
      <c r="F145" s="62">
        <f>F66/$F$153</f>
        <v>4.2154854798345374E-2</v>
      </c>
      <c r="G145" s="62">
        <f>G66/$G$153</f>
        <v>4.2635686536282497E-2</v>
      </c>
      <c r="H145" s="62">
        <f>H66/$H$153</f>
        <v>4.4112732094036759E-2</v>
      </c>
      <c r="I145" s="62">
        <f>I66/$I$153</f>
        <v>4.9094019178623161E-2</v>
      </c>
      <c r="J145" s="62">
        <f>J66/$J$153</f>
        <v>5.0249721213732619E-2</v>
      </c>
      <c r="K145" s="62">
        <f>K66/$K$153</f>
        <v>5.0899288284417157E-2</v>
      </c>
      <c r="L145" s="62">
        <f>L66/$L$153</f>
        <v>5.1357707956465375E-2</v>
      </c>
      <c r="M145" s="62">
        <f>M66/$M$153</f>
        <v>5.3676422213509149E-2</v>
      </c>
      <c r="N145" s="62">
        <f>N66/$N$153</f>
        <v>5.3439177307696414E-2</v>
      </c>
      <c r="O145" s="62">
        <f>O66/$O$153</f>
        <v>5.4725595146192262E-2</v>
      </c>
      <c r="P145" s="62">
        <f>P66/$P$153</f>
        <v>5.4777408503600369E-2</v>
      </c>
    </row>
    <row r="146" spans="1:16" x14ac:dyDescent="0.2">
      <c r="A146" s="40" t="s">
        <v>253</v>
      </c>
      <c r="B146" s="63">
        <f>B67/$B$153</f>
        <v>3.3321795841852282E-3</v>
      </c>
      <c r="C146" s="63">
        <f>C67/$C$153</f>
        <v>3.2795731705728246E-3</v>
      </c>
      <c r="D146" s="63">
        <f>D67/$D$153</f>
        <v>3.4159181284674775E-3</v>
      </c>
      <c r="E146" s="63">
        <f>E67/$E$153</f>
        <v>4.0338020187888277E-3</v>
      </c>
      <c r="F146" s="62">
        <f>F67/$F$153</f>
        <v>3.8339973903251685E-3</v>
      </c>
      <c r="G146" s="62">
        <f>G67/$G$153</f>
        <v>4.1552216648898166E-3</v>
      </c>
      <c r="H146" s="62">
        <f>H67/$H$153</f>
        <v>4.4686302703796279E-3</v>
      </c>
      <c r="I146" s="62">
        <f>I67/$I$153</f>
        <v>6.6727972638624912E-3</v>
      </c>
      <c r="J146" s="62">
        <f>J67/$J$153</f>
        <v>7.0073794351633778E-3</v>
      </c>
      <c r="K146" s="62">
        <f>K67/$K$153</f>
        <v>6.8082162965699654E-3</v>
      </c>
      <c r="L146" s="62">
        <f>L67/$L$153</f>
        <v>7.3740792726418956E-3</v>
      </c>
      <c r="M146" s="62">
        <f>M67/$M$153</f>
        <v>8.0757433839869636E-3</v>
      </c>
      <c r="N146" s="62">
        <f>N67/$N$153</f>
        <v>8.6313146925692131E-3</v>
      </c>
      <c r="O146" s="62">
        <f>O67/$O$153</f>
        <v>8.6070474044905049E-3</v>
      </c>
      <c r="P146" s="62">
        <f>P67/$P$153</f>
        <v>9.0963470256078E-3</v>
      </c>
    </row>
    <row r="147" spans="1:16" x14ac:dyDescent="0.2">
      <c r="A147" s="40" t="s">
        <v>254</v>
      </c>
      <c r="B147" s="63">
        <f>B68/$B$153</f>
        <v>1.6747448039995888E-4</v>
      </c>
      <c r="C147" s="63">
        <f>C68/$C$153</f>
        <v>1.7004275250628875E-4</v>
      </c>
      <c r="D147" s="63">
        <f>D68/$D$153</f>
        <v>1.6165013687300371E-4</v>
      </c>
      <c r="E147" s="63">
        <f>E68/$E$153</f>
        <v>2.7139714811157529E-4</v>
      </c>
      <c r="F147" s="62">
        <f>F68/$F$153</f>
        <v>1.7655508462175481E-4</v>
      </c>
      <c r="G147" s="62">
        <f>G68/$G$153</f>
        <v>1.6714978075068004E-4</v>
      </c>
      <c r="H147" s="62">
        <f>H68/$H$153</f>
        <v>2.3659166905167281E-4</v>
      </c>
      <c r="I147" s="62">
        <f>I68/$I$153</f>
        <v>2.276754008965137E-4</v>
      </c>
      <c r="J147" s="62">
        <f>J68/$J$153</f>
        <v>2.9331431793120028E-4</v>
      </c>
      <c r="K147" s="62">
        <f>K68/$K$153</f>
        <v>2.5127107038479198E-4</v>
      </c>
      <c r="L147" s="62">
        <f>L68/$L$153</f>
        <v>3.1329309086790627E-4</v>
      </c>
      <c r="M147" s="62">
        <f>M68/$M$153</f>
        <v>3.3026501989286166E-4</v>
      </c>
      <c r="N147" s="62">
        <f>N68/$N$153</f>
        <v>3.3448607534858517E-4</v>
      </c>
      <c r="O147" s="62">
        <f>O68/$O$153</f>
        <v>4.0744495911177874E-4</v>
      </c>
      <c r="P147" s="62">
        <f>P68/$P$153</f>
        <v>3.679022860000222E-4</v>
      </c>
    </row>
    <row r="148" spans="1:16" x14ac:dyDescent="0.2">
      <c r="A148" s="40" t="s">
        <v>255</v>
      </c>
      <c r="B148" s="63">
        <f>B69/$B$153</f>
        <v>6.9091579292723969E-3</v>
      </c>
      <c r="C148" s="63">
        <f>C69/$C$153</f>
        <v>5.8293765154574066E-3</v>
      </c>
      <c r="D148" s="63">
        <f>D69/$D$153</f>
        <v>4.9779802671191453E-3</v>
      </c>
      <c r="E148" s="63">
        <f>E69/$E$153</f>
        <v>5.2596198824969914E-3</v>
      </c>
      <c r="F148" s="62">
        <f>F69/$F$153</f>
        <v>5.1699054409785096E-3</v>
      </c>
      <c r="G148" s="62">
        <f>G69/$G$153</f>
        <v>5.1187032840969279E-3</v>
      </c>
      <c r="H148" s="62">
        <f>H69/$H$153</f>
        <v>5.1747056229522149E-3</v>
      </c>
      <c r="I148" s="62">
        <f>I69/$I$153</f>
        <v>5.564081717818645E-3</v>
      </c>
      <c r="J148" s="62">
        <f>J69/$J$153</f>
        <v>5.552333632119425E-3</v>
      </c>
      <c r="K148" s="62">
        <f>K69/$K$153</f>
        <v>5.965908302439411E-3</v>
      </c>
      <c r="L148" s="62">
        <f>L69/$L$153</f>
        <v>5.749423052868902E-3</v>
      </c>
      <c r="M148" s="62">
        <f>M69/$M$153</f>
        <v>5.6901018254923528E-3</v>
      </c>
      <c r="N148" s="62">
        <f>N69/$N$153</f>
        <v>5.2640292057643907E-3</v>
      </c>
      <c r="O148" s="62">
        <f>O69/$O$153</f>
        <v>5.203962398178474E-3</v>
      </c>
      <c r="P148" s="62">
        <f>P69/$P$153</f>
        <v>4.6887749142154904E-3</v>
      </c>
    </row>
    <row r="149" spans="1:16" ht="8.25" customHeight="1" x14ac:dyDescent="0.2">
      <c r="B149" s="63"/>
      <c r="C149" s="63"/>
      <c r="D149" s="63"/>
      <c r="E149" s="63"/>
      <c r="F149" s="63"/>
      <c r="G149" s="63"/>
      <c r="H149" s="63"/>
      <c r="I149" s="63"/>
      <c r="J149" s="63"/>
      <c r="K149" s="63"/>
      <c r="L149" s="63"/>
      <c r="M149" s="63"/>
      <c r="N149" s="63"/>
      <c r="O149" s="63"/>
      <c r="P149" s="63"/>
    </row>
    <row r="150" spans="1:16" x14ac:dyDescent="0.2">
      <c r="A150" s="48"/>
      <c r="B150" s="63"/>
      <c r="C150" s="63"/>
      <c r="D150" s="63"/>
      <c r="E150" s="63"/>
      <c r="F150" s="63"/>
      <c r="G150" s="63"/>
      <c r="H150" s="63"/>
      <c r="I150" s="63"/>
      <c r="J150" s="63"/>
      <c r="K150" s="63"/>
      <c r="L150" s="63"/>
      <c r="M150" s="63"/>
      <c r="N150" s="63"/>
      <c r="O150" s="63"/>
      <c r="P150" s="63"/>
    </row>
    <row r="151" spans="1:16" x14ac:dyDescent="0.2">
      <c r="A151" s="53" t="s">
        <v>256</v>
      </c>
      <c r="B151" s="61">
        <f>B72/$B$153</f>
        <v>0.5054680517831911</v>
      </c>
      <c r="C151" s="61">
        <f>C72/$C$153</f>
        <v>0.50235287397119166</v>
      </c>
      <c r="D151" s="61">
        <f>D72/$D$153</f>
        <v>0.48766373694860338</v>
      </c>
      <c r="E151" s="61">
        <f>E72/$E$153</f>
        <v>0.4883877791794905</v>
      </c>
      <c r="F151" s="61">
        <f>F72/$F$153</f>
        <v>0.4789632225683948</v>
      </c>
      <c r="G151" s="61">
        <f>G72/$G$153</f>
        <v>0.46654940315521232</v>
      </c>
      <c r="H151" s="61">
        <f>H72/$H$153</f>
        <v>0.52846029312022258</v>
      </c>
      <c r="I151" s="61">
        <f>I72/$I$153</f>
        <v>0.55248141311196797</v>
      </c>
      <c r="J151" s="61">
        <f>J72/$J$153</f>
        <v>0.56152140944226159</v>
      </c>
      <c r="K151" s="61">
        <f>K72/$K$153</f>
        <v>0.51450148056555534</v>
      </c>
      <c r="L151" s="61">
        <f>L72/$L$153</f>
        <v>0.518769906373161</v>
      </c>
      <c r="M151" s="61">
        <f>M72/$M$153</f>
        <v>0.53093580295250342</v>
      </c>
      <c r="N151" s="61">
        <f>N72/$N$153</f>
        <v>0.51459400467031502</v>
      </c>
      <c r="O151" s="61">
        <f>O72/$O$153</f>
        <v>0.48492116750025988</v>
      </c>
      <c r="P151" s="61">
        <f>P72/$P$153</f>
        <v>0.47895377854414911</v>
      </c>
    </row>
    <row r="152" spans="1:16" ht="6" customHeight="1" thickBot="1" x14ac:dyDescent="0.25">
      <c r="A152" s="55"/>
      <c r="B152" s="55"/>
      <c r="C152" s="55"/>
      <c r="D152" s="55"/>
      <c r="E152" s="55"/>
      <c r="F152" s="55"/>
      <c r="G152" s="55"/>
      <c r="H152" s="55"/>
      <c r="I152" s="55"/>
      <c r="J152" s="55"/>
      <c r="K152" s="55"/>
      <c r="L152" s="55"/>
      <c r="M152" s="55"/>
      <c r="N152" s="55"/>
      <c r="O152" s="55"/>
      <c r="P152" s="55"/>
    </row>
    <row r="153" spans="1:16" ht="13.5" thickTop="1" x14ac:dyDescent="0.2">
      <c r="A153" s="65" t="s">
        <v>264</v>
      </c>
      <c r="B153" s="155">
        <v>5938755.5502470704</v>
      </c>
      <c r="C153" s="156">
        <v>6855361.2713184496</v>
      </c>
      <c r="D153" s="155">
        <v>8114385.4928529803</v>
      </c>
      <c r="E153" s="156">
        <v>9532875.0069855805</v>
      </c>
      <c r="F153" s="155">
        <v>11555641.5025422</v>
      </c>
      <c r="G153" s="156">
        <v>13816350.7581544</v>
      </c>
      <c r="H153" s="155">
        <v>16109612.0386537</v>
      </c>
      <c r="I153" s="156">
        <v>17521034.883488301</v>
      </c>
      <c r="J153" s="155">
        <v>19596936.678134698</v>
      </c>
      <c r="K153" s="156">
        <v>21370733.293318301</v>
      </c>
      <c r="L153" s="155">
        <v>23371405.924451798</v>
      </c>
      <c r="M153" s="156">
        <v>24860943.501263201</v>
      </c>
      <c r="N153" s="155">
        <v>27268997.6421124</v>
      </c>
      <c r="O153" s="156">
        <v>29315643.986806899</v>
      </c>
      <c r="P153" s="155">
        <v>31287383.7375376</v>
      </c>
    </row>
    <row r="154" spans="1:16" x14ac:dyDescent="0.2">
      <c r="A154" s="58"/>
      <c r="F154" s="52"/>
      <c r="G154" s="37"/>
      <c r="H154" s="37"/>
      <c r="I154" s="37"/>
      <c r="J154" s="37"/>
      <c r="K154" s="37"/>
      <c r="L154" s="37"/>
    </row>
    <row r="155" spans="1:16" ht="12.75" customHeight="1" x14ac:dyDescent="0.2">
      <c r="A155" s="33" t="s">
        <v>0</v>
      </c>
      <c r="G155" s="37"/>
      <c r="H155" s="37"/>
      <c r="I155" s="37"/>
      <c r="J155" s="37"/>
      <c r="K155" s="37"/>
      <c r="L155" s="37"/>
    </row>
    <row r="156" spans="1:16" x14ac:dyDescent="0.2">
      <c r="A156" s="33" t="s">
        <v>204</v>
      </c>
      <c r="G156" s="37"/>
      <c r="H156" s="37"/>
      <c r="I156" s="37"/>
      <c r="J156" s="37"/>
      <c r="K156" s="37"/>
      <c r="L156" s="37"/>
    </row>
    <row r="157" spans="1:16" x14ac:dyDescent="0.2">
      <c r="A157" s="33" t="s">
        <v>205</v>
      </c>
      <c r="G157" s="37"/>
      <c r="H157" s="37"/>
      <c r="I157" s="37"/>
      <c r="J157" s="37"/>
      <c r="K157" s="37"/>
      <c r="L157" s="37"/>
    </row>
    <row r="158" spans="1:16" x14ac:dyDescent="0.2">
      <c r="G158" s="37"/>
      <c r="H158" s="37"/>
      <c r="I158" s="37"/>
      <c r="J158" s="37"/>
      <c r="K158" s="37"/>
      <c r="L158" s="37"/>
    </row>
    <row r="159" spans="1:16" x14ac:dyDescent="0.2">
      <c r="A159" s="60"/>
      <c r="B159" s="170" t="s">
        <v>206</v>
      </c>
      <c r="C159" s="170"/>
      <c r="D159" s="170"/>
      <c r="E159" s="170"/>
      <c r="F159" s="170"/>
      <c r="G159" s="170"/>
      <c r="H159" s="170"/>
      <c r="I159" s="170"/>
      <c r="J159" s="170" t="s">
        <v>206</v>
      </c>
      <c r="K159" s="170"/>
      <c r="L159" s="170"/>
      <c r="M159" s="170"/>
      <c r="N159" s="170"/>
      <c r="O159" s="170"/>
      <c r="P159" s="170"/>
    </row>
    <row r="160" spans="1:16" x14ac:dyDescent="0.2">
      <c r="A160" s="60"/>
      <c r="B160" s="170" t="s">
        <v>265</v>
      </c>
      <c r="C160" s="170"/>
      <c r="D160" s="170"/>
      <c r="E160" s="170"/>
      <c r="F160" s="170"/>
      <c r="G160" s="170"/>
      <c r="H160" s="170"/>
      <c r="I160" s="170"/>
      <c r="J160" s="170" t="s">
        <v>265</v>
      </c>
      <c r="K160" s="170"/>
      <c r="L160" s="170"/>
      <c r="M160" s="170"/>
      <c r="N160" s="170"/>
      <c r="O160" s="170"/>
      <c r="P160" s="170"/>
    </row>
    <row r="161" spans="1:16" x14ac:dyDescent="0.2">
      <c r="A161" s="60"/>
      <c r="B161" s="170" t="s">
        <v>208</v>
      </c>
      <c r="C161" s="170"/>
      <c r="D161" s="170"/>
      <c r="E161" s="170"/>
      <c r="F161" s="170"/>
      <c r="G161" s="170"/>
      <c r="H161" s="170"/>
      <c r="I161" s="170"/>
      <c r="J161" s="170" t="s">
        <v>588</v>
      </c>
      <c r="K161" s="170"/>
      <c r="L161" s="170"/>
      <c r="M161" s="170"/>
      <c r="N161" s="170"/>
      <c r="O161" s="170"/>
      <c r="P161" s="170"/>
    </row>
    <row r="162" spans="1:16" x14ac:dyDescent="0.2">
      <c r="A162" s="60"/>
      <c r="B162" s="170" t="s">
        <v>209</v>
      </c>
      <c r="C162" s="170"/>
      <c r="D162" s="170"/>
      <c r="E162" s="170"/>
      <c r="F162" s="170"/>
      <c r="G162" s="170"/>
      <c r="H162" s="170"/>
      <c r="I162" s="170"/>
      <c r="J162" s="170" t="s">
        <v>209</v>
      </c>
      <c r="K162" s="170"/>
      <c r="L162" s="170"/>
      <c r="M162" s="170"/>
      <c r="N162" s="170"/>
      <c r="O162" s="170"/>
      <c r="P162" s="170"/>
    </row>
    <row r="163" spans="1:16" ht="13.5" thickBot="1" x14ac:dyDescent="0.25">
      <c r="G163" s="37"/>
      <c r="H163" s="37"/>
      <c r="I163" s="37"/>
      <c r="J163" s="37"/>
      <c r="K163" s="37"/>
      <c r="L163" s="37"/>
    </row>
    <row r="164" spans="1:16" ht="14.25" thickTop="1" thickBot="1" x14ac:dyDescent="0.25">
      <c r="A164" s="35"/>
      <c r="B164" s="36">
        <v>2002</v>
      </c>
      <c r="C164" s="36">
        <v>2003</v>
      </c>
      <c r="D164" s="36">
        <v>2004</v>
      </c>
      <c r="E164" s="36">
        <v>2005</v>
      </c>
      <c r="F164" s="36">
        <v>2006</v>
      </c>
      <c r="G164" s="36">
        <v>2007</v>
      </c>
      <c r="H164" s="36">
        <v>2008</v>
      </c>
      <c r="I164" s="36">
        <v>2009</v>
      </c>
      <c r="J164" s="36">
        <v>2010</v>
      </c>
      <c r="K164" s="36">
        <v>2011</v>
      </c>
      <c r="L164" s="36">
        <v>2012</v>
      </c>
      <c r="M164" s="36">
        <v>2013</v>
      </c>
      <c r="N164" s="36">
        <v>2014</v>
      </c>
      <c r="O164" s="36">
        <v>2015</v>
      </c>
      <c r="P164" s="36">
        <v>2016</v>
      </c>
    </row>
    <row r="165" spans="1:16" ht="13.5" thickTop="1" x14ac:dyDescent="0.2">
      <c r="H165" s="37"/>
      <c r="I165" s="37"/>
      <c r="J165" s="37"/>
      <c r="K165" s="37"/>
      <c r="L165" s="37"/>
    </row>
    <row r="166" spans="1:16" x14ac:dyDescent="0.2">
      <c r="A166" s="38" t="s">
        <v>5</v>
      </c>
      <c r="B166" s="61">
        <f t="shared" ref="B166:B172" si="78">B11/$B$72</f>
        <v>0.11196121254242131</v>
      </c>
      <c r="C166" s="61">
        <f t="shared" ref="C166:C172" si="79">C11/$C$72</f>
        <v>0.10548572898054871</v>
      </c>
      <c r="D166" s="61">
        <f t="shared" ref="D166:D172" si="80">D11/$D$72</f>
        <v>0.10350256197270694</v>
      </c>
      <c r="E166" s="61">
        <f t="shared" ref="E166:E172" si="81">E11/$E$72</f>
        <v>0.10181572036769504</v>
      </c>
      <c r="F166" s="61">
        <f t="shared" ref="F166:F172" si="82">F11/$F$72</f>
        <v>9.8202755216262316E-2</v>
      </c>
      <c r="G166" s="61">
        <f t="shared" ref="G166:G172" si="83">G11/$G$72</f>
        <v>8.3763581385583291E-2</v>
      </c>
      <c r="H166" s="61">
        <f t="shared" ref="H166:H172" si="84">H11/$H$72</f>
        <v>6.4242940241330662E-2</v>
      </c>
      <c r="I166" s="61">
        <f t="shared" ref="I166:I172" si="85">I11/$I$72</f>
        <v>5.7083232527719303E-2</v>
      </c>
      <c r="J166" s="61">
        <f t="shared" ref="J166:J172" si="86">J11/$J$72</f>
        <v>5.7905548108466223E-2</v>
      </c>
      <c r="K166" s="61">
        <f t="shared" ref="K166:K172" si="87">K11/$K$72</f>
        <v>6.2137603810220002E-2</v>
      </c>
      <c r="L166" s="61">
        <f t="shared" ref="L166:L172" si="88">L11/$L$72</f>
        <v>5.7061761695695941E-2</v>
      </c>
      <c r="M166" s="61">
        <f t="shared" ref="M166:M172" si="89">M11/$M$72</f>
        <v>6.7630228723446567E-2</v>
      </c>
      <c r="N166" s="61">
        <f t="shared" ref="N166:N172" si="90">N11/$N$72</f>
        <v>6.9886635080811596E-2</v>
      </c>
      <c r="O166" s="61">
        <f t="shared" ref="O166:O172" si="91">O11/$O$72</f>
        <v>7.5612953768018437E-2</v>
      </c>
      <c r="P166" s="61">
        <f t="shared" ref="P166:P172" si="92">P11/$P$72</f>
        <v>7.751628509376271E-2</v>
      </c>
    </row>
    <row r="167" spans="1:16" x14ac:dyDescent="0.2">
      <c r="A167" s="40" t="s">
        <v>210</v>
      </c>
      <c r="B167" s="63">
        <f t="shared" si="78"/>
        <v>1.3323511847171846E-2</v>
      </c>
      <c r="C167" s="63">
        <f t="shared" si="79"/>
        <v>9.2405492649477328E-3</v>
      </c>
      <c r="D167" s="63">
        <f t="shared" si="80"/>
        <v>9.597806746760194E-3</v>
      </c>
      <c r="E167" s="63">
        <f t="shared" si="81"/>
        <v>7.959924197693426E-3</v>
      </c>
      <c r="F167" s="63">
        <f t="shared" si="82"/>
        <v>7.6779663814860099E-3</v>
      </c>
      <c r="G167" s="63">
        <f t="shared" si="83"/>
        <v>9.3638542489430134E-3</v>
      </c>
      <c r="H167" s="63">
        <f t="shared" si="84"/>
        <v>1.559294882731768E-2</v>
      </c>
      <c r="I167" s="63">
        <f t="shared" si="85"/>
        <v>8.8951277219841574E-3</v>
      </c>
      <c r="J167" s="63">
        <f t="shared" si="86"/>
        <v>1.1790461779822023E-2</v>
      </c>
      <c r="K167" s="63">
        <f t="shared" si="87"/>
        <v>1.1261453732234923E-2</v>
      </c>
      <c r="L167" s="63">
        <f t="shared" si="88"/>
        <v>8.8959915183672196E-3</v>
      </c>
      <c r="M167" s="63">
        <f t="shared" si="89"/>
        <v>8.5480847285497666E-3</v>
      </c>
      <c r="N167" s="63">
        <f t="shared" si="90"/>
        <v>9.8723226964287612E-3</v>
      </c>
      <c r="O167" s="63">
        <f t="shared" si="91"/>
        <v>9.1916552327435935E-3</v>
      </c>
      <c r="P167" s="63">
        <f t="shared" si="92"/>
        <v>9.0278343796909178E-3</v>
      </c>
    </row>
    <row r="168" spans="1:16" x14ac:dyDescent="0.2">
      <c r="A168" s="40" t="s">
        <v>211</v>
      </c>
      <c r="B168" s="63">
        <f t="shared" si="78"/>
        <v>2.1133692450267818E-3</v>
      </c>
      <c r="C168" s="63">
        <f t="shared" si="79"/>
        <v>1.7440031042634018E-3</v>
      </c>
      <c r="D168" s="63">
        <f t="shared" si="80"/>
        <v>1.9124593975403999E-3</v>
      </c>
      <c r="E168" s="63">
        <f t="shared" si="81"/>
        <v>1.9853929959789802E-3</v>
      </c>
      <c r="F168" s="63">
        <f t="shared" si="82"/>
        <v>1.7882560139090846E-3</v>
      </c>
      <c r="G168" s="63">
        <f t="shared" si="83"/>
        <v>2.0831800731559501E-3</v>
      </c>
      <c r="H168" s="63">
        <f t="shared" si="84"/>
        <v>2.4023848922431318E-3</v>
      </c>
      <c r="I168" s="63">
        <f t="shared" si="85"/>
        <v>2.3264600163744246E-3</v>
      </c>
      <c r="J168" s="63">
        <f t="shared" si="86"/>
        <v>2.8352013400606475E-3</v>
      </c>
      <c r="K168" s="63">
        <f t="shared" si="87"/>
        <v>3.0881727110634973E-3</v>
      </c>
      <c r="L168" s="63">
        <f t="shared" si="88"/>
        <v>2.690916520927377E-3</v>
      </c>
      <c r="M168" s="63">
        <f t="shared" si="89"/>
        <v>2.8020620376504831E-3</v>
      </c>
      <c r="N168" s="63">
        <f t="shared" si="90"/>
        <v>3.2229552977896033E-3</v>
      </c>
      <c r="O168" s="63">
        <f t="shared" si="91"/>
        <v>2.8762369263589144E-3</v>
      </c>
      <c r="P168" s="63">
        <f t="shared" si="92"/>
        <v>2.9676100562002292E-3</v>
      </c>
    </row>
    <row r="169" spans="1:16" ht="15" customHeight="1" x14ac:dyDescent="0.2">
      <c r="A169" s="40" t="s">
        <v>212</v>
      </c>
      <c r="B169" s="63">
        <f t="shared" si="78"/>
        <v>4.3988855972600414E-4</v>
      </c>
      <c r="C169" s="63">
        <f t="shared" si="79"/>
        <v>3.4346788875918839E-4</v>
      </c>
      <c r="D169" s="63">
        <f t="shared" si="80"/>
        <v>1.7892856584405899E-4</v>
      </c>
      <c r="E169" s="63">
        <f t="shared" si="81"/>
        <v>1.8278036606599141E-4</v>
      </c>
      <c r="F169" s="63">
        <f t="shared" si="82"/>
        <v>1.5904682540344908E-4</v>
      </c>
      <c r="G169" s="63">
        <f t="shared" si="83"/>
        <v>1.7935125203494092E-4</v>
      </c>
      <c r="H169" s="63">
        <f t="shared" si="84"/>
        <v>2.796803487366101E-4</v>
      </c>
      <c r="I169" s="63">
        <f t="shared" si="85"/>
        <v>2.9163859162540523E-4</v>
      </c>
      <c r="J169" s="63">
        <f t="shared" si="86"/>
        <v>4.9944737006820761E-4</v>
      </c>
      <c r="K169" s="63">
        <f t="shared" si="87"/>
        <v>4.1889823438550369E-4</v>
      </c>
      <c r="L169" s="63">
        <f t="shared" si="88"/>
        <v>3.7607689828793127E-4</v>
      </c>
      <c r="M169" s="63">
        <f t="shared" si="89"/>
        <v>8.2528477264212868E-4</v>
      </c>
      <c r="N169" s="63">
        <f t="shared" si="90"/>
        <v>5.6201111441400806E-4</v>
      </c>
      <c r="O169" s="63">
        <f t="shared" si="91"/>
        <v>5.1914144128398264E-4</v>
      </c>
      <c r="P169" s="63">
        <f t="shared" si="92"/>
        <v>7.133166320584264E-4</v>
      </c>
    </row>
    <row r="170" spans="1:16" ht="12.75" customHeight="1" x14ac:dyDescent="0.2">
      <c r="A170" s="40" t="s">
        <v>213</v>
      </c>
      <c r="B170" s="63">
        <f t="shared" si="78"/>
        <v>4.1544031257474742E-3</v>
      </c>
      <c r="C170" s="63">
        <f t="shared" si="79"/>
        <v>1.6169879562949701E-3</v>
      </c>
      <c r="D170" s="63">
        <f t="shared" si="80"/>
        <v>1.6789856670932149E-3</v>
      </c>
      <c r="E170" s="63">
        <f t="shared" si="81"/>
        <v>1.7348149772954331E-3</v>
      </c>
      <c r="F170" s="63">
        <f t="shared" si="82"/>
        <v>4.5019163858626698E-3</v>
      </c>
      <c r="G170" s="63">
        <f t="shared" si="83"/>
        <v>1.9940396619291729E-3</v>
      </c>
      <c r="H170" s="63">
        <f t="shared" si="84"/>
        <v>1.5794950631484986E-3</v>
      </c>
      <c r="I170" s="63">
        <f t="shared" si="85"/>
        <v>4.0775901605307517E-3</v>
      </c>
      <c r="J170" s="63">
        <f t="shared" si="86"/>
        <v>2.1160060216187863E-3</v>
      </c>
      <c r="K170" s="63">
        <f t="shared" si="87"/>
        <v>1.8508704398661924E-3</v>
      </c>
      <c r="L170" s="63">
        <f t="shared" si="88"/>
        <v>1.7911345820953203E-3</v>
      </c>
      <c r="M170" s="63">
        <f t="shared" si="89"/>
        <v>3.3187911874368588E-3</v>
      </c>
      <c r="N170" s="63">
        <f t="shared" si="90"/>
        <v>2.2024929380357449E-3</v>
      </c>
      <c r="O170" s="63">
        <f t="shared" si="91"/>
        <v>2.1181818995585529E-3</v>
      </c>
      <c r="P170" s="63">
        <f t="shared" si="92"/>
        <v>2.4916433170369266E-3</v>
      </c>
    </row>
    <row r="171" spans="1:16" x14ac:dyDescent="0.2">
      <c r="A171" s="40" t="s">
        <v>214</v>
      </c>
      <c r="B171" s="63">
        <f t="shared" si="78"/>
        <v>8.6355013257389313E-2</v>
      </c>
      <c r="C171" s="63">
        <f t="shared" si="79"/>
        <v>8.7475662651057204E-2</v>
      </c>
      <c r="D171" s="63">
        <f t="shared" si="80"/>
        <v>8.5307553672319444E-2</v>
      </c>
      <c r="E171" s="63">
        <f t="shared" si="81"/>
        <v>8.5550219974021138E-2</v>
      </c>
      <c r="F171" s="63">
        <f t="shared" si="82"/>
        <v>7.9746886585972829E-2</v>
      </c>
      <c r="G171" s="63">
        <f t="shared" si="83"/>
        <v>6.5930689963847711E-2</v>
      </c>
      <c r="H171" s="63">
        <f t="shared" si="84"/>
        <v>4.0569249705956809E-2</v>
      </c>
      <c r="I171" s="63">
        <f t="shared" si="85"/>
        <v>3.7699805270758543E-2</v>
      </c>
      <c r="J171" s="63">
        <f t="shared" si="86"/>
        <v>3.6957962210317337E-2</v>
      </c>
      <c r="K171" s="63">
        <f t="shared" si="87"/>
        <v>4.1354716478459133E-2</v>
      </c>
      <c r="L171" s="63">
        <f t="shared" si="88"/>
        <v>3.9449367192929123E-2</v>
      </c>
      <c r="M171" s="63">
        <f t="shared" si="89"/>
        <v>4.8263098064216511E-2</v>
      </c>
      <c r="N171" s="63">
        <f t="shared" si="90"/>
        <v>5.0244017395464025E-2</v>
      </c>
      <c r="O171" s="63">
        <f t="shared" si="91"/>
        <v>5.7034019919768641E-2</v>
      </c>
      <c r="P171" s="63">
        <f t="shared" si="92"/>
        <v>5.8577294627860405E-2</v>
      </c>
    </row>
    <row r="172" spans="1:16" x14ac:dyDescent="0.2">
      <c r="A172" s="40" t="s">
        <v>215</v>
      </c>
      <c r="B172" s="63">
        <f t="shared" si="78"/>
        <v>5.5750265073598766E-3</v>
      </c>
      <c r="C172" s="63">
        <f t="shared" si="79"/>
        <v>5.0650581152262304E-3</v>
      </c>
      <c r="D172" s="63">
        <f t="shared" si="80"/>
        <v>4.8268279231496302E-3</v>
      </c>
      <c r="E172" s="63">
        <f t="shared" si="81"/>
        <v>4.4025878566400596E-3</v>
      </c>
      <c r="F172" s="63">
        <f t="shared" si="82"/>
        <v>4.3286830236282754E-3</v>
      </c>
      <c r="G172" s="63">
        <f t="shared" si="83"/>
        <v>4.2124661856724954E-3</v>
      </c>
      <c r="H172" s="63">
        <f t="shared" si="84"/>
        <v>3.8191814039279263E-3</v>
      </c>
      <c r="I172" s="63">
        <f t="shared" si="85"/>
        <v>3.7926107664460139E-3</v>
      </c>
      <c r="J172" s="63">
        <f t="shared" si="86"/>
        <v>3.7064693865792248E-3</v>
      </c>
      <c r="K172" s="63">
        <f t="shared" si="87"/>
        <v>4.1634922142107442E-3</v>
      </c>
      <c r="L172" s="63">
        <f t="shared" si="88"/>
        <v>3.858274983088974E-3</v>
      </c>
      <c r="M172" s="63">
        <f t="shared" si="89"/>
        <v>3.8729079329508204E-3</v>
      </c>
      <c r="N172" s="63">
        <f t="shared" si="90"/>
        <v>3.7828356386794462E-3</v>
      </c>
      <c r="O172" s="63">
        <f t="shared" si="91"/>
        <v>3.8737183483047587E-3</v>
      </c>
      <c r="P172" s="63">
        <f t="shared" si="92"/>
        <v>3.7385860809158074E-3</v>
      </c>
    </row>
    <row r="173" spans="1:16" ht="10.5" customHeight="1" x14ac:dyDescent="0.2">
      <c r="F173" s="46"/>
      <c r="G173" s="46"/>
      <c r="H173" s="46"/>
      <c r="I173" s="46"/>
      <c r="J173" s="46"/>
      <c r="K173" s="46"/>
      <c r="L173" s="46"/>
      <c r="M173" s="46"/>
      <c r="N173" s="46"/>
      <c r="O173" s="46"/>
      <c r="P173" s="46"/>
    </row>
    <row r="174" spans="1:16" x14ac:dyDescent="0.2">
      <c r="A174" s="38" t="s">
        <v>216</v>
      </c>
      <c r="B174" s="64">
        <f t="shared" ref="B174:B179" si="93">B19/$B$72</f>
        <v>3.913964159125518E-2</v>
      </c>
      <c r="C174" s="64">
        <f t="shared" ref="C174:C179" si="94">C19/$C$72</f>
        <v>3.6297886216835835E-2</v>
      </c>
      <c r="D174" s="64">
        <f t="shared" ref="D174:D179" si="95">D19/$D$72</f>
        <v>3.6218408824224224E-2</v>
      </c>
      <c r="E174" s="64">
        <f t="shared" ref="E174:E179" si="96">E19/$E$72</f>
        <v>3.5801189991165418E-2</v>
      </c>
      <c r="F174" s="64">
        <f t="shared" ref="F174:F179" si="97">F19/$F$72</f>
        <v>3.3598088427497716E-2</v>
      </c>
      <c r="G174" s="64">
        <f t="shared" ref="G174:G179" si="98">G19/$G$72</f>
        <v>3.5363704512909398E-2</v>
      </c>
      <c r="H174" s="64">
        <f t="shared" ref="H174:H179" si="99">H19/$H$72</f>
        <v>3.2213996038640898E-2</v>
      </c>
      <c r="I174" s="64">
        <f t="shared" ref="I174:I179" si="100">I19/$I$72</f>
        <v>3.6596039893370395E-2</v>
      </c>
      <c r="J174" s="64">
        <f t="shared" ref="J174:J179" si="101">J19/$J$72</f>
        <v>3.9889608391331988E-2</v>
      </c>
      <c r="K174" s="64">
        <f t="shared" ref="K174:K179" si="102">K19/$K$72</f>
        <v>4.6129072952888116E-2</v>
      </c>
      <c r="L174" s="64">
        <f t="shared" ref="L174:L179" si="103">L19/$L$72</f>
        <v>4.6058779497988513E-2</v>
      </c>
      <c r="M174" s="64">
        <f t="shared" ref="M174:M179" si="104">M19/$M$72</f>
        <v>4.7693230799651348E-2</v>
      </c>
      <c r="N174" s="64">
        <f t="shared" ref="N174:N179" si="105">N19/$N$72</f>
        <v>4.9685312899495543E-2</v>
      </c>
      <c r="O174" s="64">
        <f t="shared" ref="O174:O179" si="106">O19/$O$72</f>
        <v>5.3013472758784451E-2</v>
      </c>
      <c r="P174" s="64">
        <f t="shared" ref="P174:P179" si="107">P19/$P$72</f>
        <v>5.2679252752147278E-2</v>
      </c>
    </row>
    <row r="175" spans="1:16" x14ac:dyDescent="0.2">
      <c r="A175" s="40" t="s">
        <v>217</v>
      </c>
      <c r="B175" s="63">
        <f t="shared" si="93"/>
        <v>3.5487435243617294E-4</v>
      </c>
      <c r="C175" s="63">
        <f t="shared" si="94"/>
        <v>1.272779863611433E-5</v>
      </c>
      <c r="D175" s="63">
        <f t="shared" si="95"/>
        <v>4.085450080082852E-6</v>
      </c>
      <c r="E175" s="63">
        <f t="shared" si="96"/>
        <v>6.2824087630773128E-6</v>
      </c>
      <c r="F175" s="63">
        <f t="shared" si="97"/>
        <v>7.6942173311064799E-6</v>
      </c>
      <c r="G175" s="63">
        <f t="shared" si="98"/>
        <v>4.1420970758004692E-6</v>
      </c>
      <c r="H175" s="63">
        <f t="shared" si="99"/>
        <v>2.8426142122746593E-6</v>
      </c>
      <c r="I175" s="63">
        <f t="shared" si="100"/>
        <v>1.8373755939717343E-5</v>
      </c>
      <c r="J175" s="63">
        <f t="shared" si="101"/>
        <v>3.4954570528392646E-4</v>
      </c>
      <c r="K175" s="63">
        <f t="shared" si="102"/>
        <v>1.6594815813551707E-4</v>
      </c>
      <c r="L175" s="63">
        <f t="shared" si="103"/>
        <v>4.8433808579867514E-4</v>
      </c>
      <c r="M175" s="63">
        <f t="shared" si="104"/>
        <v>2.5756909413302638E-4</v>
      </c>
      <c r="N175" s="63">
        <f t="shared" si="105"/>
        <v>3.6937208463059021E-4</v>
      </c>
      <c r="O175" s="63">
        <f t="shared" si="106"/>
        <v>3.7765806699449243E-4</v>
      </c>
      <c r="P175" s="63">
        <f t="shared" si="107"/>
        <v>4.2134876462381694E-4</v>
      </c>
    </row>
    <row r="176" spans="1:16" x14ac:dyDescent="0.2">
      <c r="A176" s="40" t="s">
        <v>218</v>
      </c>
      <c r="B176" s="63">
        <f t="shared" si="93"/>
        <v>2.5229565026560652E-2</v>
      </c>
      <c r="C176" s="63">
        <f t="shared" si="94"/>
        <v>2.3617821449132326E-2</v>
      </c>
      <c r="D176" s="63">
        <f t="shared" si="95"/>
        <v>2.3850117882843372E-2</v>
      </c>
      <c r="E176" s="63">
        <f t="shared" si="96"/>
        <v>2.3694326478638578E-2</v>
      </c>
      <c r="F176" s="63">
        <f t="shared" si="97"/>
        <v>2.2896053998974829E-2</v>
      </c>
      <c r="G176" s="63">
        <f t="shared" si="98"/>
        <v>2.3800226068522199E-2</v>
      </c>
      <c r="H176" s="63">
        <f t="shared" si="99"/>
        <v>2.175409195196832E-2</v>
      </c>
      <c r="I176" s="63">
        <f t="shared" si="100"/>
        <v>2.4591391326153178E-2</v>
      </c>
      <c r="J176" s="63">
        <f t="shared" si="101"/>
        <v>2.5731043143999592E-2</v>
      </c>
      <c r="K176" s="63">
        <f t="shared" si="102"/>
        <v>2.9259811558539135E-2</v>
      </c>
      <c r="L176" s="63">
        <f t="shared" si="103"/>
        <v>2.8681951639781676E-2</v>
      </c>
      <c r="M176" s="63">
        <f t="shared" si="104"/>
        <v>2.9768905263165869E-2</v>
      </c>
      <c r="N176" s="63">
        <f t="shared" si="105"/>
        <v>3.0795749059785497E-2</v>
      </c>
      <c r="O176" s="63">
        <f t="shared" si="106"/>
        <v>3.2925947320024712E-2</v>
      </c>
      <c r="P176" s="63">
        <f t="shared" si="107"/>
        <v>3.2504487990943187E-2</v>
      </c>
    </row>
    <row r="177" spans="1:16" x14ac:dyDescent="0.2">
      <c r="A177" s="40" t="s">
        <v>219</v>
      </c>
      <c r="B177" s="63">
        <f t="shared" si="93"/>
        <v>6.3250969976960203E-4</v>
      </c>
      <c r="C177" s="63">
        <f t="shared" si="94"/>
        <v>1.9229647280571497E-4</v>
      </c>
      <c r="D177" s="63">
        <f t="shared" si="95"/>
        <v>3.8483291082138873E-4</v>
      </c>
      <c r="E177" s="63">
        <f t="shared" si="96"/>
        <v>5.4244090097426551E-4</v>
      </c>
      <c r="F177" s="63">
        <f t="shared" si="97"/>
        <v>4.7984071626719051E-4</v>
      </c>
      <c r="G177" s="63">
        <f t="shared" si="98"/>
        <v>1.2852911712736662E-4</v>
      </c>
      <c r="H177" s="63">
        <f t="shared" si="99"/>
        <v>2.233449034388032E-4</v>
      </c>
      <c r="I177" s="63">
        <f t="shared" si="100"/>
        <v>1.4905648881247604E-4</v>
      </c>
      <c r="J177" s="63">
        <f t="shared" si="101"/>
        <v>3.4455346808371317E-4</v>
      </c>
      <c r="K177" s="63">
        <f t="shared" si="102"/>
        <v>4.0192044534312951E-4</v>
      </c>
      <c r="L177" s="63">
        <f t="shared" si="103"/>
        <v>2.3539343985651598E-4</v>
      </c>
      <c r="M177" s="63">
        <f t="shared" si="104"/>
        <v>3.6717876687602965E-4</v>
      </c>
      <c r="N177" s="63">
        <f t="shared" si="105"/>
        <v>6.8587390579702022E-4</v>
      </c>
      <c r="O177" s="63">
        <f t="shared" si="106"/>
        <v>6.9052508596197625E-4</v>
      </c>
      <c r="P177" s="63">
        <f t="shared" si="107"/>
        <v>1.9681471729373922E-3</v>
      </c>
    </row>
    <row r="178" spans="1:16" x14ac:dyDescent="0.2">
      <c r="A178" s="48" t="s">
        <v>220</v>
      </c>
      <c r="B178" s="63">
        <f t="shared" si="93"/>
        <v>0</v>
      </c>
      <c r="C178" s="63">
        <f t="shared" si="94"/>
        <v>0</v>
      </c>
      <c r="D178" s="63">
        <f t="shared" si="95"/>
        <v>0</v>
      </c>
      <c r="E178" s="63">
        <f t="shared" si="96"/>
        <v>0</v>
      </c>
      <c r="F178" s="63">
        <f t="shared" si="97"/>
        <v>0</v>
      </c>
      <c r="G178" s="63">
        <f t="shared" si="98"/>
        <v>0</v>
      </c>
      <c r="H178" s="63">
        <f t="shared" si="99"/>
        <v>0</v>
      </c>
      <c r="I178" s="63">
        <f t="shared" si="100"/>
        <v>0</v>
      </c>
      <c r="J178" s="63">
        <f t="shared" si="101"/>
        <v>1.4972315679194254E-3</v>
      </c>
      <c r="K178" s="63">
        <f t="shared" si="102"/>
        <v>1.6086324725872966E-3</v>
      </c>
      <c r="L178" s="63">
        <f t="shared" si="103"/>
        <v>1.8238042883066607E-3</v>
      </c>
      <c r="M178" s="63">
        <f t="shared" si="104"/>
        <v>1.9670345196981871E-3</v>
      </c>
      <c r="N178" s="63">
        <f t="shared" si="105"/>
        <v>2.4928767492822198E-3</v>
      </c>
      <c r="O178" s="63">
        <f t="shared" si="106"/>
        <v>2.2558712923885535E-3</v>
      </c>
      <c r="P178" s="63">
        <f t="shared" si="107"/>
        <v>2.2139962359324196E-3</v>
      </c>
    </row>
    <row r="179" spans="1:16" x14ac:dyDescent="0.2">
      <c r="A179" s="40" t="s">
        <v>221</v>
      </c>
      <c r="B179" s="63">
        <f t="shared" si="93"/>
        <v>1.2922692512488756E-2</v>
      </c>
      <c r="C179" s="63">
        <f t="shared" si="94"/>
        <v>1.2475040496261681E-2</v>
      </c>
      <c r="D179" s="63">
        <f t="shared" si="95"/>
        <v>1.197937258047938E-2</v>
      </c>
      <c r="E179" s="63">
        <f t="shared" si="96"/>
        <v>1.15581402027895E-2</v>
      </c>
      <c r="F179" s="63">
        <f t="shared" si="97"/>
        <v>1.0214499494924596E-2</v>
      </c>
      <c r="G179" s="63">
        <f t="shared" si="98"/>
        <v>1.1430807230184029E-2</v>
      </c>
      <c r="H179" s="63">
        <f t="shared" si="99"/>
        <v>1.0233716569021499E-2</v>
      </c>
      <c r="I179" s="63">
        <f t="shared" si="100"/>
        <v>1.1837218322465022E-2</v>
      </c>
      <c r="J179" s="63">
        <f t="shared" si="101"/>
        <v>1.1967234506045326E-2</v>
      </c>
      <c r="K179" s="63">
        <f t="shared" si="102"/>
        <v>1.469276031828304E-2</v>
      </c>
      <c r="L179" s="63">
        <f t="shared" si="103"/>
        <v>1.4833292044244986E-2</v>
      </c>
      <c r="M179" s="63">
        <f t="shared" si="104"/>
        <v>1.533254315577824E-2</v>
      </c>
      <c r="N179" s="63">
        <f t="shared" si="105"/>
        <v>1.5341441100000217E-2</v>
      </c>
      <c r="O179" s="63">
        <f t="shared" si="106"/>
        <v>1.6763470993414728E-2</v>
      </c>
      <c r="P179" s="63">
        <f t="shared" si="107"/>
        <v>1.5571272587710468E-2</v>
      </c>
    </row>
    <row r="180" spans="1:16" ht="9.75" customHeight="1" x14ac:dyDescent="0.2">
      <c r="F180" s="46"/>
      <c r="G180" s="46"/>
      <c r="H180" s="46"/>
      <c r="I180" s="46"/>
      <c r="J180" s="46"/>
      <c r="K180" s="46"/>
      <c r="L180" s="46"/>
      <c r="M180" s="46"/>
      <c r="N180" s="46"/>
      <c r="O180" s="46"/>
      <c r="P180" s="46"/>
    </row>
    <row r="181" spans="1:16" x14ac:dyDescent="0.2">
      <c r="A181" s="38" t="s">
        <v>47</v>
      </c>
      <c r="B181" s="64">
        <f t="shared" ref="B181:B189" si="108">B26/$B$72</f>
        <v>0.4701178262734127</v>
      </c>
      <c r="C181" s="64">
        <f t="shared" ref="C181:C189" si="109">C26/$C$72</f>
        <v>0.48121840368538127</v>
      </c>
      <c r="D181" s="64">
        <f t="shared" ref="D181:D189" si="110">D26/$D$72</f>
        <v>0.49237678370236931</v>
      </c>
      <c r="E181" s="64">
        <f t="shared" ref="E181:E189" si="111">E26/$E$72</f>
        <v>0.50865950478311506</v>
      </c>
      <c r="F181" s="64">
        <f t="shared" ref="F181:F189" si="112">F26/$F$72</f>
        <v>0.51609561751778366</v>
      </c>
      <c r="G181" s="64">
        <f t="shared" ref="G181:G189" si="113">G26/$G$72</f>
        <v>0.51374662733236121</v>
      </c>
      <c r="H181" s="64">
        <f t="shared" ref="H181:H189" si="114">H26/$H$72</f>
        <v>0.54733969309140074</v>
      </c>
      <c r="I181" s="64">
        <f t="shared" ref="I181:I189" si="115">I26/$I$72</f>
        <v>0.51774413324056101</v>
      </c>
      <c r="J181" s="64">
        <f t="shared" ref="J181:J189" si="116">J26/$J$72</f>
        <v>0.51008759025175243</v>
      </c>
      <c r="K181" s="64">
        <f t="shared" ref="K181:K189" si="117">K26/$K$72</f>
        <v>0.46620914061048047</v>
      </c>
      <c r="L181" s="64">
        <f t="shared" ref="L181:L189" si="118">L26/$L$72</f>
        <v>0.46508394494577016</v>
      </c>
      <c r="M181" s="64">
        <f t="shared" ref="M181:M189" si="119">M26/$M$72</f>
        <v>0.45096979332273457</v>
      </c>
      <c r="N181" s="64">
        <f t="shared" ref="N181:N189" si="120">N26/$N$72</f>
        <v>0.43762566352661675</v>
      </c>
      <c r="O181" s="64">
        <f t="shared" ref="O181:O189" si="121">O26/$O$72</f>
        <v>0.38918991706082134</v>
      </c>
      <c r="P181" s="64">
        <f t="shared" ref="P181:P189" si="122">P26/$P$72</f>
        <v>0.38144289252805563</v>
      </c>
    </row>
    <row r="182" spans="1:16" x14ac:dyDescent="0.2">
      <c r="A182" s="40" t="s">
        <v>222</v>
      </c>
      <c r="B182" s="63">
        <f t="shared" si="108"/>
        <v>0.1863844351687948</v>
      </c>
      <c r="C182" s="63">
        <f t="shared" si="109"/>
        <v>0.18933770238406439</v>
      </c>
      <c r="D182" s="63">
        <f t="shared" si="110"/>
        <v>0.18172923330811019</v>
      </c>
      <c r="E182" s="63">
        <f t="shared" si="111"/>
        <v>0.18868539572226037</v>
      </c>
      <c r="F182" s="63">
        <f t="shared" si="112"/>
        <v>0.18301724096792057</v>
      </c>
      <c r="G182" s="63">
        <f t="shared" si="113"/>
        <v>0.16833139668317618</v>
      </c>
      <c r="H182" s="63">
        <f t="shared" si="114"/>
        <v>0.19267572726845691</v>
      </c>
      <c r="I182" s="63">
        <f t="shared" si="115"/>
        <v>0.20896204373995153</v>
      </c>
      <c r="J182" s="63">
        <f t="shared" si="116"/>
        <v>0.20900851461968625</v>
      </c>
      <c r="K182" s="63">
        <f t="shared" si="117"/>
        <v>0.12699748797880631</v>
      </c>
      <c r="L182" s="63">
        <f t="shared" si="118"/>
        <v>0.13929651764447096</v>
      </c>
      <c r="M182" s="63">
        <f t="shared" si="119"/>
        <v>0.14095025101205988</v>
      </c>
      <c r="N182" s="63">
        <f t="shared" si="120"/>
        <v>0.1369421990339586</v>
      </c>
      <c r="O182" s="63">
        <f t="shared" si="121"/>
        <v>0.13580425842789165</v>
      </c>
      <c r="P182" s="63">
        <f t="shared" si="122"/>
        <v>0.13775959821872397</v>
      </c>
    </row>
    <row r="183" spans="1:16" x14ac:dyDescent="0.2">
      <c r="A183" s="40" t="s">
        <v>223</v>
      </c>
      <c r="B183" s="63">
        <f t="shared" si="108"/>
        <v>1.3197939333700445E-2</v>
      </c>
      <c r="C183" s="63">
        <f t="shared" si="109"/>
        <v>9.4664442769659997E-3</v>
      </c>
      <c r="D183" s="63">
        <f t="shared" si="110"/>
        <v>1.0806938748347024E-2</v>
      </c>
      <c r="E183" s="63">
        <f t="shared" si="111"/>
        <v>9.5058849799628288E-3</v>
      </c>
      <c r="F183" s="63">
        <f t="shared" si="112"/>
        <v>6.7993825014698124E-3</v>
      </c>
      <c r="G183" s="63">
        <f t="shared" si="113"/>
        <v>8.6584101278648299E-3</v>
      </c>
      <c r="H183" s="63">
        <f t="shared" si="114"/>
        <v>9.2417146869759621E-3</v>
      </c>
      <c r="I183" s="63">
        <f t="shared" si="115"/>
        <v>1.2671038820676932E-2</v>
      </c>
      <c r="J183" s="63">
        <f t="shared" si="116"/>
        <v>1.0309595612800719E-2</v>
      </c>
      <c r="K183" s="63">
        <f t="shared" si="117"/>
        <v>1.0558092839221749E-2</v>
      </c>
      <c r="L183" s="63">
        <f t="shared" si="118"/>
        <v>1.0806332175663879E-2</v>
      </c>
      <c r="M183" s="63">
        <f t="shared" si="119"/>
        <v>1.253761771694749E-2</v>
      </c>
      <c r="N183" s="63">
        <f t="shared" si="120"/>
        <v>1.0553208169226062E-2</v>
      </c>
      <c r="O183" s="63">
        <f t="shared" si="121"/>
        <v>1.1434488073446866E-2</v>
      </c>
      <c r="P183" s="63">
        <f t="shared" si="122"/>
        <v>1.0780682610704676E-2</v>
      </c>
    </row>
    <row r="184" spans="1:16" x14ac:dyDescent="0.2">
      <c r="A184" s="40" t="s">
        <v>224</v>
      </c>
      <c r="B184" s="63">
        <f t="shared" si="108"/>
        <v>0.18085734574775547</v>
      </c>
      <c r="C184" s="63">
        <f t="shared" si="109"/>
        <v>0.18963858048902349</v>
      </c>
      <c r="D184" s="63">
        <f t="shared" si="110"/>
        <v>0.21384927043558644</v>
      </c>
      <c r="E184" s="63">
        <f t="shared" si="111"/>
        <v>0.22945346082172266</v>
      </c>
      <c r="F184" s="63">
        <f t="shared" si="112"/>
        <v>0.24985065534488485</v>
      </c>
      <c r="G184" s="63">
        <f t="shared" si="113"/>
        <v>0.25548481136440027</v>
      </c>
      <c r="H184" s="63">
        <f t="shared" si="114"/>
        <v>0.2698210702388476</v>
      </c>
      <c r="I184" s="63">
        <f t="shared" si="115"/>
        <v>0.21454353084915229</v>
      </c>
      <c r="J184" s="63">
        <f t="shared" si="116"/>
        <v>0.218081553607893</v>
      </c>
      <c r="K184" s="63">
        <f t="shared" si="117"/>
        <v>0.24719412884398587</v>
      </c>
      <c r="L184" s="63">
        <f t="shared" si="118"/>
        <v>0.23295716229235339</v>
      </c>
      <c r="M184" s="63">
        <f t="shared" si="119"/>
        <v>0.22284764687321135</v>
      </c>
      <c r="N184" s="63">
        <f t="shared" si="120"/>
        <v>0.21562346999860543</v>
      </c>
      <c r="O184" s="63">
        <f t="shared" si="121"/>
        <v>0.16922476581757226</v>
      </c>
      <c r="P184" s="63">
        <f t="shared" si="122"/>
        <v>0.1557723713515774</v>
      </c>
    </row>
    <row r="185" spans="1:16" x14ac:dyDescent="0.2">
      <c r="A185" s="40" t="s">
        <v>225</v>
      </c>
      <c r="B185" s="63">
        <f t="shared" si="108"/>
        <v>7.4620620818660574E-6</v>
      </c>
      <c r="C185" s="63">
        <f t="shared" si="109"/>
        <v>1.3369281453060531E-5</v>
      </c>
      <c r="D185" s="63">
        <f t="shared" si="110"/>
        <v>9.4757474025187047E-6</v>
      </c>
      <c r="E185" s="63">
        <f t="shared" si="111"/>
        <v>1.1442420676564784E-5</v>
      </c>
      <c r="F185" s="63">
        <f t="shared" si="112"/>
        <v>1.3439926548031951E-5</v>
      </c>
      <c r="G185" s="63">
        <f t="shared" si="113"/>
        <v>1.5373850944263163E-5</v>
      </c>
      <c r="H185" s="63">
        <f t="shared" si="114"/>
        <v>1.5246748956745902E-5</v>
      </c>
      <c r="I185" s="63">
        <f t="shared" si="115"/>
        <v>2.1418768973760238E-5</v>
      </c>
      <c r="J185" s="63">
        <f t="shared" si="116"/>
        <v>1.0432284574088985E-5</v>
      </c>
      <c r="K185" s="63">
        <f t="shared" si="117"/>
        <v>8.4985078642258467E-6</v>
      </c>
      <c r="L185" s="63">
        <f t="shared" si="118"/>
        <v>9.76544613840627E-6</v>
      </c>
      <c r="M185" s="63">
        <f t="shared" si="119"/>
        <v>9.0154486151626972E-6</v>
      </c>
      <c r="N185" s="63">
        <f t="shared" si="120"/>
        <v>9.8699710065860363E-6</v>
      </c>
      <c r="O185" s="63">
        <f t="shared" si="121"/>
        <v>0</v>
      </c>
      <c r="P185" s="63">
        <f t="shared" si="122"/>
        <v>0</v>
      </c>
    </row>
    <row r="186" spans="1:16" x14ac:dyDescent="0.2">
      <c r="A186" s="40" t="s">
        <v>226</v>
      </c>
      <c r="B186" s="63">
        <f t="shared" si="108"/>
        <v>2.7940155746520787E-2</v>
      </c>
      <c r="C186" s="63">
        <f t="shared" si="109"/>
        <v>2.6806569422246407E-2</v>
      </c>
      <c r="D186" s="63">
        <f t="shared" si="110"/>
        <v>2.3705912946790909E-2</v>
      </c>
      <c r="E186" s="63">
        <f t="shared" si="111"/>
        <v>2.2646372549357401E-2</v>
      </c>
      <c r="F186" s="63">
        <f t="shared" si="112"/>
        <v>2.523541597796938E-2</v>
      </c>
      <c r="G186" s="63">
        <f t="shared" si="113"/>
        <v>2.8437047772589624E-2</v>
      </c>
      <c r="H186" s="63">
        <f t="shared" si="114"/>
        <v>2.7457327515308622E-2</v>
      </c>
      <c r="I186" s="63">
        <f t="shared" si="115"/>
        <v>3.1229079583669002E-2</v>
      </c>
      <c r="J186" s="63">
        <f t="shared" si="116"/>
        <v>2.2473093124887978E-2</v>
      </c>
      <c r="K186" s="63">
        <f t="shared" si="117"/>
        <v>2.5503897873070957E-2</v>
      </c>
      <c r="L186" s="63">
        <f t="shared" si="118"/>
        <v>2.4919043166422378E-2</v>
      </c>
      <c r="M186" s="63">
        <f t="shared" si="119"/>
        <v>2.5498241798119863E-2</v>
      </c>
      <c r="N186" s="63">
        <f t="shared" si="120"/>
        <v>2.8551894885849229E-2</v>
      </c>
      <c r="O186" s="63">
        <f t="shared" si="121"/>
        <v>2.8051490809764119E-2</v>
      </c>
      <c r="P186" s="63">
        <f t="shared" si="122"/>
        <v>3.2815621421443994E-2</v>
      </c>
    </row>
    <row r="187" spans="1:16" x14ac:dyDescent="0.2">
      <c r="A187" s="40" t="s">
        <v>227</v>
      </c>
      <c r="B187" s="63">
        <f t="shared" si="108"/>
        <v>5.7177021337484701E-2</v>
      </c>
      <c r="C187" s="63">
        <f t="shared" si="109"/>
        <v>6.2993477757808433E-2</v>
      </c>
      <c r="D187" s="63">
        <f t="shared" si="110"/>
        <v>5.7714657841072367E-2</v>
      </c>
      <c r="E187" s="63">
        <f t="shared" si="111"/>
        <v>5.3424052832081008E-2</v>
      </c>
      <c r="F187" s="63">
        <f t="shared" si="112"/>
        <v>4.5917002948618037E-2</v>
      </c>
      <c r="G187" s="63">
        <f t="shared" si="113"/>
        <v>4.7824435648581499E-2</v>
      </c>
      <c r="H187" s="63">
        <f t="shared" si="114"/>
        <v>4.467915301795828E-2</v>
      </c>
      <c r="I187" s="63">
        <f t="shared" si="115"/>
        <v>4.6520775702921555E-2</v>
      </c>
      <c r="J187" s="63">
        <f t="shared" si="116"/>
        <v>4.6514698549365116E-2</v>
      </c>
      <c r="K187" s="63">
        <f t="shared" si="117"/>
        <v>5.2189519583102278E-2</v>
      </c>
      <c r="L187" s="63">
        <f t="shared" si="118"/>
        <v>5.3721772920285446E-2</v>
      </c>
      <c r="M187" s="63">
        <f t="shared" si="119"/>
        <v>4.542736067438586E-2</v>
      </c>
      <c r="N187" s="63">
        <f t="shared" si="120"/>
        <v>4.2344691213752526E-2</v>
      </c>
      <c r="O187" s="63">
        <f t="shared" si="121"/>
        <v>4.0856399807422714E-2</v>
      </c>
      <c r="P187" s="63">
        <f t="shared" si="122"/>
        <v>4.034818152667722E-2</v>
      </c>
    </row>
    <row r="188" spans="1:16" x14ac:dyDescent="0.2">
      <c r="A188" s="40" t="s">
        <v>228</v>
      </c>
      <c r="B188" s="63">
        <f t="shared" si="108"/>
        <v>2.0297475118218702E-3</v>
      </c>
      <c r="C188" s="63">
        <f t="shared" si="109"/>
        <v>1.5716312205313534E-3</v>
      </c>
      <c r="D188" s="63">
        <f t="shared" si="110"/>
        <v>1.2810674791729258E-3</v>
      </c>
      <c r="E188" s="63">
        <f t="shared" si="111"/>
        <v>1.1973797225670207E-3</v>
      </c>
      <c r="F188" s="63">
        <f t="shared" si="112"/>
        <v>1.6709183485713937E-3</v>
      </c>
      <c r="G188" s="63">
        <f t="shared" si="113"/>
        <v>1.3798923247127345E-3</v>
      </c>
      <c r="H188" s="63">
        <f t="shared" si="114"/>
        <v>1.4313384802583319E-3</v>
      </c>
      <c r="I188" s="63">
        <f t="shared" si="115"/>
        <v>1.6420680024705162E-3</v>
      </c>
      <c r="J188" s="63">
        <f t="shared" si="116"/>
        <v>1.625159630196163E-3</v>
      </c>
      <c r="K188" s="63">
        <f t="shared" si="117"/>
        <v>1.4711554243997855E-3</v>
      </c>
      <c r="L188" s="63">
        <f t="shared" si="118"/>
        <v>1.4180928900395962E-3</v>
      </c>
      <c r="M188" s="63">
        <f t="shared" si="119"/>
        <v>1.3900230803060556E-3</v>
      </c>
      <c r="N188" s="63">
        <f t="shared" si="120"/>
        <v>1.4402247440144633E-3</v>
      </c>
      <c r="O188" s="63">
        <f t="shared" si="121"/>
        <v>1.408397525750023E-3</v>
      </c>
      <c r="P188" s="63">
        <f t="shared" si="122"/>
        <v>1.5228948404503746E-3</v>
      </c>
    </row>
    <row r="189" spans="1:16" x14ac:dyDescent="0.2">
      <c r="A189" s="40" t="s">
        <v>229</v>
      </c>
      <c r="B189" s="63">
        <f t="shared" si="108"/>
        <v>2.5237193652528278E-3</v>
      </c>
      <c r="C189" s="63">
        <f t="shared" si="109"/>
        <v>1.3906288532881442E-3</v>
      </c>
      <c r="D189" s="63">
        <f t="shared" si="110"/>
        <v>3.2802271958869986E-3</v>
      </c>
      <c r="E189" s="63">
        <f t="shared" si="111"/>
        <v>3.7355157344871673E-3</v>
      </c>
      <c r="F189" s="63">
        <f t="shared" si="112"/>
        <v>3.5915615018016133E-3</v>
      </c>
      <c r="G189" s="63">
        <f t="shared" si="113"/>
        <v>3.6152595600919156E-3</v>
      </c>
      <c r="H189" s="63">
        <f t="shared" si="114"/>
        <v>2.0181151346383664E-3</v>
      </c>
      <c r="I189" s="63">
        <f t="shared" si="115"/>
        <v>2.1541777727455266E-3</v>
      </c>
      <c r="J189" s="63">
        <f t="shared" si="116"/>
        <v>2.0645428223491935E-3</v>
      </c>
      <c r="K189" s="63">
        <f t="shared" si="117"/>
        <v>2.2863595600291879E-3</v>
      </c>
      <c r="L189" s="63">
        <f t="shared" si="118"/>
        <v>1.9552584103961195E-3</v>
      </c>
      <c r="M189" s="63">
        <f t="shared" si="119"/>
        <v>2.3096367190888487E-3</v>
      </c>
      <c r="N189" s="63">
        <f t="shared" si="120"/>
        <v>2.1601055102038504E-3</v>
      </c>
      <c r="O189" s="63">
        <f t="shared" si="121"/>
        <v>2.4101165989737407E-3</v>
      </c>
      <c r="P189" s="63">
        <f t="shared" si="122"/>
        <v>2.4435425584780337E-3</v>
      </c>
    </row>
    <row r="190" spans="1:16" x14ac:dyDescent="0.2">
      <c r="F190" s="46"/>
      <c r="G190" s="46"/>
      <c r="H190" s="46"/>
      <c r="I190" s="46"/>
      <c r="J190" s="46"/>
      <c r="K190" s="46"/>
      <c r="L190" s="46"/>
      <c r="M190" s="46"/>
      <c r="N190" s="46"/>
      <c r="O190" s="46"/>
      <c r="P190" s="46"/>
    </row>
    <row r="191" spans="1:16" x14ac:dyDescent="0.2">
      <c r="A191" s="38" t="s">
        <v>230</v>
      </c>
      <c r="B191" s="64">
        <f>B36/$B$72</f>
        <v>2.5821433138205805E-3</v>
      </c>
      <c r="C191" s="64">
        <f>C36/$C$72</f>
        <v>2.5706133983190117E-3</v>
      </c>
      <c r="D191" s="64">
        <f>D36/$D$72</f>
        <v>2.5730758851189002E-3</v>
      </c>
      <c r="E191" s="64">
        <f>E36/$E$72</f>
        <v>2.1089657006926848E-3</v>
      </c>
      <c r="F191" s="64">
        <f>F36/$F$72</f>
        <v>1.9463678804597939E-3</v>
      </c>
      <c r="G191" s="64">
        <f>G36/$G$72</f>
        <v>1.9347161442592816E-3</v>
      </c>
      <c r="H191" s="64">
        <f>H36/$H$72</f>
        <v>2.0036318977634296E-3</v>
      </c>
      <c r="I191" s="64">
        <f>I36/$I$72</f>
        <v>2.4253862551362527E-3</v>
      </c>
      <c r="J191" s="64">
        <f>J36/$J$72</f>
        <v>2.4296491954963794E-3</v>
      </c>
      <c r="K191" s="64">
        <f>K36/$K$72</f>
        <v>2.7378734656268193E-3</v>
      </c>
      <c r="L191" s="64">
        <f>L36/$L$72</f>
        <v>2.779077714992769E-3</v>
      </c>
      <c r="M191" s="64">
        <f>M36/$M$72</f>
        <v>2.3600701992830824E-3</v>
      </c>
      <c r="N191" s="64">
        <f>N36/$N$72</f>
        <v>2.7444434254580278E-3</v>
      </c>
      <c r="O191" s="64">
        <f>O36/$O$72</f>
        <v>2.8225376620427752E-3</v>
      </c>
      <c r="P191" s="64">
        <f>P36/$P$72</f>
        <v>3.043093689438791E-3</v>
      </c>
    </row>
    <row r="192" spans="1:16" x14ac:dyDescent="0.2">
      <c r="A192" s="40" t="s">
        <v>231</v>
      </c>
      <c r="B192" s="63">
        <f>B37/$B$72</f>
        <v>7.2782088647686523E-4</v>
      </c>
      <c r="C192" s="63">
        <f>C37/$C$72</f>
        <v>6.0346098839187171E-4</v>
      </c>
      <c r="D192" s="63">
        <f>D37/$D$72</f>
        <v>6.4959246325624461E-4</v>
      </c>
      <c r="E192" s="63">
        <f>E37/$E$72</f>
        <v>5.4862323305036268E-4</v>
      </c>
      <c r="F192" s="63">
        <f>F37/$F$72</f>
        <v>5.1816808733965889E-4</v>
      </c>
      <c r="G192" s="63">
        <f>G37/$G$72</f>
        <v>4.819260137068973E-4</v>
      </c>
      <c r="H192" s="63">
        <f>H37/$H$72</f>
        <v>1.5139152484909388E-3</v>
      </c>
      <c r="I192" s="63">
        <f>I37/$I$72</f>
        <v>1.8303972064074481E-3</v>
      </c>
      <c r="J192" s="63">
        <f>J37/$J$72</f>
        <v>1.7179658776319416E-3</v>
      </c>
      <c r="K192" s="63">
        <f>K37/$K$72</f>
        <v>1.9385132508471022E-3</v>
      </c>
      <c r="L192" s="63">
        <f>L37/$L$72</f>
        <v>2.0054217916577639E-3</v>
      </c>
      <c r="M192" s="63">
        <f>M37/$M$72</f>
        <v>1.7446408271787745E-3</v>
      </c>
      <c r="N192" s="63">
        <f>N37/$N$72</f>
        <v>2.1181527886762175E-3</v>
      </c>
      <c r="O192" s="63">
        <f>O37/$O$72</f>
        <v>2.0047907086053699E-3</v>
      </c>
      <c r="P192" s="63">
        <f>P37/$P$72</f>
        <v>2.1343310228808024E-3</v>
      </c>
    </row>
    <row r="193" spans="1:16" x14ac:dyDescent="0.2">
      <c r="A193" s="40" t="s">
        <v>232</v>
      </c>
      <c r="B193" s="63">
        <f>B38/$B$72</f>
        <v>1.8543224273437154E-3</v>
      </c>
      <c r="C193" s="63">
        <f>C38/$C$72</f>
        <v>1.9671524099271402E-3</v>
      </c>
      <c r="D193" s="63">
        <f>D38/$D$72</f>
        <v>1.9234834218626554E-3</v>
      </c>
      <c r="E193" s="63">
        <f>E38/$E$72</f>
        <v>1.5603424676423222E-3</v>
      </c>
      <c r="F193" s="63">
        <f>F38/$F$72</f>
        <v>1.4281997931201349E-3</v>
      </c>
      <c r="G193" s="63">
        <f>G38/$G$72</f>
        <v>1.4527901305523843E-3</v>
      </c>
      <c r="H193" s="63">
        <f>H38/$H$72</f>
        <v>4.8971664927249109E-4</v>
      </c>
      <c r="I193" s="63">
        <f>I38/$I$72</f>
        <v>5.949890487288045E-4</v>
      </c>
      <c r="J193" s="63">
        <f>J38/$J$72</f>
        <v>7.1168331786443796E-4</v>
      </c>
      <c r="K193" s="63">
        <f>K38/$K$72</f>
        <v>7.9936021477971695E-4</v>
      </c>
      <c r="L193" s="63">
        <f>L38/$L$72</f>
        <v>7.736559233350055E-4</v>
      </c>
      <c r="M193" s="63">
        <f>M38/$M$72</f>
        <v>6.15429372104308E-4</v>
      </c>
      <c r="N193" s="63">
        <f>N38/$N$72</f>
        <v>6.2629063678181027E-4</v>
      </c>
      <c r="O193" s="63">
        <f>O38/$O$72</f>
        <v>8.1774695343740547E-4</v>
      </c>
      <c r="P193" s="63">
        <f>P38/$P$72</f>
        <v>9.0876266655798852E-4</v>
      </c>
    </row>
    <row r="194" spans="1:16" ht="9.75" customHeight="1" x14ac:dyDescent="0.2">
      <c r="F194" s="46"/>
      <c r="G194" s="46"/>
      <c r="H194" s="46"/>
      <c r="I194" s="46"/>
      <c r="J194" s="46"/>
      <c r="K194" s="46"/>
      <c r="L194" s="46"/>
      <c r="M194" s="46"/>
      <c r="N194" s="46"/>
      <c r="O194" s="46"/>
      <c r="P194" s="46"/>
    </row>
    <row r="195" spans="1:16" x14ac:dyDescent="0.2">
      <c r="A195" s="38" t="s">
        <v>233</v>
      </c>
      <c r="B195" s="64">
        <f>B40/$B$72</f>
        <v>3.4818164894261365E-2</v>
      </c>
      <c r="C195" s="64">
        <f>C40/$C$72</f>
        <v>3.4664784099277028E-2</v>
      </c>
      <c r="D195" s="64">
        <f>D40/$D$72</f>
        <v>3.7378358646111991E-2</v>
      </c>
      <c r="E195" s="64">
        <f>E40/$E$72</f>
        <v>3.3499310954194818E-2</v>
      </c>
      <c r="F195" s="64">
        <f>F40/$F$72</f>
        <v>3.4737710766888912E-2</v>
      </c>
      <c r="G195" s="64">
        <f>G40/$G$72</f>
        <v>3.5009438861886996E-2</v>
      </c>
      <c r="H195" s="64">
        <f>H40/$H$72</f>
        <v>3.6592855291214484E-2</v>
      </c>
      <c r="I195" s="64">
        <f>I40/$I$72</f>
        <v>3.8142292647923112E-2</v>
      </c>
      <c r="J195" s="64">
        <f>J40/$J$72</f>
        <v>3.7073978801564635E-2</v>
      </c>
      <c r="K195" s="64">
        <f>K40/$K$72</f>
        <v>3.8963422775880399E-2</v>
      </c>
      <c r="L195" s="64">
        <f>L40/$L$72</f>
        <v>3.8553041100323412E-2</v>
      </c>
      <c r="M195" s="64">
        <f>M40/$M$72</f>
        <v>3.9383328162708391E-2</v>
      </c>
      <c r="N195" s="64">
        <f>N40/$N$72</f>
        <v>4.0884241937090629E-2</v>
      </c>
      <c r="O195" s="64">
        <f>O40/$O$72</f>
        <v>4.6011097001702875E-2</v>
      </c>
      <c r="P195" s="64">
        <f>P40/$P$72</f>
        <v>4.6051251168370486E-2</v>
      </c>
    </row>
    <row r="196" spans="1:16" x14ac:dyDescent="0.2">
      <c r="A196" s="40" t="s">
        <v>234</v>
      </c>
      <c r="B196" s="63">
        <f>B41/$B$72</f>
        <v>9.1749384574258304E-3</v>
      </c>
      <c r="C196" s="63">
        <f>C41/$C$72</f>
        <v>9.6530155217540645E-3</v>
      </c>
      <c r="D196" s="63">
        <f>D41/$D$72</f>
        <v>1.1411085490713386E-2</v>
      </c>
      <c r="E196" s="63">
        <f>E41/$E$72</f>
        <v>7.831705937629118E-3</v>
      </c>
      <c r="F196" s="63">
        <f>F41/$F$72</f>
        <v>8.3336576760351805E-3</v>
      </c>
      <c r="G196" s="63">
        <f>G41/$G$72</f>
        <v>8.5753199707937159E-3</v>
      </c>
      <c r="H196" s="63">
        <f>H41/$H$72</f>
        <v>8.7859567058344041E-3</v>
      </c>
      <c r="I196" s="63">
        <f>I41/$I$72</f>
        <v>9.937511615694547E-3</v>
      </c>
      <c r="J196" s="63">
        <f>J41/$J$72</f>
        <v>9.0383003222830206E-3</v>
      </c>
      <c r="K196" s="63">
        <f>K41/$K$72</f>
        <v>8.7910806803986885E-3</v>
      </c>
      <c r="L196" s="63">
        <f>L41/$L$72</f>
        <v>7.3096756220447394E-3</v>
      </c>
      <c r="M196" s="63">
        <f>M41/$M$72</f>
        <v>7.6744195736753442E-3</v>
      </c>
      <c r="N196" s="63">
        <f>N41/$N$72</f>
        <v>7.1382694642758608E-3</v>
      </c>
      <c r="O196" s="63">
        <f>O41/$O$72</f>
        <v>9.4183052576517073E-3</v>
      </c>
      <c r="P196" s="63">
        <f>P41/$P$72</f>
        <v>8.3248212397544295E-3</v>
      </c>
    </row>
    <row r="197" spans="1:16" x14ac:dyDescent="0.2">
      <c r="A197" s="40" t="s">
        <v>235</v>
      </c>
      <c r="B197" s="63">
        <f>B42/$B$72</f>
        <v>1.6057941190461368E-2</v>
      </c>
      <c r="C197" s="63">
        <f>C42/$C$72</f>
        <v>1.6323572595350846E-2</v>
      </c>
      <c r="D197" s="63">
        <f>D42/$D$72</f>
        <v>1.7654250936003153E-2</v>
      </c>
      <c r="E197" s="63">
        <f>E42/$E$72</f>
        <v>1.8460547133378486E-2</v>
      </c>
      <c r="F197" s="63">
        <f>F42/$F$72</f>
        <v>1.8482277570328401E-2</v>
      </c>
      <c r="G197" s="63">
        <f>G42/$G$72</f>
        <v>1.9386984525714836E-2</v>
      </c>
      <c r="H197" s="63">
        <f>H42/$H$72</f>
        <v>2.1393408844521605E-2</v>
      </c>
      <c r="I197" s="63">
        <f>I42/$I$72</f>
        <v>2.1180523999659022E-2</v>
      </c>
      <c r="J197" s="63">
        <f>J42/$J$72</f>
        <v>2.0367535321010728E-2</v>
      </c>
      <c r="K197" s="63">
        <f>K42/$K$72</f>
        <v>2.1952472896644266E-2</v>
      </c>
      <c r="L197" s="63">
        <f>L42/$L$72</f>
        <v>2.2975018318222636E-2</v>
      </c>
      <c r="M197" s="63">
        <f>M42/$M$72</f>
        <v>2.2875011411360904E-2</v>
      </c>
      <c r="N197" s="63">
        <f>N42/$N$72</f>
        <v>2.4403820435596101E-2</v>
      </c>
      <c r="O197" s="63">
        <f>O42/$O$72</f>
        <v>2.6362765086569789E-2</v>
      </c>
      <c r="P197" s="63">
        <f>P42/$P$72</f>
        <v>2.7822792045314199E-2</v>
      </c>
    </row>
    <row r="198" spans="1:16" x14ac:dyDescent="0.2">
      <c r="A198" s="40" t="s">
        <v>236</v>
      </c>
      <c r="B198" s="63">
        <f>B43/$B$72</f>
        <v>9.4080279591526907E-3</v>
      </c>
      <c r="C198" s="63">
        <f>C43/$C$72</f>
        <v>8.5596755516408971E-3</v>
      </c>
      <c r="D198" s="63">
        <f>D43/$D$72</f>
        <v>8.1862877242875765E-3</v>
      </c>
      <c r="E198" s="63">
        <f>E43/$E$72</f>
        <v>7.084743231437267E-3</v>
      </c>
      <c r="F198" s="63">
        <f>F43/$F$72</f>
        <v>7.8080179407241709E-3</v>
      </c>
      <c r="G198" s="63">
        <f>G43/$G$72</f>
        <v>6.8858718219217217E-3</v>
      </c>
      <c r="H198" s="63">
        <f>H43/$H$72</f>
        <v>6.2212373986588933E-3</v>
      </c>
      <c r="I198" s="63">
        <f>I43/$I$72</f>
        <v>6.8341420316820915E-3</v>
      </c>
      <c r="J198" s="63">
        <f>J43/$J$72</f>
        <v>7.2018723539660837E-3</v>
      </c>
      <c r="K198" s="63">
        <f>K43/$K$72</f>
        <v>8.0300782537051606E-3</v>
      </c>
      <c r="L198" s="63">
        <f>L43/$L$72</f>
        <v>8.0850388488853623E-3</v>
      </c>
      <c r="M198" s="63">
        <f>M43/$M$72</f>
        <v>8.6524442282757043E-3</v>
      </c>
      <c r="N198" s="63">
        <f>N43/$N$72</f>
        <v>9.1590480407975714E-3</v>
      </c>
      <c r="O198" s="63">
        <f>O43/$O$72</f>
        <v>1.003433487615291E-2</v>
      </c>
      <c r="P198" s="63">
        <f>P43/$P$72</f>
        <v>9.7137239698962576E-3</v>
      </c>
    </row>
    <row r="199" spans="1:16" x14ac:dyDescent="0.2">
      <c r="A199" s="40" t="s">
        <v>237</v>
      </c>
      <c r="B199" s="63">
        <f>B44/$B$72</f>
        <v>1.7725728722147008E-4</v>
      </c>
      <c r="C199" s="63">
        <f>C44/$C$72</f>
        <v>1.2852043053122037E-4</v>
      </c>
      <c r="D199" s="63">
        <f>D44/$D$72</f>
        <v>1.2673449510788051E-4</v>
      </c>
      <c r="E199" s="63">
        <f>E44/$E$72</f>
        <v>1.2231465174995099E-4</v>
      </c>
      <c r="F199" s="63">
        <f>F44/$F$72</f>
        <v>1.1375757980115328E-4</v>
      </c>
      <c r="G199" s="63">
        <f>G44/$G$72</f>
        <v>1.6126254345672614E-4</v>
      </c>
      <c r="H199" s="63">
        <f>H44/$H$72</f>
        <v>1.9225234219958409E-4</v>
      </c>
      <c r="I199" s="63">
        <f>I44/$I$72</f>
        <v>1.9011500088745041E-4</v>
      </c>
      <c r="J199" s="63">
        <f>J44/$J$72</f>
        <v>4.6627080430480567E-4</v>
      </c>
      <c r="K199" s="63">
        <f>K44/$K$72</f>
        <v>1.8979094513227939E-4</v>
      </c>
      <c r="L199" s="63">
        <f>L44/$L$72</f>
        <v>1.8330831117067511E-4</v>
      </c>
      <c r="M199" s="63">
        <f>M44/$M$72</f>
        <v>1.8145294939643844E-4</v>
      </c>
      <c r="N199" s="63">
        <f>N44/$N$72</f>
        <v>1.8310399642109865E-4</v>
      </c>
      <c r="O199" s="63">
        <f>O44/$O$72</f>
        <v>1.956917813284696E-4</v>
      </c>
      <c r="P199" s="63">
        <f>P44/$P$72</f>
        <v>1.8991391340559402E-4</v>
      </c>
    </row>
    <row r="200" spans="1:16" ht="8.25" customHeight="1" x14ac:dyDescent="0.2">
      <c r="F200" s="46"/>
      <c r="G200" s="46"/>
      <c r="H200" s="46"/>
      <c r="I200" s="46"/>
      <c r="J200" s="46"/>
      <c r="K200" s="46"/>
      <c r="L200" s="46"/>
      <c r="M200" s="46"/>
      <c r="N200" s="46"/>
      <c r="O200" s="46"/>
      <c r="P200" s="46"/>
    </row>
    <row r="201" spans="1:16" s="186" customFormat="1" x14ac:dyDescent="0.2">
      <c r="A201" s="184" t="s">
        <v>49</v>
      </c>
      <c r="B201" s="187">
        <f>B46/$B$72</f>
        <v>0.11419887509027689</v>
      </c>
      <c r="C201" s="187">
        <f>C46/$C$72</f>
        <v>0.11580135391796316</v>
      </c>
      <c r="D201" s="187">
        <f>D46/$D$72</f>
        <v>0.10431119793205429</v>
      </c>
      <c r="E201" s="187">
        <f>E46/$E$72</f>
        <v>9.9910031222384024E-2</v>
      </c>
      <c r="F201" s="187">
        <f>F46/$F$72</f>
        <v>0.10126585674523012</v>
      </c>
      <c r="G201" s="187">
        <f>G46/$G$72</f>
        <v>0.10666411914768612</v>
      </c>
      <c r="H201" s="187">
        <f>H46/$H$72</f>
        <v>0.10739340111543005</v>
      </c>
      <c r="I201" s="187">
        <f>I46/$I$72</f>
        <v>0.11505866688810429</v>
      </c>
      <c r="J201" s="187">
        <f>J46/$J$72</f>
        <v>0.11237434795258788</v>
      </c>
      <c r="K201" s="187">
        <f>K46/$K$72</f>
        <v>0.12325891101058135</v>
      </c>
      <c r="L201" s="187">
        <f>L46/$L$72</f>
        <v>0.12681932423280018</v>
      </c>
      <c r="M201" s="187">
        <f>M46/$M$72</f>
        <v>0.12289958797884629</v>
      </c>
      <c r="N201" s="187">
        <f>N46/$N$72</f>
        <v>0.12254888088888348</v>
      </c>
      <c r="O201" s="187">
        <f>O46/$O$72</f>
        <v>0.13377338072749625</v>
      </c>
      <c r="P201" s="187">
        <f>P46/$P$72</f>
        <v>0.13538922113150559</v>
      </c>
    </row>
    <row r="202" spans="1:16" x14ac:dyDescent="0.2">
      <c r="A202" s="40" t="s">
        <v>238</v>
      </c>
      <c r="B202" s="64"/>
      <c r="C202" s="64"/>
      <c r="D202" s="64"/>
      <c r="E202" s="64"/>
      <c r="F202" s="64"/>
      <c r="G202" s="64"/>
      <c r="H202" s="64"/>
      <c r="I202" s="64"/>
      <c r="J202" s="64"/>
      <c r="K202" s="64"/>
      <c r="L202" s="63">
        <f>L47/$L$72</f>
        <v>4.0274217477903559E-5</v>
      </c>
      <c r="M202" s="63">
        <f>M47/$M$72</f>
        <v>2.6781185592100954E-4</v>
      </c>
      <c r="N202" s="63">
        <f>N47/$N$72</f>
        <v>8.9245204264822313E-4</v>
      </c>
      <c r="O202" s="63">
        <f>O47/$O$72</f>
        <v>1.3892021465364071E-3</v>
      </c>
      <c r="P202" s="63">
        <f>P47/$P$72</f>
        <v>1.4562090912440741E-3</v>
      </c>
    </row>
    <row r="203" spans="1:16" x14ac:dyDescent="0.2">
      <c r="A203" s="40" t="s">
        <v>239</v>
      </c>
      <c r="B203" s="63">
        <f>B48/$B$72</f>
        <v>1.1896632326010452E-2</v>
      </c>
      <c r="C203" s="63">
        <f>C48/$C$72</f>
        <v>1.2091448463275468E-2</v>
      </c>
      <c r="D203" s="63">
        <f>D48/$D$72</f>
        <v>9.9048566245641591E-3</v>
      </c>
      <c r="E203" s="63">
        <f>E48/$E$72</f>
        <v>9.5172663399141089E-3</v>
      </c>
      <c r="F203" s="63">
        <f>F48/$F$72</f>
        <v>9.32168340192999E-3</v>
      </c>
      <c r="G203" s="63">
        <f>G48/$G$72</f>
        <v>9.2588590691339567E-3</v>
      </c>
      <c r="H203" s="63">
        <f>H48/$H$72</f>
        <v>1.2055479888897949E-2</v>
      </c>
      <c r="I203" s="63">
        <f>I48/$I$72</f>
        <v>1.5315419696280298E-2</v>
      </c>
      <c r="J203" s="63">
        <f>J48/$J$72</f>
        <v>1.1729694757171845E-2</v>
      </c>
      <c r="K203" s="63">
        <f>K48/$K$72</f>
        <v>1.2787736298594069E-2</v>
      </c>
      <c r="L203" s="63">
        <f>L48/$L$72</f>
        <v>1.9945902293302946E-2</v>
      </c>
      <c r="M203" s="63">
        <f>M48/$M$72</f>
        <v>1.7087131280462652E-2</v>
      </c>
      <c r="N203" s="63">
        <f>N48/$N$72</f>
        <v>1.6913894950171506E-2</v>
      </c>
      <c r="O203" s="63">
        <f>O48/$O$72</f>
        <v>1.8605162823185726E-2</v>
      </c>
      <c r="P203" s="63">
        <f>P48/$P$72</f>
        <v>1.9389777465033228E-2</v>
      </c>
    </row>
    <row r="204" spans="1:16" x14ac:dyDescent="0.2">
      <c r="A204" s="40" t="s">
        <v>240</v>
      </c>
      <c r="B204" s="63">
        <f>B49/$B$72</f>
        <v>2.8129309026462944E-4</v>
      </c>
      <c r="C204" s="63">
        <f>C49/$C$72</f>
        <v>2.8435212041519228E-4</v>
      </c>
      <c r="D204" s="63">
        <f>D49/$D$72</f>
        <v>2.7337191334891848E-4</v>
      </c>
      <c r="E204" s="63">
        <f>E49/$E$72</f>
        <v>2.249553715707163E-4</v>
      </c>
      <c r="F204" s="63">
        <f>F49/$F$72</f>
        <v>2.1671290355679791E-4</v>
      </c>
      <c r="G204" s="63">
        <f>G49/$G$72</f>
        <v>2.2347156695470323E-4</v>
      </c>
      <c r="H204" s="63">
        <f>H49/$H$72</f>
        <v>2.2211153776818815E-4</v>
      </c>
      <c r="I204" s="63">
        <f>I49/$I$72</f>
        <v>2.5111266328821022E-4</v>
      </c>
      <c r="J204" s="63">
        <f>J49/$J$72</f>
        <v>2.6610833006891576E-4</v>
      </c>
      <c r="K204" s="63">
        <f>K49/$K$72</f>
        <v>2.9806861709682564E-4</v>
      </c>
      <c r="L204" s="63">
        <f>L49/$L$72</f>
        <v>2.796761090432586E-4</v>
      </c>
      <c r="M204" s="63">
        <f>M49/$M$72</f>
        <v>2.7278171667020846E-4</v>
      </c>
      <c r="N204" s="63">
        <f>N49/$N$72</f>
        <v>2.7105719653899385E-4</v>
      </c>
      <c r="O204" s="63">
        <f>O49/$O$72</f>
        <v>3.0564596406338571E-4</v>
      </c>
      <c r="P204" s="63">
        <f>P49/$P$72</f>
        <v>3.6239730775516318E-4</v>
      </c>
    </row>
    <row r="205" spans="1:16" x14ac:dyDescent="0.2">
      <c r="A205" s="40" t="s">
        <v>241</v>
      </c>
      <c r="B205" s="63">
        <f>B50/$B$72</f>
        <v>0.10202094967400181</v>
      </c>
      <c r="C205" s="63">
        <f>C50/$C$72</f>
        <v>0.10342555333427249</v>
      </c>
      <c r="D205" s="63">
        <f>D50/$D$72</f>
        <v>9.4132969394141217E-2</v>
      </c>
      <c r="E205" s="63">
        <f>E50/$E$72</f>
        <v>9.0167809510899199E-2</v>
      </c>
      <c r="F205" s="63">
        <f>F50/$F$72</f>
        <v>9.1727460439743322E-2</v>
      </c>
      <c r="G205" s="63">
        <f>G50/$G$72</f>
        <v>9.7181788511597464E-2</v>
      </c>
      <c r="H205" s="63">
        <f>H50/$H$72</f>
        <v>9.511580968876393E-2</v>
      </c>
      <c r="I205" s="63">
        <f>I50/$I$72</f>
        <v>9.9492134528535767E-2</v>
      </c>
      <c r="J205" s="63">
        <f>J50/$J$72</f>
        <v>0.10037854486534713</v>
      </c>
      <c r="K205" s="63">
        <f>K50/$K$72</f>
        <v>0.11017310609489046</v>
      </c>
      <c r="L205" s="63">
        <f>L50/$L$72</f>
        <v>0.10655347161297607</v>
      </c>
      <c r="M205" s="63">
        <f>M50/$M$72</f>
        <v>0.10527186312579241</v>
      </c>
      <c r="N205" s="63">
        <f>N50/$N$72</f>
        <v>0.10447147669952475</v>
      </c>
      <c r="O205" s="63">
        <f>O50/$O$72</f>
        <v>0.11347336979371075</v>
      </c>
      <c r="P205" s="63">
        <f>P50/$P$72</f>
        <v>0.11418083726747312</v>
      </c>
    </row>
    <row r="206" spans="1:16" ht="9.75" customHeight="1" x14ac:dyDescent="0.2">
      <c r="F206" s="46"/>
      <c r="G206" s="46"/>
      <c r="H206" s="46"/>
      <c r="I206" s="46"/>
      <c r="J206" s="46"/>
      <c r="K206" s="46"/>
      <c r="L206" s="46"/>
      <c r="M206" s="46"/>
      <c r="N206" s="46"/>
      <c r="O206" s="46"/>
      <c r="P206" s="46"/>
    </row>
    <row r="207" spans="1:16" x14ac:dyDescent="0.2">
      <c r="A207" s="38" t="s">
        <v>242</v>
      </c>
      <c r="B207" s="64">
        <f>B52/$B$72</f>
        <v>3.3936319051348267E-3</v>
      </c>
      <c r="C207" s="64">
        <f>C52/$C$72</f>
        <v>3.0526007961801972E-3</v>
      </c>
      <c r="D207" s="64">
        <f>D52/$D$72</f>
        <v>2.8292268744138419E-3</v>
      </c>
      <c r="E207" s="64">
        <f>E52/$E$72</f>
        <v>2.8694358361278987E-3</v>
      </c>
      <c r="F207" s="64">
        <f>F52/$F$72</f>
        <v>2.6780853177476647E-3</v>
      </c>
      <c r="G207" s="64">
        <f>G52/$G$72</f>
        <v>2.8394308156695124E-3</v>
      </c>
      <c r="H207" s="64">
        <f>H52/$H$72</f>
        <v>2.586121138145612E-3</v>
      </c>
      <c r="I207" s="64">
        <f>I52/$I$72</f>
        <v>3.6681168949802404E-3</v>
      </c>
      <c r="J207" s="64">
        <f>J52/$J$72</f>
        <v>3.2690229968044128E-3</v>
      </c>
      <c r="K207" s="64">
        <f>K52/$K$72</f>
        <v>3.6919716628005706E-3</v>
      </c>
      <c r="L207" s="64">
        <f>L52/$L$72</f>
        <v>3.5440767022915658E-3</v>
      </c>
      <c r="M207" s="64">
        <f>M52/$M$72</f>
        <v>4.1538414334108742E-3</v>
      </c>
      <c r="N207" s="64">
        <f>N52/$N$72</f>
        <v>4.0594798801781243E-3</v>
      </c>
      <c r="O207" s="64">
        <f>O52/$O$72</f>
        <v>4.0670567531810873E-3</v>
      </c>
      <c r="P207" s="64">
        <f>P52/$P$72</f>
        <v>3.8063662424977539E-3</v>
      </c>
    </row>
    <row r="208" spans="1:16" x14ac:dyDescent="0.2">
      <c r="A208" s="40" t="s">
        <v>243</v>
      </c>
      <c r="B208" s="63">
        <f>B53/$B$72</f>
        <v>4.4687758037232332E-4</v>
      </c>
      <c r="C208" s="63">
        <f>C53/$C$72</f>
        <v>5.8480164253644172E-4</v>
      </c>
      <c r="D208" s="63">
        <f>D53/$D$72</f>
        <v>3.6851535544680288E-4</v>
      </c>
      <c r="E208" s="63">
        <f>E53/$E$72</f>
        <v>4.119055903611648E-4</v>
      </c>
      <c r="F208" s="63">
        <f>F53/$F$72</f>
        <v>5.1348794200653362E-4</v>
      </c>
      <c r="G208" s="63">
        <f>G53/$G$72</f>
        <v>3.8129011958435935E-4</v>
      </c>
      <c r="H208" s="63">
        <f>H53/$H$72</f>
        <v>4.1666616255292029E-4</v>
      </c>
      <c r="I208" s="63">
        <f>I53/$I$72</f>
        <v>7.1341409194142387E-4</v>
      </c>
      <c r="J208" s="63">
        <f>J53/$J$72</f>
        <v>5.2633258425002695E-4</v>
      </c>
      <c r="K208" s="63">
        <f>K53/$K$72</f>
        <v>6.0575684752459699E-4</v>
      </c>
      <c r="L208" s="63">
        <f>L53/$L$72</f>
        <v>5.2278952996864976E-4</v>
      </c>
      <c r="M208" s="63">
        <f>M53/$M$72</f>
        <v>9.3506111754440395E-4</v>
      </c>
      <c r="N208" s="63">
        <f>N53/$N$72</f>
        <v>8.8454893951009752E-4</v>
      </c>
      <c r="O208" s="63">
        <f>O53/$O$72</f>
        <v>7.7647603500465522E-4</v>
      </c>
      <c r="P208" s="63">
        <f>P53/$P$72</f>
        <v>6.3273051103217976E-4</v>
      </c>
    </row>
    <row r="209" spans="1:16" x14ac:dyDescent="0.2">
      <c r="A209" s="40" t="s">
        <v>244</v>
      </c>
      <c r="B209" s="63">
        <f>B54/$B$72</f>
        <v>2.2349635466507893E-3</v>
      </c>
      <c r="C209" s="63">
        <f>C54/$C$72</f>
        <v>1.9001896917418973E-3</v>
      </c>
      <c r="D209" s="63">
        <f>D54/$D$72</f>
        <v>2.1285487107438701E-3</v>
      </c>
      <c r="E209" s="63">
        <f>E54/$E$72</f>
        <v>1.7433002279617306E-3</v>
      </c>
      <c r="F209" s="63">
        <f>F54/$F$72</f>
        <v>1.5992947633211622E-3</v>
      </c>
      <c r="G209" s="63">
        <f>G54/$G$72</f>
        <v>1.8103911780964913E-3</v>
      </c>
      <c r="H209" s="63">
        <f>H54/$H$72</f>
        <v>1.7118763117945125E-3</v>
      </c>
      <c r="I209" s="63">
        <f>I54/$I$72</f>
        <v>2.2543578018123858E-3</v>
      </c>
      <c r="J209" s="63">
        <f>J54/$J$72</f>
        <v>2.3463668637819604E-3</v>
      </c>
      <c r="K209" s="63">
        <f>K54/$K$72</f>
        <v>2.5270683330169677E-3</v>
      </c>
      <c r="L209" s="63">
        <f>L54/$L$72</f>
        <v>2.514820123695403E-3</v>
      </c>
      <c r="M209" s="63">
        <f>M54/$M$72</f>
        <v>2.6321397712727652E-3</v>
      </c>
      <c r="N209" s="63">
        <f>N54/$N$72</f>
        <v>2.6717263249878445E-3</v>
      </c>
      <c r="O209" s="63">
        <f>O54/$O$72</f>
        <v>2.6980557251870896E-3</v>
      </c>
      <c r="P209" s="63">
        <f>P54/$P$72</f>
        <v>2.5475050609182373E-3</v>
      </c>
    </row>
    <row r="210" spans="1:16" x14ac:dyDescent="0.2">
      <c r="A210" s="40" t="s">
        <v>245</v>
      </c>
      <c r="B210" s="63">
        <f>B55/$B$72</f>
        <v>6.421037795891441E-4</v>
      </c>
      <c r="C210" s="63">
        <f>C55/$C$72</f>
        <v>4.9305733610549042E-4</v>
      </c>
      <c r="D210" s="63">
        <f>D55/$D$72</f>
        <v>2.770207323889855E-4</v>
      </c>
      <c r="E210" s="63">
        <f>E55/$E$72</f>
        <v>6.6234969415978403E-4</v>
      </c>
      <c r="F210" s="63">
        <f>F55/$F$72</f>
        <v>5.2413058932820628E-4</v>
      </c>
      <c r="G210" s="63">
        <f>G55/$G$72</f>
        <v>6.082522177827147E-4</v>
      </c>
      <c r="H210" s="63">
        <f>H55/$H$72</f>
        <v>4.2586354655379247E-4</v>
      </c>
      <c r="I210" s="63">
        <f>I55/$I$72</f>
        <v>6.6714173868986167E-4</v>
      </c>
      <c r="J210" s="63">
        <f>J55/$J$72</f>
        <v>3.5347795995622019E-4</v>
      </c>
      <c r="K210" s="63">
        <f>K55/$K$72</f>
        <v>4.9629887736719013E-4</v>
      </c>
      <c r="L210" s="63">
        <f>L55/$L$72</f>
        <v>4.6375146961500784E-4</v>
      </c>
      <c r="M210" s="63">
        <f>M55/$M$72</f>
        <v>5.2473698943866711E-4</v>
      </c>
      <c r="N210" s="63">
        <f>N55/$N$72</f>
        <v>4.4672130145765508E-4</v>
      </c>
      <c r="O210" s="63">
        <f>O55/$O$72</f>
        <v>5.1234432302760485E-4</v>
      </c>
      <c r="P210" s="63">
        <f>P55/$P$72</f>
        <v>5.6963496827769464E-4</v>
      </c>
    </row>
    <row r="211" spans="1:16" x14ac:dyDescent="0.2">
      <c r="A211" s="40" t="s">
        <v>246</v>
      </c>
      <c r="B211" s="63">
        <f>B56/$B$72</f>
        <v>6.9686998522569679E-5</v>
      </c>
      <c r="C211" s="63">
        <f>C56/$C$72</f>
        <v>7.4552125796368155E-5</v>
      </c>
      <c r="D211" s="63">
        <f>D56/$D$72</f>
        <v>5.514207583418299E-5</v>
      </c>
      <c r="E211" s="63">
        <f>E56/$E$72</f>
        <v>5.1880323645219089E-5</v>
      </c>
      <c r="F211" s="63">
        <f>F56/$F$72</f>
        <v>4.1172023091762841E-5</v>
      </c>
      <c r="G211" s="63">
        <f>G56/$G$72</f>
        <v>3.9497300205947549E-5</v>
      </c>
      <c r="H211" s="63">
        <f>H56/$H$72</f>
        <v>3.1715117244386695E-5</v>
      </c>
      <c r="I211" s="63">
        <f>I56/$I$72</f>
        <v>3.3203262536568623E-5</v>
      </c>
      <c r="J211" s="63">
        <f>J56/$J$72</f>
        <v>4.2845588816205145E-5</v>
      </c>
      <c r="K211" s="63">
        <f>K56/$K$72</f>
        <v>6.2847604891815568E-5</v>
      </c>
      <c r="L211" s="63">
        <f>L56/$L$72</f>
        <v>4.2715579012505124E-5</v>
      </c>
      <c r="M211" s="63">
        <f>M56/$M$72</f>
        <v>6.1903555155037304E-5</v>
      </c>
      <c r="N211" s="63">
        <f>N56/$N$72</f>
        <v>5.6483314222527746E-5</v>
      </c>
      <c r="O211" s="63">
        <f>O56/$O$72</f>
        <v>8.0180669961737219E-5</v>
      </c>
      <c r="P211" s="63">
        <f>P56/$P$72</f>
        <v>5.6495702269642612E-5</v>
      </c>
    </row>
    <row r="212" spans="1:16" ht="9.75" customHeight="1" x14ac:dyDescent="0.2">
      <c r="F212" s="46"/>
      <c r="G212" s="46"/>
      <c r="H212" s="46"/>
      <c r="I212" s="46"/>
      <c r="J212" s="46"/>
      <c r="K212" s="46"/>
      <c r="L212" s="46"/>
      <c r="M212" s="46"/>
      <c r="N212" s="46"/>
      <c r="O212" s="46"/>
      <c r="P212" s="46"/>
    </row>
    <row r="213" spans="1:16" s="186" customFormat="1" x14ac:dyDescent="0.2">
      <c r="A213" s="184" t="s">
        <v>50</v>
      </c>
      <c r="B213" s="187">
        <f t="shared" ref="B213:B218" si="123">B58/$B$72</f>
        <v>0.11089723575298951</v>
      </c>
      <c r="C213" s="187">
        <f t="shared" ref="C213:C218" si="124">C58/$C$72</f>
        <v>0.11139814558311012</v>
      </c>
      <c r="D213" s="187">
        <f t="shared" ref="D213:D218" si="125">D58/$D$72</f>
        <v>0.11123255023379247</v>
      </c>
      <c r="E213" s="187">
        <f t="shared" ref="E213:E218" si="126">E58/$E$72</f>
        <v>0.10746009745804364</v>
      </c>
      <c r="F213" s="187">
        <f t="shared" ref="F213:F218" si="127">F58/$F$72</f>
        <v>0.1042954460570634</v>
      </c>
      <c r="G213" s="187">
        <f t="shared" ref="G213:G218" si="128">G58/$G$72</f>
        <v>0.10905727390875057</v>
      </c>
      <c r="H213" s="187">
        <f t="shared" ref="H213:H218" si="129">H58/$H$72</f>
        <v>0.10545756909053131</v>
      </c>
      <c r="I213" s="187">
        <f t="shared" ref="I213:I218" si="130">I58/$I$72</f>
        <v>0.11786015056788408</v>
      </c>
      <c r="J213" s="187">
        <f t="shared" ref="J213:J218" si="131">J58/$J$72</f>
        <v>0.1245920839636217</v>
      </c>
      <c r="K213" s="187">
        <f t="shared" ref="K213:K218" si="132">K58/$K$72</f>
        <v>0.13262613393570857</v>
      </c>
      <c r="L213" s="187">
        <f t="shared" ref="L213:L218" si="133">L58/$L$72</f>
        <v>0.1351997202568655</v>
      </c>
      <c r="M213" s="187">
        <f t="shared" ref="M213:M218" si="134">M58/$M$72</f>
        <v>0.1372625991841398</v>
      </c>
      <c r="N213" s="187">
        <f t="shared" ref="N213:N218" si="135">N58/$N$72</f>
        <v>0.14106554510919883</v>
      </c>
      <c r="O213" s="187">
        <f t="shared" ref="O213:O218" si="136">O58/$O$72</f>
        <v>0.15333379461666685</v>
      </c>
      <c r="P213" s="187">
        <f t="shared" ref="P213:P218" si="137">P58/$P$72</f>
        <v>0.15615287984950027</v>
      </c>
    </row>
    <row r="214" spans="1:16" x14ac:dyDescent="0.2">
      <c r="A214" s="40" t="s">
        <v>247</v>
      </c>
      <c r="B214" s="63">
        <f t="shared" si="123"/>
        <v>7.4414081600323223E-4</v>
      </c>
      <c r="C214" s="63">
        <f t="shared" si="124"/>
        <v>6.2642820782874309E-4</v>
      </c>
      <c r="D214" s="63">
        <f t="shared" si="125"/>
        <v>1.0519342160240548E-3</v>
      </c>
      <c r="E214" s="63">
        <f t="shared" si="126"/>
        <v>3.9478968684968346E-4</v>
      </c>
      <c r="F214" s="63">
        <f t="shared" si="127"/>
        <v>6.1254803363978524E-5</v>
      </c>
      <c r="G214" s="63">
        <f t="shared" si="128"/>
        <v>5.6127742397925463E-5</v>
      </c>
      <c r="H214" s="63">
        <f t="shared" si="129"/>
        <v>9.1597957137676825E-5</v>
      </c>
      <c r="I214" s="63">
        <f t="shared" si="130"/>
        <v>1.5446316719567181E-4</v>
      </c>
      <c r="J214" s="63">
        <f t="shared" si="131"/>
        <v>1.1000709249600167E-4</v>
      </c>
      <c r="K214" s="63">
        <f t="shared" si="132"/>
        <v>4.4230867146224511E-4</v>
      </c>
      <c r="L214" s="63">
        <f t="shared" si="133"/>
        <v>1.3989358205255737E-4</v>
      </c>
      <c r="M214" s="63">
        <f t="shared" si="134"/>
        <v>4.4257519092485244E-4</v>
      </c>
      <c r="N214" s="63">
        <f t="shared" si="135"/>
        <v>2.5198712981435544E-5</v>
      </c>
      <c r="O214" s="63">
        <f t="shared" si="136"/>
        <v>0</v>
      </c>
      <c r="P214" s="63">
        <f t="shared" si="137"/>
        <v>0</v>
      </c>
    </row>
    <row r="215" spans="1:16" x14ac:dyDescent="0.2">
      <c r="A215" s="40" t="s">
        <v>248</v>
      </c>
      <c r="B215" s="63">
        <f t="shared" si="123"/>
        <v>9.5666967167237988E-4</v>
      </c>
      <c r="C215" s="63">
        <f t="shared" si="124"/>
        <v>9.4622788002176618E-4</v>
      </c>
      <c r="D215" s="63">
        <f t="shared" si="125"/>
        <v>8.9277521620887573E-4</v>
      </c>
      <c r="E215" s="63">
        <f t="shared" si="126"/>
        <v>9.6145116001521657E-4</v>
      </c>
      <c r="F215" s="63">
        <f t="shared" si="127"/>
        <v>9.300619571321842E-4</v>
      </c>
      <c r="G215" s="63">
        <f t="shared" si="128"/>
        <v>8.7821766090286362E-4</v>
      </c>
      <c r="H215" s="63">
        <f t="shared" si="129"/>
        <v>8.1176604537965772E-4</v>
      </c>
      <c r="I215" s="63">
        <f t="shared" si="130"/>
        <v>9.1137360931228188E-4</v>
      </c>
      <c r="J215" s="63">
        <f t="shared" si="131"/>
        <v>3.6640460547537169E-4</v>
      </c>
      <c r="K215" s="63">
        <f t="shared" si="132"/>
        <v>3.76748095623681E-4</v>
      </c>
      <c r="L215" s="63">
        <f t="shared" si="133"/>
        <v>3.8180090134540934E-4</v>
      </c>
      <c r="M215" s="63">
        <f t="shared" si="134"/>
        <v>3.7240621187137611E-4</v>
      </c>
      <c r="N215" s="63">
        <f t="shared" si="135"/>
        <v>3.8842789868951517E-4</v>
      </c>
      <c r="O215" s="63">
        <f t="shared" si="136"/>
        <v>4.1715042083569195E-4</v>
      </c>
      <c r="P215" s="63">
        <f t="shared" si="137"/>
        <v>4.4228273793114848E-4</v>
      </c>
    </row>
    <row r="216" spans="1:16" x14ac:dyDescent="0.2">
      <c r="A216" s="40" t="s">
        <v>249</v>
      </c>
      <c r="B216" s="63">
        <f t="shared" si="123"/>
        <v>2.0393572486466734E-2</v>
      </c>
      <c r="C216" s="63">
        <f t="shared" si="124"/>
        <v>2.3375322619613045E-2</v>
      </c>
      <c r="D216" s="63">
        <f t="shared" si="125"/>
        <v>2.3021706420404398E-2</v>
      </c>
      <c r="E216" s="63">
        <f t="shared" si="126"/>
        <v>2.2588974308468096E-2</v>
      </c>
      <c r="F216" s="63">
        <f t="shared" si="127"/>
        <v>2.1564404662137382E-2</v>
      </c>
      <c r="G216" s="63">
        <f t="shared" si="128"/>
        <v>2.2920488087344325E-2</v>
      </c>
      <c r="H216" s="63">
        <f t="shared" si="129"/>
        <v>2.3665409365871148E-2</v>
      </c>
      <c r="I216" s="63">
        <f t="shared" si="130"/>
        <v>2.4399687396966973E-2</v>
      </c>
      <c r="J216" s="63">
        <f t="shared" si="131"/>
        <v>2.5071324323938795E-2</v>
      </c>
      <c r="K216" s="63">
        <f t="shared" si="132"/>
        <v>2.7974339515851394E-2</v>
      </c>
      <c r="L216" s="63">
        <f t="shared" si="133"/>
        <v>2.9026381564393029E-2</v>
      </c>
      <c r="M216" s="63">
        <f t="shared" si="134"/>
        <v>3.0094734182527987E-2</v>
      </c>
      <c r="N216" s="63">
        <f t="shared" si="135"/>
        <v>3.2043128110363694E-2</v>
      </c>
      <c r="O216" s="63">
        <f t="shared" si="136"/>
        <v>3.4891702220541804E-2</v>
      </c>
      <c r="P216" s="63">
        <f t="shared" si="137"/>
        <v>3.7485572453773354E-2</v>
      </c>
    </row>
    <row r="217" spans="1:16" x14ac:dyDescent="0.2">
      <c r="A217" s="40" t="s">
        <v>250</v>
      </c>
      <c r="B217" s="63">
        <f t="shared" si="123"/>
        <v>7.5009247676906341E-3</v>
      </c>
      <c r="C217" s="63">
        <f t="shared" si="124"/>
        <v>6.5202060369910922E-3</v>
      </c>
      <c r="D217" s="63">
        <f t="shared" si="125"/>
        <v>5.1819407582613447E-3</v>
      </c>
      <c r="E217" s="63">
        <f t="shared" si="126"/>
        <v>5.3995253255886208E-3</v>
      </c>
      <c r="F217" s="63">
        <f t="shared" si="127"/>
        <v>4.8591407892430005E-3</v>
      </c>
      <c r="G217" s="63">
        <f t="shared" si="128"/>
        <v>5.6672885810822946E-3</v>
      </c>
      <c r="H217" s="63">
        <f t="shared" si="129"/>
        <v>6.3686187231275313E-3</v>
      </c>
      <c r="I217" s="63">
        <f t="shared" si="130"/>
        <v>6.188709422688201E-3</v>
      </c>
      <c r="J217" s="63">
        <f t="shared" si="131"/>
        <v>5.4986273049051071E-3</v>
      </c>
      <c r="K217" s="63">
        <f t="shared" si="132"/>
        <v>5.4618253111238281E-3</v>
      </c>
      <c r="L217" s="63">
        <f t="shared" si="133"/>
        <v>5.6481723887309493E-3</v>
      </c>
      <c r="M217" s="63">
        <f t="shared" si="134"/>
        <v>5.7391664043474162E-3</v>
      </c>
      <c r="N217" s="63">
        <f t="shared" si="135"/>
        <v>5.4465208020827317E-3</v>
      </c>
      <c r="O217" s="63">
        <f t="shared" si="136"/>
        <v>5.8883605007401894E-3</v>
      </c>
      <c r="P217" s="63">
        <f t="shared" si="137"/>
        <v>6.0553770012046629E-3</v>
      </c>
    </row>
    <row r="218" spans="1:16" x14ac:dyDescent="0.2">
      <c r="A218" s="40" t="s">
        <v>251</v>
      </c>
      <c r="B218" s="63">
        <f t="shared" si="123"/>
        <v>8.1301928011156543E-2</v>
      </c>
      <c r="C218" s="63">
        <f t="shared" si="124"/>
        <v>7.9929960838655473E-2</v>
      </c>
      <c r="D218" s="63">
        <f t="shared" si="125"/>
        <v>8.1084193622893791E-2</v>
      </c>
      <c r="E218" s="63">
        <f t="shared" si="126"/>
        <v>7.8115356977122019E-2</v>
      </c>
      <c r="F218" s="63">
        <f t="shared" si="127"/>
        <v>7.688058384518684E-2</v>
      </c>
      <c r="G218" s="63">
        <f t="shared" si="128"/>
        <v>7.9535151837023157E-2</v>
      </c>
      <c r="H218" s="63">
        <f t="shared" si="129"/>
        <v>7.4520176999015295E-2</v>
      </c>
      <c r="I218" s="63">
        <f t="shared" si="130"/>
        <v>8.6205916971720947E-2</v>
      </c>
      <c r="J218" s="63">
        <f t="shared" si="131"/>
        <v>9.3545720636806426E-2</v>
      </c>
      <c r="K218" s="63">
        <f t="shared" si="132"/>
        <v>9.8370912341647437E-2</v>
      </c>
      <c r="L218" s="63">
        <f t="shared" si="133"/>
        <v>0.10000347182034354</v>
      </c>
      <c r="M218" s="63">
        <f t="shared" si="134"/>
        <v>0.10061371719446816</v>
      </c>
      <c r="N218" s="63">
        <f t="shared" si="135"/>
        <v>0.10316226958508146</v>
      </c>
      <c r="O218" s="63">
        <f t="shared" si="136"/>
        <v>0.11213658147454916</v>
      </c>
      <c r="P218" s="63">
        <f t="shared" si="137"/>
        <v>0.11216964765659111</v>
      </c>
    </row>
    <row r="219" spans="1:16" x14ac:dyDescent="0.2">
      <c r="F219" s="46"/>
      <c r="G219" s="46"/>
      <c r="H219" s="46"/>
      <c r="I219" s="46"/>
      <c r="J219" s="46"/>
      <c r="K219" s="46"/>
      <c r="L219" s="46"/>
      <c r="M219" s="46"/>
      <c r="N219" s="46"/>
      <c r="O219" s="46"/>
      <c r="P219" s="46"/>
    </row>
    <row r="220" spans="1:16" s="186" customFormat="1" x14ac:dyDescent="0.2">
      <c r="A220" s="184" t="s">
        <v>176</v>
      </c>
      <c r="B220" s="187">
        <f>B65/$B$72</f>
        <v>0.11289126863642761</v>
      </c>
      <c r="C220" s="187">
        <f>C65/$C$72</f>
        <v>0.10951048332238462</v>
      </c>
      <c r="D220" s="187">
        <f>D65/$D$72</f>
        <v>0.10957783592920804</v>
      </c>
      <c r="E220" s="187">
        <f>E65/$E$72</f>
        <v>0.1078757436865815</v>
      </c>
      <c r="F220" s="187">
        <f>F65/$F$72</f>
        <v>0.10718007207106649</v>
      </c>
      <c r="G220" s="187">
        <f>G65/$G$72</f>
        <v>0.11162110789089351</v>
      </c>
      <c r="H220" s="187">
        <f>H65/$H$72</f>
        <v>0.10216975685652349</v>
      </c>
      <c r="I220" s="187">
        <f>I65/$I$72</f>
        <v>0.1114219810843213</v>
      </c>
      <c r="J220" s="187">
        <f>J65/$J$72</f>
        <v>0.11237817033837454</v>
      </c>
      <c r="K220" s="187">
        <f>K65/$K$72</f>
        <v>0.1242458697758137</v>
      </c>
      <c r="L220" s="187">
        <f>L65/$L$72</f>
        <v>0.124900273853272</v>
      </c>
      <c r="M220" s="187">
        <f>M65/$M$72</f>
        <v>0.12764732019577918</v>
      </c>
      <c r="N220" s="187">
        <f>N65/$N$72</f>
        <v>0.13149979725226707</v>
      </c>
      <c r="O220" s="187">
        <f>O65/$O$72</f>
        <v>0.14217578965128611</v>
      </c>
      <c r="P220" s="187">
        <f>P65/$P$72</f>
        <v>0.14391875754472164</v>
      </c>
    </row>
    <row r="221" spans="1:16" x14ac:dyDescent="0.2">
      <c r="A221" s="40" t="s">
        <v>252</v>
      </c>
      <c r="B221" s="63">
        <f>B66/$B$72</f>
        <v>9.2298845520590006E-2</v>
      </c>
      <c r="C221" s="63">
        <f>C66/$C$72</f>
        <v>9.1039418620028317E-2</v>
      </c>
      <c r="D221" s="63">
        <f>D66/$D$72</f>
        <v>9.2033885284050002E-2</v>
      </c>
      <c r="E221" s="63">
        <f>E66/$E$72</f>
        <v>8.8291267053143524E-2</v>
      </c>
      <c r="F221" s="63">
        <f>F66/$F$72</f>
        <v>8.8012717494871467E-2</v>
      </c>
      <c r="G221" s="63">
        <f>G66/$G$72</f>
        <v>9.1385148599361504E-2</v>
      </c>
      <c r="H221" s="63">
        <f>H66/$H$72</f>
        <v>8.3474071123828583E-2</v>
      </c>
      <c r="I221" s="63">
        <f>I66/$I$72</f>
        <v>8.8860942673330404E-2</v>
      </c>
      <c r="J221" s="63">
        <f>J66/$J$72</f>
        <v>8.9488522376455437E-2</v>
      </c>
      <c r="K221" s="63">
        <f>K66/$K$72</f>
        <v>9.89293329699793E-2</v>
      </c>
      <c r="L221" s="63">
        <f>L66/$L$72</f>
        <v>9.8999011557009631E-2</v>
      </c>
      <c r="M221" s="63">
        <f>M66/$M$72</f>
        <v>0.10109776344902276</v>
      </c>
      <c r="N221" s="63">
        <f>N66/$N$72</f>
        <v>0.10384725982560425</v>
      </c>
      <c r="O221" s="63">
        <f>O66/$O$72</f>
        <v>0.11285462218178573</v>
      </c>
      <c r="P221" s="63">
        <f>P66/$P$72</f>
        <v>0.1143688826719447</v>
      </c>
    </row>
    <row r="222" spans="1:16" x14ac:dyDescent="0.2">
      <c r="A222" s="40" t="s">
        <v>253</v>
      </c>
      <c r="B222" s="63">
        <f>B67/$B$72</f>
        <v>6.5922654704485455E-3</v>
      </c>
      <c r="C222" s="63">
        <f>C67/$C$72</f>
        <v>6.5284252176108747E-3</v>
      </c>
      <c r="D222" s="63">
        <f>D67/$D$72</f>
        <v>7.0046588861445184E-3</v>
      </c>
      <c r="E222" s="63">
        <f>E67/$E$72</f>
        <v>8.2594245612897278E-3</v>
      </c>
      <c r="F222" s="63">
        <f>F67/$F$72</f>
        <v>8.0047845213787432E-3</v>
      </c>
      <c r="G222" s="63">
        <f>G67/$G$72</f>
        <v>8.9062843865807106E-3</v>
      </c>
      <c r="H222" s="63">
        <f>H67/$H$72</f>
        <v>8.4559432913969799E-3</v>
      </c>
      <c r="I222" s="63">
        <f>I67/$I$72</f>
        <v>1.2077867427750293E-2</v>
      </c>
      <c r="J222" s="63">
        <f>J67/$J$72</f>
        <v>1.2479273839484675E-2</v>
      </c>
      <c r="K222" s="63">
        <f>K67/$K$72</f>
        <v>1.3232646656499748E-2</v>
      </c>
      <c r="L222" s="63">
        <f>L67/$L$72</f>
        <v>1.4214547108554867E-2</v>
      </c>
      <c r="M222" s="63">
        <f>M67/$M$72</f>
        <v>1.5210395191053645E-2</v>
      </c>
      <c r="N222" s="63">
        <f>N67/$N$72</f>
        <v>1.6773057233923735E-2</v>
      </c>
      <c r="O222" s="63">
        <f>O67/$O$72</f>
        <v>1.7749374499074412E-2</v>
      </c>
      <c r="P222" s="63">
        <f>P67/$P$72</f>
        <v>1.8992118724394436E-2</v>
      </c>
    </row>
    <row r="223" spans="1:16" x14ac:dyDescent="0.2">
      <c r="A223" s="40" t="s">
        <v>254</v>
      </c>
      <c r="B223" s="63">
        <f>B68/$B$72</f>
        <v>3.3132555026799837E-4</v>
      </c>
      <c r="C223" s="63">
        <f>C68/$C$72</f>
        <v>3.3849264394979884E-4</v>
      </c>
      <c r="D223" s="63">
        <f>D68/$D$72</f>
        <v>3.3147869038710297E-4</v>
      </c>
      <c r="E223" s="63">
        <f>E68/$E$72</f>
        <v>5.55700121259243E-4</v>
      </c>
      <c r="F223" s="63">
        <f>F68/$F$72</f>
        <v>3.6861929330397214E-4</v>
      </c>
      <c r="G223" s="63">
        <f>G68/$G$72</f>
        <v>3.5826812684844962E-4</v>
      </c>
      <c r="H223" s="63">
        <f>H68/$H$72</f>
        <v>4.4769999209353869E-4</v>
      </c>
      <c r="I223" s="63">
        <f>I68/$I$72</f>
        <v>4.1209603706681103E-4</v>
      </c>
      <c r="J223" s="63">
        <f>J68/$J$72</f>
        <v>5.2235642844417724E-4</v>
      </c>
      <c r="K223" s="63">
        <f>K68/$K$72</f>
        <v>4.8837774015458098E-4</v>
      </c>
      <c r="L223" s="63">
        <f>L68/$L$72</f>
        <v>6.0391531393601814E-4</v>
      </c>
      <c r="M223" s="63">
        <f>M68/$M$72</f>
        <v>6.2204322642450726E-4</v>
      </c>
      <c r="N223" s="63">
        <f>N68/$N$72</f>
        <v>6.49999946196187E-4</v>
      </c>
      <c r="O223" s="63">
        <f>O68/$O$72</f>
        <v>8.4022927110427776E-4</v>
      </c>
      <c r="P223" s="63">
        <f>P68/$P$72</f>
        <v>7.6813734953363479E-4</v>
      </c>
    </row>
    <row r="224" spans="1:16" x14ac:dyDescent="0.2">
      <c r="A224" s="40" t="s">
        <v>255</v>
      </c>
      <c r="B224" s="63">
        <f>B69/$B$72</f>
        <v>1.3668832095121061E-2</v>
      </c>
      <c r="C224" s="63">
        <f>C69/$C$72</f>
        <v>1.1604146840795627E-2</v>
      </c>
      <c r="D224" s="63">
        <f>D69/$D$72</f>
        <v>1.020781306862641E-2</v>
      </c>
      <c r="E224" s="63">
        <f>E69/$E$72</f>
        <v>1.0769351950888998E-2</v>
      </c>
      <c r="F224" s="63">
        <f>F69/$F$72</f>
        <v>1.0793950761512299E-2</v>
      </c>
      <c r="G224" s="63">
        <f>G69/$G$72</f>
        <v>1.0971406778102833E-2</v>
      </c>
      <c r="H224" s="63">
        <f>H69/$H$72</f>
        <v>9.7920424492043915E-3</v>
      </c>
      <c r="I224" s="63">
        <f>I69/$I$72</f>
        <v>1.0071074946173814E-2</v>
      </c>
      <c r="J224" s="63">
        <f>J69/$J$72</f>
        <v>9.8880176939902479E-3</v>
      </c>
      <c r="K224" s="63">
        <f>K69/$K$72</f>
        <v>1.1595512409180062E-2</v>
      </c>
      <c r="L224" s="63">
        <f>L69/$L$72</f>
        <v>1.1082799873771462E-2</v>
      </c>
      <c r="M224" s="63">
        <f>M69/$M$72</f>
        <v>1.0717118329278274E-2</v>
      </c>
      <c r="N224" s="63">
        <f>N69/$N$72</f>
        <v>1.0229480246542896E-2</v>
      </c>
      <c r="O224" s="63">
        <f>O69/$O$72</f>
        <v>1.0731563699321675E-2</v>
      </c>
      <c r="P224" s="63">
        <f>P69/$P$72</f>
        <v>9.7896187988488498E-3</v>
      </c>
    </row>
    <row r="225" spans="1:16" ht="9" customHeight="1" x14ac:dyDescent="0.2">
      <c r="F225" s="52"/>
      <c r="G225" s="52"/>
      <c r="H225" s="52"/>
      <c r="I225" s="52"/>
      <c r="J225" s="52"/>
      <c r="K225" s="52"/>
      <c r="L225" s="52"/>
      <c r="M225" s="52"/>
      <c r="N225" s="52"/>
      <c r="O225" s="52"/>
      <c r="P225" s="52"/>
    </row>
    <row r="226" spans="1:16" ht="9.75" customHeight="1" x14ac:dyDescent="0.2">
      <c r="F226" s="52"/>
      <c r="G226" s="52"/>
      <c r="H226" s="52"/>
      <c r="I226" s="52"/>
      <c r="J226" s="52"/>
      <c r="K226" s="52"/>
      <c r="L226" s="52"/>
      <c r="M226" s="52"/>
      <c r="N226" s="52"/>
      <c r="O226" s="52"/>
      <c r="P226" s="52"/>
    </row>
    <row r="227" spans="1:16" x14ac:dyDescent="0.2">
      <c r="A227" s="53" t="s">
        <v>256</v>
      </c>
      <c r="B227" s="61">
        <f>B72/$B$72</f>
        <v>1</v>
      </c>
      <c r="C227" s="61">
        <f>C72/$C$72</f>
        <v>1</v>
      </c>
      <c r="D227" s="61">
        <f>D72/$D$72</f>
        <v>1</v>
      </c>
      <c r="E227" s="61">
        <f>E72/$E$72</f>
        <v>1</v>
      </c>
      <c r="F227" s="61">
        <f>F72/$F$72</f>
        <v>1</v>
      </c>
      <c r="G227" s="61">
        <f>G72/$G$72</f>
        <v>1</v>
      </c>
      <c r="H227" s="61">
        <f>H72/$H$72</f>
        <v>1</v>
      </c>
      <c r="I227" s="61">
        <f>I72/$I$72</f>
        <v>1</v>
      </c>
      <c r="J227" s="61">
        <f>J72/$J$72</f>
        <v>1</v>
      </c>
      <c r="K227" s="61">
        <f>K72/$K$72</f>
        <v>1</v>
      </c>
      <c r="L227" s="61">
        <f>L72/$L$72</f>
        <v>1</v>
      </c>
      <c r="M227" s="61">
        <f>M72/$M$72</f>
        <v>1</v>
      </c>
      <c r="N227" s="61">
        <f>N72/$N$72</f>
        <v>1</v>
      </c>
      <c r="O227" s="61">
        <f>O72/$O$72</f>
        <v>1</v>
      </c>
      <c r="P227" s="61">
        <f>P72/$P$72</f>
        <v>1</v>
      </c>
    </row>
    <row r="228" spans="1:16" ht="13.5" thickBot="1" x14ac:dyDescent="0.25">
      <c r="A228" s="67"/>
      <c r="B228" s="68"/>
      <c r="C228" s="68"/>
      <c r="D228" s="68"/>
      <c r="E228" s="68"/>
      <c r="F228" s="68"/>
      <c r="G228" s="55"/>
      <c r="H228" s="55"/>
      <c r="I228" s="55"/>
      <c r="J228" s="55"/>
      <c r="K228" s="55"/>
      <c r="L228" s="55"/>
      <c r="M228" s="55"/>
      <c r="N228" s="55"/>
      <c r="O228" s="55"/>
      <c r="P228" s="55"/>
    </row>
    <row r="229" spans="1:16" ht="13.5" thickTop="1" x14ac:dyDescent="0.2">
      <c r="A229" s="58"/>
      <c r="F229" s="52"/>
      <c r="J229" s="37"/>
      <c r="K229" s="37"/>
    </row>
    <row r="230" spans="1:16" x14ac:dyDescent="0.2">
      <c r="J230" s="37"/>
      <c r="K230" s="37"/>
    </row>
    <row r="231" spans="1:16" x14ac:dyDescent="0.2">
      <c r="J231" s="37"/>
      <c r="K231" s="37"/>
    </row>
    <row r="232" spans="1:16" x14ac:dyDescent="0.2">
      <c r="J232" s="37"/>
      <c r="K232" s="37"/>
      <c r="M232" s="157">
        <f>M46</f>
        <v>1622221.1</v>
      </c>
      <c r="N232" s="157">
        <f>N46</f>
        <v>1719662.6</v>
      </c>
      <c r="O232" s="157">
        <f>O46</f>
        <v>1901692.4564009679</v>
      </c>
      <c r="P232" s="157">
        <f>P46</f>
        <v>2028836</v>
      </c>
    </row>
    <row r="233" spans="1:16" x14ac:dyDescent="0.2">
      <c r="A233" s="184" t="s">
        <v>49</v>
      </c>
      <c r="J233" s="37"/>
      <c r="K233" s="37"/>
      <c r="M233" s="157">
        <f>M58</f>
        <v>1811806.6</v>
      </c>
      <c r="N233" s="157">
        <f>N58</f>
        <v>1979497</v>
      </c>
      <c r="O233" s="157">
        <f>O58</f>
        <v>2179758.9247433548</v>
      </c>
      <c r="P233" s="157">
        <f>P58</f>
        <v>2339983.7999999998</v>
      </c>
    </row>
    <row r="234" spans="1:16" x14ac:dyDescent="0.2">
      <c r="A234" s="184" t="s">
        <v>50</v>
      </c>
      <c r="J234" s="37"/>
      <c r="K234" s="37"/>
      <c r="M234" s="157">
        <f>M65</f>
        <v>1684889.1</v>
      </c>
      <c r="N234" s="157">
        <f>N65</f>
        <v>1845266.0000000002</v>
      </c>
      <c r="O234" s="157">
        <f>O65</f>
        <v>2021139.2221107841</v>
      </c>
      <c r="P234" s="157">
        <f>P65</f>
        <v>2156652.9000000004</v>
      </c>
    </row>
    <row r="235" spans="1:16" x14ac:dyDescent="0.2">
      <c r="A235" s="184" t="s">
        <v>176</v>
      </c>
      <c r="J235" s="37"/>
      <c r="K235" s="37"/>
      <c r="M235" s="188">
        <f>M72</f>
        <v>13199565</v>
      </c>
      <c r="N235" s="188">
        <f>N72</f>
        <v>14032462.699999999</v>
      </c>
      <c r="O235" s="188">
        <f>O72</f>
        <v>14215776.308104375</v>
      </c>
      <c r="P235" s="188">
        <f>P72</f>
        <v>14985210.661854396</v>
      </c>
    </row>
    <row r="236" spans="1:16" x14ac:dyDescent="0.2">
      <c r="J236" s="37"/>
      <c r="K236" s="37"/>
    </row>
    <row r="237" spans="1:16" x14ac:dyDescent="0.2">
      <c r="M237" s="189">
        <f>M232/M$235</f>
        <v>0.12289958797884629</v>
      </c>
      <c r="N237" s="189">
        <f>N232/N$235</f>
        <v>0.12254888088888348</v>
      </c>
      <c r="O237" s="189">
        <f t="shared" ref="O237:P237" si="138">O232/O$235</f>
        <v>0.13377338072749625</v>
      </c>
      <c r="P237" s="189">
        <f t="shared" si="138"/>
        <v>0.13538922113150559</v>
      </c>
    </row>
    <row r="238" spans="1:16" x14ac:dyDescent="0.2">
      <c r="N238" s="189">
        <f>N233/N$235</f>
        <v>0.14106554510919883</v>
      </c>
      <c r="O238" s="189">
        <f t="shared" ref="O238:P238" si="139">O233/O$235</f>
        <v>0.15333379461666685</v>
      </c>
      <c r="P238" s="189">
        <f t="shared" si="139"/>
        <v>0.15615287984950027</v>
      </c>
    </row>
    <row r="239" spans="1:16" x14ac:dyDescent="0.2">
      <c r="N239" s="189">
        <f>N234/N$235</f>
        <v>0.13149979725226707</v>
      </c>
      <c r="O239" s="189">
        <f t="shared" ref="O239:P239" si="140">O234/O$235</f>
        <v>0.14217578965128611</v>
      </c>
      <c r="P239" s="189">
        <f t="shared" si="140"/>
        <v>0.14391875754472164</v>
      </c>
    </row>
    <row r="240" spans="1:16" x14ac:dyDescent="0.2">
      <c r="N240" s="189"/>
    </row>
    <row r="241" spans="14:14" x14ac:dyDescent="0.2">
      <c r="N241" s="189"/>
    </row>
  </sheetData>
  <mergeCells count="29">
    <mergeCell ref="A79:L79"/>
    <mergeCell ref="A75:G75"/>
    <mergeCell ref="A76:G76"/>
    <mergeCell ref="A77:G77"/>
    <mergeCell ref="A78:G78"/>
    <mergeCell ref="J4:P4"/>
    <mergeCell ref="J5:P5"/>
    <mergeCell ref="J6:P6"/>
    <mergeCell ref="J7:P7"/>
    <mergeCell ref="B4:I4"/>
    <mergeCell ref="B5:I5"/>
    <mergeCell ref="B6:I6"/>
    <mergeCell ref="B7:I7"/>
    <mergeCell ref="J86:P86"/>
    <mergeCell ref="B83:I83"/>
    <mergeCell ref="B84:I84"/>
    <mergeCell ref="B85:I85"/>
    <mergeCell ref="B86:I86"/>
    <mergeCell ref="J83:P83"/>
    <mergeCell ref="J84:P84"/>
    <mergeCell ref="J85:P85"/>
    <mergeCell ref="J159:P159"/>
    <mergeCell ref="J160:P160"/>
    <mergeCell ref="J161:P161"/>
    <mergeCell ref="J162:P162"/>
    <mergeCell ref="B159:I159"/>
    <mergeCell ref="B160:I160"/>
    <mergeCell ref="B161:I161"/>
    <mergeCell ref="B162:I162"/>
  </mergeCells>
  <printOptions horizontalCentered="1" verticalCentered="1"/>
  <pageMargins left="0.23622047244094491" right="0.27559055118110237" top="0.19685039370078741" bottom="0.19685039370078741" header="0" footer="0"/>
  <pageSetup scale="60" orientation="portrait" r:id="rId1"/>
  <headerFooter alignWithMargins="0"/>
  <rowBreaks count="2" manualBreakCount="2">
    <brk id="79" max="16383" man="1"/>
    <brk id="154"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38"/>
  <sheetViews>
    <sheetView showGridLines="0" zoomScaleNormal="100" workbookViewId="0">
      <selection activeCell="A163" sqref="A163:K163"/>
    </sheetView>
  </sheetViews>
  <sheetFormatPr baseColWidth="10" defaultColWidth="11.42578125" defaultRowHeight="12.75" x14ac:dyDescent="0.2"/>
  <cols>
    <col min="1" max="1" width="65.140625" style="34" customWidth="1"/>
    <col min="2" max="2" width="11.7109375" style="34" customWidth="1"/>
    <col min="3" max="9" width="11.85546875" style="34" bestFit="1" customWidth="1"/>
    <col min="10" max="11" width="12.85546875" style="34" bestFit="1" customWidth="1"/>
    <col min="12" max="12" width="12.28515625" style="37" bestFit="1" customWidth="1"/>
    <col min="13" max="16384" width="11.42578125" style="34"/>
  </cols>
  <sheetData>
    <row r="1" spans="1:12" x14ac:dyDescent="0.2">
      <c r="A1" s="33" t="s">
        <v>0</v>
      </c>
    </row>
    <row r="2" spans="1:12" x14ac:dyDescent="0.2">
      <c r="A2" s="33" t="s">
        <v>204</v>
      </c>
    </row>
    <row r="3" spans="1:12" x14ac:dyDescent="0.2">
      <c r="A3" s="33" t="s">
        <v>205</v>
      </c>
    </row>
    <row r="4" spans="1:12" x14ac:dyDescent="0.2">
      <c r="A4" s="170" t="s">
        <v>206</v>
      </c>
      <c r="B4" s="170"/>
      <c r="C4" s="170"/>
      <c r="D4" s="170"/>
      <c r="E4" s="170"/>
      <c r="F4" s="170"/>
      <c r="G4" s="170"/>
      <c r="H4" s="170"/>
      <c r="I4" s="170"/>
      <c r="J4" s="170"/>
      <c r="K4" s="170"/>
    </row>
    <row r="5" spans="1:12" x14ac:dyDescent="0.2">
      <c r="A5" s="170" t="s">
        <v>270</v>
      </c>
      <c r="B5" s="170"/>
      <c r="C5" s="170"/>
      <c r="D5" s="170"/>
      <c r="E5" s="170"/>
      <c r="F5" s="170"/>
      <c r="G5" s="170"/>
      <c r="H5" s="170"/>
      <c r="I5" s="170"/>
      <c r="J5" s="170"/>
      <c r="K5" s="170"/>
    </row>
    <row r="6" spans="1:12" x14ac:dyDescent="0.2">
      <c r="A6" s="170" t="s">
        <v>588</v>
      </c>
      <c r="B6" s="170"/>
      <c r="C6" s="170"/>
      <c r="D6" s="170"/>
      <c r="E6" s="170"/>
      <c r="F6" s="170"/>
      <c r="G6" s="170"/>
      <c r="H6" s="170"/>
      <c r="I6" s="170"/>
      <c r="J6" s="170"/>
      <c r="K6" s="170"/>
    </row>
    <row r="7" spans="1:12" x14ac:dyDescent="0.2">
      <c r="A7" s="170" t="s">
        <v>269</v>
      </c>
      <c r="B7" s="170"/>
      <c r="C7" s="170"/>
      <c r="D7" s="170"/>
      <c r="E7" s="170"/>
      <c r="F7" s="170"/>
      <c r="G7" s="170"/>
      <c r="H7" s="170"/>
      <c r="I7" s="170"/>
      <c r="J7" s="170"/>
      <c r="K7" s="170"/>
    </row>
    <row r="8" spans="1:12" x14ac:dyDescent="0.2">
      <c r="A8" s="170" t="s">
        <v>209</v>
      </c>
      <c r="B8" s="170"/>
      <c r="C8" s="170"/>
      <c r="D8" s="170"/>
      <c r="E8" s="170"/>
      <c r="F8" s="170"/>
      <c r="G8" s="170"/>
      <c r="H8" s="170"/>
      <c r="I8" s="170"/>
      <c r="J8" s="170"/>
      <c r="K8" s="170"/>
    </row>
    <row r="9" spans="1:12" ht="13.5" thickBot="1" x14ac:dyDescent="0.25">
      <c r="B9" s="69"/>
      <c r="C9" s="69"/>
      <c r="D9" s="69"/>
      <c r="E9" s="69"/>
      <c r="F9" s="69"/>
    </row>
    <row r="10" spans="1:12" ht="14.25" thickTop="1" thickBot="1" x14ac:dyDescent="0.25">
      <c r="A10" s="35"/>
      <c r="B10" s="36">
        <v>2007</v>
      </c>
      <c r="C10" s="36">
        <v>2008</v>
      </c>
      <c r="D10" s="36">
        <v>2009</v>
      </c>
      <c r="E10" s="36">
        <v>2010</v>
      </c>
      <c r="F10" s="36">
        <v>2011</v>
      </c>
      <c r="G10" s="36">
        <v>2012</v>
      </c>
      <c r="H10" s="36">
        <v>2013</v>
      </c>
      <c r="I10" s="36">
        <v>2014</v>
      </c>
      <c r="J10" s="36">
        <v>2015</v>
      </c>
      <c r="K10" s="36">
        <v>2016</v>
      </c>
      <c r="L10" s="135"/>
    </row>
    <row r="11" spans="1:12" ht="13.5" thickTop="1" x14ac:dyDescent="0.2">
      <c r="C11" s="37"/>
      <c r="D11" s="37"/>
      <c r="E11" s="37"/>
      <c r="F11" s="37"/>
      <c r="G11" s="37"/>
    </row>
    <row r="12" spans="1:12" x14ac:dyDescent="0.2">
      <c r="A12" s="38" t="s">
        <v>5</v>
      </c>
      <c r="B12" s="39">
        <f t="shared" ref="B12:G12" si="0">SUM(B13:B18)</f>
        <v>539940.9</v>
      </c>
      <c r="C12" s="39">
        <f t="shared" si="0"/>
        <v>546918.80000000005</v>
      </c>
      <c r="D12" s="39">
        <f t="shared" si="0"/>
        <v>552568.32306829002</v>
      </c>
      <c r="E12" s="39">
        <f t="shared" si="0"/>
        <v>637198.41323409998</v>
      </c>
      <c r="F12" s="39">
        <f t="shared" si="0"/>
        <v>683219.97463723004</v>
      </c>
      <c r="G12" s="39">
        <f t="shared" si="0"/>
        <v>691838.6</v>
      </c>
      <c r="H12" s="39">
        <f t="shared" ref="H12" si="1">SUM(H13:H18)</f>
        <v>892689.6</v>
      </c>
      <c r="I12" s="39">
        <f t="shared" ref="I12" si="2">SUM(I13:I18)</f>
        <v>980681.60000000009</v>
      </c>
      <c r="J12" s="39">
        <f t="shared" ref="J12" si="3">SUM(J13:J18)</f>
        <v>1074896.836761188</v>
      </c>
      <c r="K12" s="39">
        <f t="shared" ref="K12" si="4">SUM(K13:K18)</f>
        <v>1161597.8618543979</v>
      </c>
      <c r="L12" s="51"/>
    </row>
    <row r="13" spans="1:12" x14ac:dyDescent="0.2">
      <c r="A13" s="40" t="s">
        <v>210</v>
      </c>
      <c r="B13" s="42">
        <v>60359.5</v>
      </c>
      <c r="C13" s="41">
        <v>132747.29999999999</v>
      </c>
      <c r="D13" s="41">
        <v>86105.246517499996</v>
      </c>
      <c r="E13" s="41">
        <v>129743.4146263</v>
      </c>
      <c r="F13" s="41">
        <v>123822.7685254</v>
      </c>
      <c r="G13" s="41">
        <v>107858.4</v>
      </c>
      <c r="H13" s="41">
        <v>112831</v>
      </c>
      <c r="I13" s="41">
        <v>138533</v>
      </c>
      <c r="J13" s="139">
        <v>130666.5146899</v>
      </c>
      <c r="K13" s="139">
        <v>135284</v>
      </c>
      <c r="L13" s="41"/>
    </row>
    <row r="14" spans="1:12" x14ac:dyDescent="0.2">
      <c r="A14" s="40" t="s">
        <v>211</v>
      </c>
      <c r="B14" s="42">
        <v>13428.2</v>
      </c>
      <c r="C14" s="41">
        <v>20452.2</v>
      </c>
      <c r="D14" s="41">
        <v>22520.240235329999</v>
      </c>
      <c r="E14" s="41">
        <v>31198.837660630001</v>
      </c>
      <c r="F14" s="41">
        <v>33955.304870979999</v>
      </c>
      <c r="G14" s="41">
        <v>32625.7</v>
      </c>
      <c r="H14" s="41">
        <v>36986</v>
      </c>
      <c r="I14" s="41">
        <v>45226</v>
      </c>
      <c r="J14" s="138">
        <v>40887.940754228002</v>
      </c>
      <c r="K14" s="154">
        <v>44470.261854397999</v>
      </c>
      <c r="L14" s="41"/>
    </row>
    <row r="15" spans="1:12" ht="13.5" customHeight="1" x14ac:dyDescent="0.2">
      <c r="A15" s="40" t="s">
        <v>212</v>
      </c>
      <c r="B15" s="42">
        <v>1156.0999999999999</v>
      </c>
      <c r="C15" s="41">
        <v>2381</v>
      </c>
      <c r="D15" s="41">
        <v>2823.07501486</v>
      </c>
      <c r="E15" s="41">
        <v>5495.9685573699999</v>
      </c>
      <c r="F15" s="41">
        <v>4605.9008317500002</v>
      </c>
      <c r="G15" s="41">
        <v>4559.7</v>
      </c>
      <c r="H15" s="41">
        <v>10893.4</v>
      </c>
      <c r="I15" s="41">
        <v>7886.4</v>
      </c>
      <c r="J15" s="138">
        <v>7379.9986015599998</v>
      </c>
      <c r="K15" s="138">
        <v>10689.2</v>
      </c>
      <c r="L15" s="41"/>
    </row>
    <row r="16" spans="1:12" ht="12" customHeight="1" x14ac:dyDescent="0.2">
      <c r="A16" s="40" t="s">
        <v>213</v>
      </c>
      <c r="B16" s="42">
        <v>12853.6</v>
      </c>
      <c r="C16" s="41">
        <v>13446.7</v>
      </c>
      <c r="D16" s="41">
        <v>39471.260778199998</v>
      </c>
      <c r="E16" s="41">
        <v>23284.740813500001</v>
      </c>
      <c r="F16" s="41">
        <v>20350.8274771</v>
      </c>
      <c r="G16" s="41">
        <v>21716.400000000001</v>
      </c>
      <c r="H16" s="41">
        <v>43806.6</v>
      </c>
      <c r="I16" s="41">
        <v>30906.400000000001</v>
      </c>
      <c r="J16" s="138">
        <v>30111.600063999998</v>
      </c>
      <c r="K16" s="138">
        <v>37337.800000000003</v>
      </c>
      <c r="L16" s="41"/>
    </row>
    <row r="17" spans="1:12" x14ac:dyDescent="0.2">
      <c r="A17" s="40" t="s">
        <v>214</v>
      </c>
      <c r="B17" s="42">
        <v>424989.9</v>
      </c>
      <c r="C17" s="41">
        <v>345377.8</v>
      </c>
      <c r="D17" s="41">
        <v>364935.8534198</v>
      </c>
      <c r="E17" s="41">
        <v>406689.09363690001</v>
      </c>
      <c r="F17" s="41">
        <v>454706.43557219999</v>
      </c>
      <c r="G17" s="41">
        <v>478299.2</v>
      </c>
      <c r="H17" s="41">
        <v>637051.9</v>
      </c>
      <c r="I17" s="41">
        <v>705047.3</v>
      </c>
      <c r="J17" s="138">
        <v>810782.86913140002</v>
      </c>
      <c r="K17" s="138">
        <v>877793.1</v>
      </c>
      <c r="L17" s="41"/>
    </row>
    <row r="18" spans="1:12" x14ac:dyDescent="0.2">
      <c r="A18" s="40" t="s">
        <v>215</v>
      </c>
      <c r="B18" s="44">
        <v>27153.599999999999</v>
      </c>
      <c r="C18" s="45">
        <v>32513.8</v>
      </c>
      <c r="D18" s="45">
        <v>36712.6471026</v>
      </c>
      <c r="E18" s="45">
        <v>40786.357939399997</v>
      </c>
      <c r="F18" s="43">
        <v>45778.737359799998</v>
      </c>
      <c r="G18" s="41">
        <v>46779.199999999997</v>
      </c>
      <c r="H18" s="41">
        <v>51120.7</v>
      </c>
      <c r="I18" s="41">
        <v>53082.5</v>
      </c>
      <c r="J18" s="138">
        <v>55067.913520100003</v>
      </c>
      <c r="K18" s="138">
        <v>56023.5</v>
      </c>
      <c r="L18" s="41"/>
    </row>
    <row r="19" spans="1:12" x14ac:dyDescent="0.2">
      <c r="B19" s="46"/>
      <c r="C19" s="41"/>
      <c r="E19" s="47"/>
      <c r="F19" s="47"/>
      <c r="G19" s="22"/>
      <c r="H19" s="37"/>
      <c r="I19" s="37"/>
    </row>
    <row r="20" spans="1:12" x14ac:dyDescent="0.2">
      <c r="A20" s="38" t="s">
        <v>216</v>
      </c>
      <c r="B20" s="51">
        <f t="shared" ref="B20:D20" si="5">SUM(B21:B25)</f>
        <v>227954.80000000002</v>
      </c>
      <c r="C20" s="51">
        <f t="shared" si="5"/>
        <v>274247.09999999998</v>
      </c>
      <c r="D20" s="51">
        <f t="shared" si="5"/>
        <v>354251.33447558002</v>
      </c>
      <c r="E20" s="51">
        <f>SUM(E21:E25)</f>
        <v>438949.18062876002</v>
      </c>
      <c r="F20" s="51">
        <f t="shared" ref="F20:H20" si="6">SUM(F21:F25)</f>
        <v>507201.76845801994</v>
      </c>
      <c r="G20" s="51">
        <f t="shared" si="6"/>
        <v>558434.24</v>
      </c>
      <c r="H20" s="39">
        <f t="shared" si="6"/>
        <v>629529.89999999991</v>
      </c>
      <c r="I20" s="39">
        <f t="shared" ref="I20" si="7">SUM(I21:I25)</f>
        <v>697207.3</v>
      </c>
      <c r="J20" s="39">
        <f t="shared" ref="J20" si="8">SUM(J21:J25)</f>
        <v>753627.67005466472</v>
      </c>
      <c r="K20" s="39">
        <f t="shared" ref="K20" si="9">SUM(K21:K25)</f>
        <v>789409.7</v>
      </c>
      <c r="L20" s="51"/>
    </row>
    <row r="21" spans="1:12" x14ac:dyDescent="0.2">
      <c r="A21" s="40" t="s">
        <v>217</v>
      </c>
      <c r="B21" s="42">
        <v>26.7</v>
      </c>
      <c r="C21" s="41">
        <v>24.2</v>
      </c>
      <c r="D21" s="41">
        <v>177.85880474000001</v>
      </c>
      <c r="E21" s="41">
        <v>3846.43572223</v>
      </c>
      <c r="F21" s="41">
        <v>1824.6454552499999</v>
      </c>
      <c r="G21" s="41">
        <v>5872.3</v>
      </c>
      <c r="H21" s="41">
        <v>3399.8</v>
      </c>
      <c r="I21" s="41">
        <v>5183.2</v>
      </c>
      <c r="J21" s="138">
        <v>5368.7026013448003</v>
      </c>
      <c r="K21" s="138">
        <v>6314</v>
      </c>
      <c r="L21" s="41"/>
    </row>
    <row r="22" spans="1:12" x14ac:dyDescent="0.2">
      <c r="A22" s="40" t="s">
        <v>218</v>
      </c>
      <c r="B22" s="42">
        <v>153416.5</v>
      </c>
      <c r="C22" s="43">
        <v>185198.9</v>
      </c>
      <c r="D22" s="41">
        <v>238045.80198590001</v>
      </c>
      <c r="E22" s="41">
        <v>283146.95910490002</v>
      </c>
      <c r="F22" s="41">
        <v>321719.64293909998</v>
      </c>
      <c r="G22" s="41">
        <v>347750.94</v>
      </c>
      <c r="H22" s="41">
        <v>392936.6</v>
      </c>
      <c r="I22" s="41">
        <v>432140.2</v>
      </c>
      <c r="J22" s="138">
        <v>468067.90183390002</v>
      </c>
      <c r="K22" s="138">
        <v>487086.6</v>
      </c>
      <c r="L22" s="41"/>
    </row>
    <row r="23" spans="1:12" x14ac:dyDescent="0.2">
      <c r="A23" s="40" t="s">
        <v>219</v>
      </c>
      <c r="B23" s="42">
        <v>828.5</v>
      </c>
      <c r="C23" s="43">
        <v>1901.4</v>
      </c>
      <c r="D23" s="41">
        <v>1442.87368494</v>
      </c>
      <c r="E23" s="41">
        <v>3791.50064733</v>
      </c>
      <c r="F23" s="41">
        <v>4419.2253906699998</v>
      </c>
      <c r="G23" s="41">
        <v>2854</v>
      </c>
      <c r="H23" s="41">
        <v>4846.6000000000004</v>
      </c>
      <c r="I23" s="41">
        <v>9624.5</v>
      </c>
      <c r="J23" s="138">
        <v>9816.3501571699999</v>
      </c>
      <c r="K23" s="138">
        <v>29493.1</v>
      </c>
      <c r="L23" s="41"/>
    </row>
    <row r="24" spans="1:12" x14ac:dyDescent="0.2">
      <c r="A24" s="48" t="s">
        <v>220</v>
      </c>
      <c r="B24" s="70">
        <v>0</v>
      </c>
      <c r="C24" s="70">
        <v>0</v>
      </c>
      <c r="D24" s="70">
        <v>0</v>
      </c>
      <c r="E24" s="45">
        <v>16475.685154300001</v>
      </c>
      <c r="F24" s="43">
        <v>17687.354673000002</v>
      </c>
      <c r="G24" s="45">
        <v>22112.5</v>
      </c>
      <c r="H24" s="41">
        <v>25964</v>
      </c>
      <c r="I24" s="41">
        <v>34981.199999999997</v>
      </c>
      <c r="J24" s="138">
        <v>32068.961672469999</v>
      </c>
      <c r="K24" s="138">
        <v>33177.199999999997</v>
      </c>
      <c r="L24" s="41"/>
    </row>
    <row r="25" spans="1:12" x14ac:dyDescent="0.2">
      <c r="A25" s="40" t="s">
        <v>221</v>
      </c>
      <c r="B25" s="44">
        <v>73683.100000000006</v>
      </c>
      <c r="C25" s="43">
        <v>87122.6</v>
      </c>
      <c r="D25" s="45">
        <v>114584.8</v>
      </c>
      <c r="E25" s="45">
        <v>131688.6</v>
      </c>
      <c r="F25" s="43">
        <v>161550.9</v>
      </c>
      <c r="G25" s="41">
        <v>179844.5</v>
      </c>
      <c r="H25" s="41">
        <v>202382.9</v>
      </c>
      <c r="I25" s="41">
        <v>215278.2</v>
      </c>
      <c r="J25" s="138">
        <v>238305.75378977999</v>
      </c>
      <c r="K25" s="138">
        <v>233338.8</v>
      </c>
      <c r="L25" s="41"/>
    </row>
    <row r="26" spans="1:12" x14ac:dyDescent="0.2">
      <c r="B26" s="46"/>
      <c r="C26" s="43"/>
      <c r="E26" s="47"/>
      <c r="F26" s="47"/>
      <c r="G26" s="22"/>
      <c r="H26" s="50"/>
      <c r="I26" s="50"/>
      <c r="L26" s="50"/>
    </row>
    <row r="27" spans="1:12" x14ac:dyDescent="0.2">
      <c r="A27" s="38" t="s">
        <v>47</v>
      </c>
      <c r="B27" s="51">
        <f t="shared" ref="B27:H27" si="10">SUM(B28:B35)</f>
        <v>3130818.0750799994</v>
      </c>
      <c r="C27" s="51">
        <f t="shared" si="10"/>
        <v>4049203.5996699994</v>
      </c>
      <c r="D27" s="51">
        <f t="shared" si="10"/>
        <v>4274396.3283490995</v>
      </c>
      <c r="E27" s="51">
        <f t="shared" si="10"/>
        <v>4567005.7888169307</v>
      </c>
      <c r="F27" s="51">
        <f t="shared" si="10"/>
        <v>5126097.2051057518</v>
      </c>
      <c r="G27" s="51">
        <f t="shared" si="10"/>
        <v>5638855.4400000004</v>
      </c>
      <c r="H27" s="39">
        <f t="shared" si="10"/>
        <v>5952605.1000000006</v>
      </c>
      <c r="I27" s="39">
        <f t="shared" ref="I27" si="11">SUM(I28:I35)</f>
        <v>6140965.7999999998</v>
      </c>
      <c r="J27" s="39">
        <f t="shared" ref="J27" si="12">SUM(J28:J35)</f>
        <v>5532636.8023063308</v>
      </c>
      <c r="K27" s="39">
        <f>SUM(K28:K35)</f>
        <v>5716002.0999999996</v>
      </c>
      <c r="L27" s="51"/>
    </row>
    <row r="28" spans="1:12" x14ac:dyDescent="0.2">
      <c r="A28" s="40" t="s">
        <v>222</v>
      </c>
      <c r="B28" s="44">
        <v>904267.97507999989</v>
      </c>
      <c r="C28" s="44">
        <v>1029846.2996699999</v>
      </c>
      <c r="D28" s="44">
        <v>1285371.4635427701</v>
      </c>
      <c r="E28" s="44">
        <v>1253901.6819119703</v>
      </c>
      <c r="F28" s="44">
        <v>1396372.167502234</v>
      </c>
      <c r="G28" s="41">
        <v>1688884.2</v>
      </c>
      <c r="H28" s="41">
        <v>1860482</v>
      </c>
      <c r="I28" s="41">
        <v>1921636.3</v>
      </c>
      <c r="J28" s="138">
        <v>1930562.959498906</v>
      </c>
      <c r="K28" s="138">
        <v>2064356.6</v>
      </c>
      <c r="L28" s="41"/>
    </row>
    <row r="29" spans="1:12" x14ac:dyDescent="0.2">
      <c r="A29" s="40" t="s">
        <v>223</v>
      </c>
      <c r="B29" s="44">
        <v>55812.2</v>
      </c>
      <c r="C29" s="43">
        <v>78677.399999999994</v>
      </c>
      <c r="D29" s="45">
        <v>122656.2400662</v>
      </c>
      <c r="E29" s="45">
        <v>113447.81597190999</v>
      </c>
      <c r="F29" s="43">
        <v>116089.122841975</v>
      </c>
      <c r="G29" s="41">
        <v>131020.1</v>
      </c>
      <c r="H29" s="41">
        <v>165491.1</v>
      </c>
      <c r="I29" s="41">
        <v>148087.5</v>
      </c>
      <c r="J29" s="138">
        <v>162550.12464980801</v>
      </c>
      <c r="K29" s="138">
        <v>161550.79999999999</v>
      </c>
      <c r="L29" s="41"/>
    </row>
    <row r="30" spans="1:12" x14ac:dyDescent="0.2">
      <c r="A30" s="40" t="s">
        <v>224</v>
      </c>
      <c r="B30" s="44">
        <v>1646857.7</v>
      </c>
      <c r="C30" s="43">
        <v>2297065.1</v>
      </c>
      <c r="D30" s="45">
        <v>2076791.271568211</v>
      </c>
      <c r="E30" s="45">
        <v>2399791.1159442002</v>
      </c>
      <c r="F30" s="43">
        <v>2717967.1581008499</v>
      </c>
      <c r="G30" s="41">
        <v>2824461.64</v>
      </c>
      <c r="H30" s="41">
        <v>2941492</v>
      </c>
      <c r="I30" s="41">
        <v>3025728.3</v>
      </c>
      <c r="J30" s="138">
        <v>2405661.4166539549</v>
      </c>
      <c r="K30" s="138">
        <v>2334281.7999999998</v>
      </c>
      <c r="L30" s="41"/>
    </row>
    <row r="31" spans="1:12" x14ac:dyDescent="0.2">
      <c r="A31" s="40" t="s">
        <v>225</v>
      </c>
      <c r="B31" s="44">
        <v>99.1</v>
      </c>
      <c r="C31" s="43">
        <v>129.80000000000001</v>
      </c>
      <c r="D31" s="45">
        <v>207.33467132000001</v>
      </c>
      <c r="E31" s="45">
        <v>114.79789751</v>
      </c>
      <c r="F31" s="43">
        <v>93.443421880000002</v>
      </c>
      <c r="G31" s="41">
        <v>118.4</v>
      </c>
      <c r="H31" s="41">
        <v>119</v>
      </c>
      <c r="I31" s="41">
        <v>138.5</v>
      </c>
      <c r="J31" s="138">
        <v>0</v>
      </c>
      <c r="K31" s="138">
        <v>0</v>
      </c>
      <c r="L31" s="41"/>
    </row>
    <row r="32" spans="1:12" x14ac:dyDescent="0.2">
      <c r="A32" s="40" t="s">
        <v>226</v>
      </c>
      <c r="B32" s="44">
        <v>183305.5</v>
      </c>
      <c r="C32" s="43">
        <v>233752.2</v>
      </c>
      <c r="D32" s="45">
        <v>302298.93039316998</v>
      </c>
      <c r="E32" s="45">
        <v>247296.15291470001</v>
      </c>
      <c r="F32" s="43">
        <v>280422.34314681002</v>
      </c>
      <c r="G32" s="41">
        <v>302128</v>
      </c>
      <c r="H32" s="41">
        <v>336565.7</v>
      </c>
      <c r="I32" s="41">
        <v>400653.4</v>
      </c>
      <c r="J32" s="138">
        <v>398773.71846045239</v>
      </c>
      <c r="K32" s="138">
        <v>491749</v>
      </c>
      <c r="L32" s="41"/>
    </row>
    <row r="33" spans="1:12" x14ac:dyDescent="0.2">
      <c r="A33" s="40" t="s">
        <v>227</v>
      </c>
      <c r="B33" s="44">
        <v>308276.8</v>
      </c>
      <c r="C33" s="43">
        <v>380366.6</v>
      </c>
      <c r="D33" s="45">
        <v>450323.25395231898</v>
      </c>
      <c r="E33" s="45">
        <v>511852.37124772999</v>
      </c>
      <c r="F33" s="43">
        <v>573838.06357900996</v>
      </c>
      <c r="G33" s="41">
        <v>651343.30000000005</v>
      </c>
      <c r="H33" s="41">
        <v>599621.4</v>
      </c>
      <c r="I33" s="41">
        <v>594200.30000000005</v>
      </c>
      <c r="J33" s="138">
        <v>580805.44041679997</v>
      </c>
      <c r="K33" s="138">
        <v>604626</v>
      </c>
      <c r="L33" s="41"/>
    </row>
    <row r="34" spans="1:12" x14ac:dyDescent="0.2">
      <c r="A34" s="40" t="s">
        <v>228</v>
      </c>
      <c r="B34" s="44">
        <v>8894.7999999999993</v>
      </c>
      <c r="C34" s="43">
        <v>12185.4</v>
      </c>
      <c r="D34" s="45">
        <v>15895.293982319999</v>
      </c>
      <c r="E34" s="45">
        <v>17883.41828098</v>
      </c>
      <c r="F34" s="43">
        <v>16175.75687044</v>
      </c>
      <c r="G34" s="41">
        <v>17193.5</v>
      </c>
      <c r="H34" s="41">
        <v>18347.7</v>
      </c>
      <c r="I34" s="41">
        <v>20209.900000000001</v>
      </c>
      <c r="J34" s="138">
        <v>20021.464178949998</v>
      </c>
      <c r="K34" s="138">
        <v>22820.9</v>
      </c>
      <c r="L34" s="41"/>
    </row>
    <row r="35" spans="1:12" x14ac:dyDescent="0.2">
      <c r="A35" s="40" t="s">
        <v>229</v>
      </c>
      <c r="B35" s="44">
        <v>23304</v>
      </c>
      <c r="C35" s="43">
        <v>17180.8</v>
      </c>
      <c r="D35" s="45">
        <v>20852.540172789999</v>
      </c>
      <c r="E35" s="45">
        <v>22718.43464793</v>
      </c>
      <c r="F35" s="43">
        <v>25139.149642552002</v>
      </c>
      <c r="G35" s="41">
        <v>23706.3</v>
      </c>
      <c r="H35" s="41">
        <v>30486.2</v>
      </c>
      <c r="I35" s="41">
        <v>30311.599999999999</v>
      </c>
      <c r="J35" s="138">
        <v>34261.678447459999</v>
      </c>
      <c r="K35" s="138">
        <v>36617</v>
      </c>
      <c r="L35" s="41"/>
    </row>
    <row r="36" spans="1:12" x14ac:dyDescent="0.2">
      <c r="B36" s="46"/>
      <c r="C36" s="43"/>
      <c r="E36" s="47"/>
      <c r="F36" s="47"/>
      <c r="G36" s="22"/>
      <c r="H36" s="37"/>
      <c r="I36" s="37"/>
    </row>
    <row r="37" spans="1:12" x14ac:dyDescent="0.2">
      <c r="A37" s="38" t="s">
        <v>230</v>
      </c>
      <c r="B37" s="51">
        <f t="shared" ref="B37:H37" si="13">SUM(B38:B39)</f>
        <v>12471.2</v>
      </c>
      <c r="C37" s="51">
        <f t="shared" si="13"/>
        <v>17057.5</v>
      </c>
      <c r="D37" s="51">
        <f t="shared" si="13"/>
        <v>23477.850788193002</v>
      </c>
      <c r="E37" s="51">
        <f t="shared" si="13"/>
        <v>26736.101507679999</v>
      </c>
      <c r="F37" s="51">
        <f t="shared" si="13"/>
        <v>30103.668713370003</v>
      </c>
      <c r="G37" s="51">
        <f t="shared" si="13"/>
        <v>33694.6</v>
      </c>
      <c r="H37" s="39">
        <f t="shared" si="13"/>
        <v>31151.9</v>
      </c>
      <c r="I37" s="39">
        <f t="shared" ref="I37" si="14">SUM(I38:I39)</f>
        <v>38511.300000000003</v>
      </c>
      <c r="J37" s="39">
        <f t="shared" ref="J37" si="15">SUM(J38:J39)</f>
        <v>40124.564024799998</v>
      </c>
      <c r="K37" s="39">
        <f t="shared" ref="K37" si="16">SUM(K38:K39)</f>
        <v>45601.4</v>
      </c>
      <c r="L37" s="51"/>
    </row>
    <row r="38" spans="1:12" x14ac:dyDescent="0.2">
      <c r="A38" s="40" t="s">
        <v>231</v>
      </c>
      <c r="B38" s="44">
        <v>3106.5</v>
      </c>
      <c r="C38" s="43">
        <v>12888.4</v>
      </c>
      <c r="D38" s="45">
        <v>17718.329360593001</v>
      </c>
      <c r="E38" s="45">
        <v>18904.667462379999</v>
      </c>
      <c r="F38" s="43">
        <v>21314.484190970001</v>
      </c>
      <c r="G38" s="41">
        <v>24314.5</v>
      </c>
      <c r="H38" s="41">
        <v>23028.5</v>
      </c>
      <c r="I38" s="41">
        <v>29722.9</v>
      </c>
      <c r="J38" s="6">
        <v>28499.6562581</v>
      </c>
      <c r="K38" s="6">
        <v>31983.4</v>
      </c>
      <c r="L38" s="41"/>
    </row>
    <row r="39" spans="1:12" x14ac:dyDescent="0.2">
      <c r="A39" s="40" t="s">
        <v>232</v>
      </c>
      <c r="B39" s="44">
        <v>9364.7000000000007</v>
      </c>
      <c r="C39" s="43">
        <v>4169.1000000000004</v>
      </c>
      <c r="D39" s="45">
        <v>5759.5214275999997</v>
      </c>
      <c r="E39" s="45">
        <v>7831.4340453000004</v>
      </c>
      <c r="F39" s="43">
        <v>8789.1845224000008</v>
      </c>
      <c r="G39" s="41">
        <v>9380.1</v>
      </c>
      <c r="H39" s="41">
        <v>8123.4</v>
      </c>
      <c r="I39" s="41">
        <v>8788.4</v>
      </c>
      <c r="J39" s="6">
        <v>11624.9077667</v>
      </c>
      <c r="K39" s="6">
        <v>13618</v>
      </c>
      <c r="L39" s="41"/>
    </row>
    <row r="40" spans="1:12" x14ac:dyDescent="0.2">
      <c r="B40" s="46"/>
      <c r="C40" s="43"/>
      <c r="E40" s="47"/>
      <c r="F40" s="47"/>
      <c r="G40" s="22"/>
      <c r="H40" s="37"/>
      <c r="I40" s="37"/>
    </row>
    <row r="41" spans="1:12" x14ac:dyDescent="0.2">
      <c r="A41" s="38" t="s">
        <v>233</v>
      </c>
      <c r="B41" s="51">
        <f t="shared" ref="B41:H41" si="17">SUM(B42:B45)</f>
        <v>225671.19999999998</v>
      </c>
      <c r="C41" s="51">
        <f t="shared" si="17"/>
        <v>311525.59999999998</v>
      </c>
      <c r="D41" s="51">
        <f t="shared" si="17"/>
        <v>369219.15163456002</v>
      </c>
      <c r="E41" s="51">
        <f t="shared" si="17"/>
        <v>407965.75175112998</v>
      </c>
      <c r="F41" s="51">
        <f t="shared" si="17"/>
        <v>428413.50628873607</v>
      </c>
      <c r="G41" s="51">
        <f t="shared" si="17"/>
        <v>467431.80000000005</v>
      </c>
      <c r="H41" s="39">
        <f t="shared" si="17"/>
        <v>519842.8</v>
      </c>
      <c r="I41" s="39">
        <f t="shared" ref="I41" si="18">SUM(I42:I45)</f>
        <v>573706.6</v>
      </c>
      <c r="J41" s="39">
        <f t="shared" ref="J41" si="19">SUM(J42:J45)</f>
        <v>654083.46266670001</v>
      </c>
      <c r="K41" s="39">
        <f t="shared" ref="K41" si="20">SUM(K42:K45)</f>
        <v>690087.70000000007</v>
      </c>
      <c r="L41" s="51"/>
    </row>
    <row r="42" spans="1:12" x14ac:dyDescent="0.2">
      <c r="A42" s="40" t="s">
        <v>234</v>
      </c>
      <c r="B42" s="44">
        <v>55276.6</v>
      </c>
      <c r="C42" s="43">
        <v>74797.399999999994</v>
      </c>
      <c r="D42" s="45">
        <v>96195.570674620001</v>
      </c>
      <c r="E42" s="45">
        <v>99458.356095759998</v>
      </c>
      <c r="F42" s="43">
        <v>96660.340135420003</v>
      </c>
      <c r="G42" s="45">
        <v>88625.3</v>
      </c>
      <c r="H42" s="45">
        <v>101299</v>
      </c>
      <c r="I42" s="45">
        <v>100167.5</v>
      </c>
      <c r="J42" s="6">
        <v>133888.52074422</v>
      </c>
      <c r="K42" s="6">
        <v>124749.2</v>
      </c>
      <c r="L42" s="45"/>
    </row>
    <row r="43" spans="1:12" x14ac:dyDescent="0.2">
      <c r="A43" s="40" t="s">
        <v>235</v>
      </c>
      <c r="B43" s="44">
        <v>124968.7</v>
      </c>
      <c r="C43" s="43">
        <v>182128.3</v>
      </c>
      <c r="D43" s="45">
        <v>205028.44898484001</v>
      </c>
      <c r="E43" s="45">
        <v>224126.38532887</v>
      </c>
      <c r="F43" s="43">
        <v>241373.45272401601</v>
      </c>
      <c r="G43" s="71">
        <v>278557.90000000002</v>
      </c>
      <c r="H43" s="45">
        <v>301940.2</v>
      </c>
      <c r="I43" s="45">
        <v>342445.7</v>
      </c>
      <c r="J43" s="6">
        <v>374767.17133377999</v>
      </c>
      <c r="K43" s="6">
        <v>416930.4</v>
      </c>
      <c r="L43" s="45"/>
    </row>
    <row r="44" spans="1:12" x14ac:dyDescent="0.2">
      <c r="A44" s="40" t="s">
        <v>236</v>
      </c>
      <c r="B44" s="44">
        <v>44386.400000000001</v>
      </c>
      <c r="C44" s="43">
        <v>52963.199999999997</v>
      </c>
      <c r="D44" s="45">
        <v>66154.81</v>
      </c>
      <c r="E44" s="45">
        <v>79250.12</v>
      </c>
      <c r="F44" s="43">
        <v>88292.91</v>
      </c>
      <c r="G44" s="71">
        <v>98026.1</v>
      </c>
      <c r="H44" s="45">
        <v>114208.5</v>
      </c>
      <c r="I44" s="45">
        <v>128524</v>
      </c>
      <c r="J44" s="6">
        <v>142645.85999999999</v>
      </c>
      <c r="K44" s="6">
        <v>145562.20000000001</v>
      </c>
      <c r="L44" s="45"/>
    </row>
    <row r="45" spans="1:12" x14ac:dyDescent="0.2">
      <c r="A45" s="40" t="s">
        <v>237</v>
      </c>
      <c r="B45" s="44">
        <v>1039.5</v>
      </c>
      <c r="C45" s="43">
        <v>1636.7</v>
      </c>
      <c r="D45" s="45">
        <v>1840.3219750999999</v>
      </c>
      <c r="E45" s="45">
        <v>5130.8903264999999</v>
      </c>
      <c r="F45" s="43">
        <v>2086.8034293000001</v>
      </c>
      <c r="G45" s="45">
        <v>2222.5</v>
      </c>
      <c r="H45" s="45">
        <v>2395.1</v>
      </c>
      <c r="I45" s="45">
        <v>2569.4</v>
      </c>
      <c r="J45" s="6">
        <v>2781.9105887000001</v>
      </c>
      <c r="K45" s="6">
        <v>2845.9</v>
      </c>
      <c r="L45" s="45"/>
    </row>
    <row r="46" spans="1:12" x14ac:dyDescent="0.2">
      <c r="B46" s="46"/>
      <c r="C46" s="43"/>
      <c r="E46" s="47"/>
      <c r="F46" s="47"/>
      <c r="G46" s="22"/>
      <c r="H46" s="50"/>
      <c r="I46" s="50"/>
      <c r="L46" s="50"/>
    </row>
    <row r="47" spans="1:12" x14ac:dyDescent="0.2">
      <c r="A47" s="38" t="s">
        <v>49</v>
      </c>
      <c r="B47" s="51">
        <f>SUM(B49:B51)</f>
        <v>687558</v>
      </c>
      <c r="C47" s="51">
        <f>SUM(C49:C51)</f>
        <v>914271.2</v>
      </c>
      <c r="D47" s="51">
        <f>SUM(D49:D51)</f>
        <v>1113773.2010176501</v>
      </c>
      <c r="E47" s="51">
        <f>SUM(E49:E51)</f>
        <v>1236578.50659627</v>
      </c>
      <c r="F47" s="51">
        <f>SUM(F49:F51)</f>
        <v>1355265.4896649099</v>
      </c>
      <c r="G47" s="51">
        <f>SUM(G48:G51)</f>
        <v>1537605.94</v>
      </c>
      <c r="H47" s="39">
        <f>SUM(H48:H51)</f>
        <v>1622221.1</v>
      </c>
      <c r="I47" s="39">
        <f>SUM(I48:I51)</f>
        <v>1719662.6</v>
      </c>
      <c r="J47" s="39">
        <f>SUM(J48:J51)</f>
        <v>1901692.4564009679</v>
      </c>
      <c r="K47" s="39">
        <f>SUM(K48:K51)</f>
        <v>2028836</v>
      </c>
      <c r="L47" s="51"/>
    </row>
    <row r="48" spans="1:12" x14ac:dyDescent="0.2">
      <c r="A48" s="40" t="s">
        <v>238</v>
      </c>
      <c r="B48" s="51"/>
      <c r="C48" s="51"/>
      <c r="D48" s="51"/>
      <c r="E48" s="51"/>
      <c r="F48" s="51"/>
      <c r="G48" s="72">
        <v>488.3</v>
      </c>
      <c r="H48" s="43">
        <v>3535</v>
      </c>
      <c r="I48" s="43">
        <v>12523.3</v>
      </c>
      <c r="J48" s="138">
        <v>19748.5869619</v>
      </c>
      <c r="K48" s="138">
        <v>21821.599999999999</v>
      </c>
      <c r="L48" s="45"/>
    </row>
    <row r="49" spans="1:12" x14ac:dyDescent="0.2">
      <c r="A49" s="40" t="s">
        <v>239</v>
      </c>
      <c r="B49" s="44">
        <v>59682.7</v>
      </c>
      <c r="C49" s="43">
        <v>102631.8</v>
      </c>
      <c r="D49" s="45">
        <v>148253.96887871</v>
      </c>
      <c r="E49" s="45">
        <v>129074.72826248</v>
      </c>
      <c r="F49" s="43">
        <v>140604.66342212001</v>
      </c>
      <c r="G49" s="45">
        <v>241831.74</v>
      </c>
      <c r="H49" s="45">
        <v>225542.7</v>
      </c>
      <c r="I49" s="45">
        <v>237343.6</v>
      </c>
      <c r="J49" s="138">
        <v>264486.83287026797</v>
      </c>
      <c r="K49" s="138">
        <v>290559.90000000002</v>
      </c>
      <c r="L49" s="45"/>
    </row>
    <row r="50" spans="1:12" x14ac:dyDescent="0.2">
      <c r="A50" s="40" t="s">
        <v>240</v>
      </c>
      <c r="B50" s="44">
        <v>1440.5</v>
      </c>
      <c r="C50" s="43">
        <v>1890.9</v>
      </c>
      <c r="D50" s="45">
        <v>2430.7821598400001</v>
      </c>
      <c r="E50" s="45">
        <v>2928.2825429899999</v>
      </c>
      <c r="F50" s="43">
        <v>3277.3460919899999</v>
      </c>
      <c r="G50" s="45">
        <v>3390.9</v>
      </c>
      <c r="H50" s="45">
        <v>3600.6</v>
      </c>
      <c r="I50" s="45">
        <v>3803.6</v>
      </c>
      <c r="J50" s="138">
        <v>4344.9946546000001</v>
      </c>
      <c r="K50" s="138">
        <v>5430.6</v>
      </c>
      <c r="L50" s="45"/>
    </row>
    <row r="51" spans="1:12" x14ac:dyDescent="0.2">
      <c r="A51" s="40" t="s">
        <v>241</v>
      </c>
      <c r="B51" s="44">
        <v>626434.80000000005</v>
      </c>
      <c r="C51" s="43">
        <v>809748.5</v>
      </c>
      <c r="D51" s="45">
        <v>963088.44997910003</v>
      </c>
      <c r="E51" s="45">
        <v>1104575.4957908001</v>
      </c>
      <c r="F51" s="43">
        <v>1211383.4801508</v>
      </c>
      <c r="G51" s="45">
        <v>1291895</v>
      </c>
      <c r="H51" s="45">
        <v>1389542.8</v>
      </c>
      <c r="I51" s="45">
        <v>1465992.1</v>
      </c>
      <c r="J51" s="138">
        <v>1613112.0419141999</v>
      </c>
      <c r="K51" s="138">
        <v>1711023.9</v>
      </c>
      <c r="L51" s="45"/>
    </row>
    <row r="52" spans="1:12" x14ac:dyDescent="0.2">
      <c r="B52" s="46"/>
      <c r="C52" s="43"/>
      <c r="E52" s="47"/>
      <c r="F52" s="47"/>
      <c r="G52" s="22"/>
      <c r="H52" s="37"/>
      <c r="I52" s="37"/>
    </row>
    <row r="53" spans="1:12" x14ac:dyDescent="0.2">
      <c r="A53" s="38" t="s">
        <v>242</v>
      </c>
      <c r="B53" s="51">
        <f t="shared" ref="B53:H53" si="21">SUM(B54:B57)</f>
        <v>18302.999999999996</v>
      </c>
      <c r="C53" s="51">
        <f t="shared" si="21"/>
        <v>22016.400000000001</v>
      </c>
      <c r="D53" s="51">
        <f t="shared" si="21"/>
        <v>35507.531573788001</v>
      </c>
      <c r="E53" s="51">
        <f t="shared" si="21"/>
        <v>35972.677215887998</v>
      </c>
      <c r="F53" s="51">
        <f t="shared" si="21"/>
        <v>40594.213107035997</v>
      </c>
      <c r="G53" s="51">
        <f t="shared" si="21"/>
        <v>42969.74</v>
      </c>
      <c r="H53" s="39">
        <f t="shared" si="21"/>
        <v>54828.9</v>
      </c>
      <c r="I53" s="39">
        <f t="shared" ref="I53" si="22">SUM(I54:I57)</f>
        <v>56964.5</v>
      </c>
      <c r="J53" s="39">
        <f t="shared" ref="J53" si="23">SUM(J54:J57)</f>
        <v>57816.369035587602</v>
      </c>
      <c r="K53" s="39">
        <f t="shared" ref="K53" si="24">SUM(K54:K57)</f>
        <v>57039.199999999997</v>
      </c>
      <c r="L53" s="51"/>
    </row>
    <row r="54" spans="1:12" x14ac:dyDescent="0.2">
      <c r="A54" s="40" t="s">
        <v>243</v>
      </c>
      <c r="B54" s="44">
        <v>2457.8000000000002</v>
      </c>
      <c r="C54" s="44">
        <v>3547.2</v>
      </c>
      <c r="D54" s="45">
        <v>6905.8813066680004</v>
      </c>
      <c r="E54" s="45">
        <v>5791.8161294199999</v>
      </c>
      <c r="F54" s="43">
        <v>6660.4624675599998</v>
      </c>
      <c r="G54" s="71">
        <v>6338.5</v>
      </c>
      <c r="H54" s="45">
        <v>12342.4</v>
      </c>
      <c r="I54" s="45">
        <v>12412.4</v>
      </c>
      <c r="J54" s="6">
        <v>11038.209622230001</v>
      </c>
      <c r="K54" s="6">
        <v>9481.6</v>
      </c>
      <c r="L54" s="45"/>
    </row>
    <row r="55" spans="1:12" x14ac:dyDescent="0.2">
      <c r="A55" s="40" t="s">
        <v>244</v>
      </c>
      <c r="B55" s="44">
        <v>11669.8</v>
      </c>
      <c r="C55" s="44">
        <v>14573.7</v>
      </c>
      <c r="D55" s="45">
        <v>21822.287473619999</v>
      </c>
      <c r="E55" s="45">
        <v>25819.654442547999</v>
      </c>
      <c r="F55" s="43">
        <v>27785.808536543998</v>
      </c>
      <c r="G55" s="45">
        <v>30490.639999999999</v>
      </c>
      <c r="H55" s="45">
        <v>34743.1</v>
      </c>
      <c r="I55" s="45">
        <v>37490.9</v>
      </c>
      <c r="J55" s="6">
        <v>38354.95665606</v>
      </c>
      <c r="K55" s="6">
        <v>38174.9</v>
      </c>
      <c r="L55" s="45"/>
    </row>
    <row r="56" spans="1:12" x14ac:dyDescent="0.2">
      <c r="A56" s="40" t="s">
        <v>245</v>
      </c>
      <c r="B56" s="44">
        <v>3920.8</v>
      </c>
      <c r="C56" s="44">
        <v>3625.5</v>
      </c>
      <c r="D56" s="45">
        <v>6457.9627934999999</v>
      </c>
      <c r="E56" s="45">
        <v>3889.7066439199998</v>
      </c>
      <c r="F56" s="43">
        <v>5456.9421029320001</v>
      </c>
      <c r="G56" s="45">
        <v>5622.7</v>
      </c>
      <c r="H56" s="45">
        <v>6926.3</v>
      </c>
      <c r="I56" s="45">
        <v>6268.6</v>
      </c>
      <c r="J56" s="6">
        <v>7283.3722888876</v>
      </c>
      <c r="K56" s="6">
        <v>8536.1</v>
      </c>
      <c r="L56" s="45"/>
    </row>
    <row r="57" spans="1:12" x14ac:dyDescent="0.2">
      <c r="A57" s="40" t="s">
        <v>246</v>
      </c>
      <c r="B57" s="44">
        <v>254.6</v>
      </c>
      <c r="C57" s="44">
        <v>270</v>
      </c>
      <c r="D57" s="45">
        <v>321.39999999999998</v>
      </c>
      <c r="E57" s="45">
        <v>471.5</v>
      </c>
      <c r="F57" s="43">
        <v>691</v>
      </c>
      <c r="G57" s="45">
        <v>517.9</v>
      </c>
      <c r="H57" s="45">
        <v>817.1</v>
      </c>
      <c r="I57" s="45">
        <v>792.6</v>
      </c>
      <c r="J57" s="6">
        <v>1139.8304684100001</v>
      </c>
      <c r="K57" s="6">
        <v>846.6</v>
      </c>
      <c r="L57" s="45"/>
    </row>
    <row r="58" spans="1:12" x14ac:dyDescent="0.2">
      <c r="B58" s="46"/>
      <c r="C58" s="46"/>
      <c r="D58" s="45"/>
      <c r="E58" s="47"/>
      <c r="F58" s="47"/>
      <c r="G58" s="22"/>
      <c r="H58" s="50"/>
      <c r="I58" s="50"/>
      <c r="L58" s="50"/>
    </row>
    <row r="59" spans="1:12" x14ac:dyDescent="0.2">
      <c r="A59" s="38" t="s">
        <v>50</v>
      </c>
      <c r="B59" s="51">
        <f t="shared" ref="B59:H59" si="25">SUM(B60:B64)</f>
        <v>702984.3</v>
      </c>
      <c r="C59" s="51">
        <f t="shared" si="25"/>
        <v>897790.9</v>
      </c>
      <c r="D59" s="51">
        <f t="shared" si="25"/>
        <v>1140891.7408386506</v>
      </c>
      <c r="E59" s="51">
        <f t="shared" si="25"/>
        <v>1371023.6712935891</v>
      </c>
      <c r="F59" s="51">
        <f t="shared" si="25"/>
        <v>1458260.6446233001</v>
      </c>
      <c r="G59" s="51">
        <f t="shared" si="25"/>
        <v>1639213.063237</v>
      </c>
      <c r="H59" s="39">
        <f t="shared" si="25"/>
        <v>1811806.6</v>
      </c>
      <c r="I59" s="39">
        <f t="shared" ref="I59" si="26">SUM(I60:I64)</f>
        <v>1979497</v>
      </c>
      <c r="J59" s="39">
        <f t="shared" ref="J59" si="27">SUM(J60:J64)</f>
        <v>2179758.9247433548</v>
      </c>
      <c r="K59" s="39">
        <f t="shared" ref="K59" si="28">SUM(K60:K64)</f>
        <v>2339983.7999999998</v>
      </c>
      <c r="L59" s="51"/>
    </row>
    <row r="60" spans="1:12" x14ac:dyDescent="0.2">
      <c r="A60" s="40" t="s">
        <v>247</v>
      </c>
      <c r="B60" s="44">
        <v>361.8</v>
      </c>
      <c r="C60" s="44">
        <v>779.8</v>
      </c>
      <c r="D60" s="45">
        <v>1495.210581</v>
      </c>
      <c r="E60" s="45">
        <v>1210.528992</v>
      </c>
      <c r="F60" s="43">
        <v>4863.3050000000003</v>
      </c>
      <c r="G60" s="72">
        <v>1696.123237</v>
      </c>
      <c r="H60" s="43">
        <v>5841.8</v>
      </c>
      <c r="I60" s="43">
        <v>353.6</v>
      </c>
      <c r="L60" s="45"/>
    </row>
    <row r="61" spans="1:12" x14ac:dyDescent="0.2">
      <c r="A61" s="40" t="s">
        <v>248</v>
      </c>
      <c r="B61" s="44">
        <v>5661</v>
      </c>
      <c r="C61" s="44">
        <v>6910.8</v>
      </c>
      <c r="D61" s="45">
        <v>8822.1385630506993</v>
      </c>
      <c r="E61" s="45">
        <v>4031.9527374690001</v>
      </c>
      <c r="F61" s="43">
        <v>4142.4485102899998</v>
      </c>
      <c r="G61" s="71">
        <v>4629.1000000000004</v>
      </c>
      <c r="H61" s="45">
        <v>4915.6000000000004</v>
      </c>
      <c r="I61" s="45">
        <v>5450.6</v>
      </c>
      <c r="J61" s="138">
        <v>5930.1170694317998</v>
      </c>
      <c r="K61" s="138">
        <v>6627.7</v>
      </c>
      <c r="L61" s="45"/>
    </row>
    <row r="62" spans="1:12" x14ac:dyDescent="0.2">
      <c r="A62" s="40" t="s">
        <v>249</v>
      </c>
      <c r="B62" s="44">
        <v>147745.70000000001</v>
      </c>
      <c r="C62" s="44">
        <v>201470.5</v>
      </c>
      <c r="D62" s="45">
        <v>236190.09911159999</v>
      </c>
      <c r="E62" s="45">
        <v>275887.34756412002</v>
      </c>
      <c r="F62" s="43">
        <v>307585.52571300999</v>
      </c>
      <c r="G62" s="71">
        <v>351926.94</v>
      </c>
      <c r="H62" s="45">
        <v>397237.4</v>
      </c>
      <c r="I62" s="45">
        <v>449644</v>
      </c>
      <c r="J62" s="138">
        <v>496012.63377621101</v>
      </c>
      <c r="K62" s="138">
        <v>561729.19999999995</v>
      </c>
      <c r="L62" s="45"/>
    </row>
    <row r="63" spans="1:12" x14ac:dyDescent="0.2">
      <c r="A63" s="40" t="s">
        <v>250</v>
      </c>
      <c r="B63" s="44">
        <v>36531.4</v>
      </c>
      <c r="C63" s="44">
        <v>54217.9</v>
      </c>
      <c r="D63" s="45">
        <v>59906.992582999999</v>
      </c>
      <c r="E63" s="45">
        <v>60507.442000000003</v>
      </c>
      <c r="F63" s="43">
        <v>60054.265399999997</v>
      </c>
      <c r="G63" s="71">
        <v>68480.600000000006</v>
      </c>
      <c r="H63" s="45">
        <v>75754.5</v>
      </c>
      <c r="I63" s="45">
        <v>76428.100000000006</v>
      </c>
      <c r="J63" s="138">
        <v>83707.615699999995</v>
      </c>
      <c r="K63" s="138">
        <v>90741.1</v>
      </c>
      <c r="L63" s="45"/>
    </row>
    <row r="64" spans="1:12" x14ac:dyDescent="0.2">
      <c r="A64" s="40" t="s">
        <v>251</v>
      </c>
      <c r="B64" s="44">
        <v>512684.4</v>
      </c>
      <c r="C64" s="44">
        <v>634411.9</v>
      </c>
      <c r="D64" s="45">
        <v>834477.3</v>
      </c>
      <c r="E64" s="45">
        <v>1029386.4</v>
      </c>
      <c r="F64" s="43">
        <v>1081615.1000000001</v>
      </c>
      <c r="G64" s="45">
        <v>1212480.3</v>
      </c>
      <c r="H64" s="45">
        <v>1328057.3</v>
      </c>
      <c r="I64" s="45">
        <v>1447620.7</v>
      </c>
      <c r="J64" s="138">
        <v>1594108.5581977121</v>
      </c>
      <c r="K64" s="138">
        <v>1680885.8</v>
      </c>
      <c r="L64" s="45"/>
    </row>
    <row r="65" spans="1:12" x14ac:dyDescent="0.2">
      <c r="B65" s="46"/>
      <c r="C65" s="46"/>
      <c r="D65" s="37"/>
      <c r="E65" s="47"/>
      <c r="F65" s="47"/>
      <c r="G65" s="22"/>
      <c r="H65" s="50"/>
      <c r="I65" s="50"/>
      <c r="L65" s="50"/>
    </row>
    <row r="66" spans="1:12" x14ac:dyDescent="0.2">
      <c r="A66" s="38" t="s">
        <v>176</v>
      </c>
      <c r="B66" s="51">
        <f t="shared" ref="B66:H66" si="29">SUM(B67:B70)</f>
        <v>719510.8</v>
      </c>
      <c r="C66" s="51">
        <f t="shared" si="29"/>
        <v>869800.8</v>
      </c>
      <c r="D66" s="51">
        <f t="shared" si="29"/>
        <v>1078569.9147435799</v>
      </c>
      <c r="E66" s="51">
        <f t="shared" si="29"/>
        <v>1236620.5685098099</v>
      </c>
      <c r="F66" s="51">
        <f t="shared" si="29"/>
        <v>1366117.371636566</v>
      </c>
      <c r="G66" s="51">
        <f t="shared" si="29"/>
        <v>1514338.6400000004</v>
      </c>
      <c r="H66" s="39">
        <f t="shared" si="29"/>
        <v>1684889.1</v>
      </c>
      <c r="I66" s="39">
        <f t="shared" ref="I66" si="30">SUM(I67:I70)</f>
        <v>1845266.0000000002</v>
      </c>
      <c r="J66" s="39">
        <f t="shared" ref="J66" si="31">SUM(J67:J70)</f>
        <v>2021139.2221107841</v>
      </c>
      <c r="K66" s="39">
        <f t="shared" ref="K66" si="32">SUM(K67:K70)</f>
        <v>2156652.9000000004</v>
      </c>
      <c r="L66" s="51"/>
    </row>
    <row r="67" spans="1:12" x14ac:dyDescent="0.2">
      <c r="A67" s="40" t="s">
        <v>252</v>
      </c>
      <c r="B67" s="44">
        <v>589069.6</v>
      </c>
      <c r="C67" s="44">
        <v>710639</v>
      </c>
      <c r="D67" s="45">
        <v>860178.02259930002</v>
      </c>
      <c r="E67" s="45">
        <v>984740.60471943999</v>
      </c>
      <c r="F67" s="43">
        <v>1087755.1147459999</v>
      </c>
      <c r="G67" s="45">
        <v>1200301.8400000001</v>
      </c>
      <c r="H67" s="45">
        <v>1334446.5</v>
      </c>
      <c r="I67" s="45">
        <v>1457232.8</v>
      </c>
      <c r="J67" s="6">
        <v>1604316.0642719001</v>
      </c>
      <c r="K67" s="6">
        <v>1713841.8</v>
      </c>
      <c r="L67" s="45"/>
    </row>
    <row r="68" spans="1:12" x14ac:dyDescent="0.2">
      <c r="A68" s="40" t="s">
        <v>253</v>
      </c>
      <c r="B68" s="44">
        <v>57410</v>
      </c>
      <c r="C68" s="44">
        <v>71987.899999999994</v>
      </c>
      <c r="D68" s="45">
        <v>116914.31363058</v>
      </c>
      <c r="E68" s="45">
        <v>137323.17107056</v>
      </c>
      <c r="F68" s="43">
        <v>145496.57467721999</v>
      </c>
      <c r="G68" s="45">
        <v>172342.6</v>
      </c>
      <c r="H68" s="45">
        <v>200770.6</v>
      </c>
      <c r="I68" s="45">
        <v>235367.3</v>
      </c>
      <c r="J68" s="6">
        <v>252321.137487614</v>
      </c>
      <c r="K68" s="6">
        <v>284600.90000000002</v>
      </c>
      <c r="L68" s="45"/>
    </row>
    <row r="69" spans="1:12" x14ac:dyDescent="0.2">
      <c r="A69" s="40" t="s">
        <v>254</v>
      </c>
      <c r="B69" s="44">
        <v>2309.4</v>
      </c>
      <c r="C69" s="44">
        <v>3811.4</v>
      </c>
      <c r="D69" s="45">
        <v>3989.1086412200002</v>
      </c>
      <c r="E69" s="45">
        <v>5748.0621152880003</v>
      </c>
      <c r="F69" s="43">
        <v>5369.8470295200004</v>
      </c>
      <c r="G69" s="45">
        <v>7322.1</v>
      </c>
      <c r="H69" s="45">
        <v>8210.7000000000007</v>
      </c>
      <c r="I69" s="45">
        <v>9121.1</v>
      </c>
      <c r="J69" s="6">
        <v>11944.51136554</v>
      </c>
      <c r="K69" s="6">
        <v>11510.7</v>
      </c>
      <c r="L69" s="45"/>
    </row>
    <row r="70" spans="1:12" x14ac:dyDescent="0.2">
      <c r="A70" s="40" t="s">
        <v>255</v>
      </c>
      <c r="B70" s="44">
        <v>70721.8</v>
      </c>
      <c r="C70" s="44">
        <v>83362.5</v>
      </c>
      <c r="D70" s="45">
        <v>97488.469872479996</v>
      </c>
      <c r="E70" s="45">
        <v>108808.730604522</v>
      </c>
      <c r="F70" s="43">
        <v>127495.835183826</v>
      </c>
      <c r="G70" s="45">
        <v>134372.1</v>
      </c>
      <c r="H70" s="45">
        <v>141461.29999999999</v>
      </c>
      <c r="I70" s="45">
        <v>143544.79999999999</v>
      </c>
      <c r="J70" s="6">
        <v>152557.50898573</v>
      </c>
      <c r="K70" s="6">
        <v>146699.5</v>
      </c>
      <c r="L70" s="45"/>
    </row>
    <row r="71" spans="1:12" x14ac:dyDescent="0.2">
      <c r="B71" s="52"/>
      <c r="C71" s="52"/>
      <c r="D71" s="37"/>
      <c r="E71" s="37"/>
      <c r="F71" s="37"/>
      <c r="G71" s="22"/>
      <c r="I71" s="37"/>
    </row>
    <row r="72" spans="1:12" x14ac:dyDescent="0.2">
      <c r="A72" s="38"/>
      <c r="B72" s="52"/>
      <c r="C72" s="52"/>
      <c r="D72" s="37"/>
      <c r="E72" s="37"/>
      <c r="F72" s="37"/>
      <c r="G72" s="37"/>
      <c r="I72" s="37"/>
    </row>
    <row r="73" spans="1:12" x14ac:dyDescent="0.2">
      <c r="A73" s="53" t="s">
        <v>256</v>
      </c>
      <c r="B73" s="54">
        <f t="shared" ref="B73:F73" si="33">B12+B20+B27+B37++B41+B47+B53+B59+B66</f>
        <v>6265212.2750799991</v>
      </c>
      <c r="C73" s="54">
        <f t="shared" si="33"/>
        <v>7902831.8996700002</v>
      </c>
      <c r="D73" s="54">
        <f t="shared" si="33"/>
        <v>8942655.3764893897</v>
      </c>
      <c r="E73" s="54">
        <f t="shared" si="33"/>
        <v>9958050.6595541555</v>
      </c>
      <c r="F73" s="54">
        <f t="shared" si="33"/>
        <v>10995273.842234921</v>
      </c>
      <c r="G73" s="54">
        <f>G12+G20+G27+G37++G41+G47+G53+G59+G66</f>
        <v>12124382.063237</v>
      </c>
      <c r="H73" s="54">
        <f>H12+H20+H27+H37++H41+H47+H53+H59+H66</f>
        <v>13199565</v>
      </c>
      <c r="I73" s="54">
        <f>I12+I20+I27+I37+I41+I47+I53+I59+I66</f>
        <v>14032462.699999999</v>
      </c>
      <c r="J73" s="54">
        <f t="shared" ref="J73:K73" si="34">J12+J20+J27+J37+J41+J47+J53+J59+J66</f>
        <v>14215776.308104375</v>
      </c>
      <c r="K73" s="54">
        <f t="shared" si="34"/>
        <v>14985210.661854396</v>
      </c>
      <c r="L73" s="136"/>
    </row>
    <row r="74" spans="1:12" ht="13.5" thickBot="1" x14ac:dyDescent="0.25">
      <c r="A74" s="55"/>
      <c r="B74" s="73"/>
      <c r="C74" s="73"/>
      <c r="D74" s="73"/>
      <c r="E74" s="73"/>
      <c r="F74" s="73"/>
      <c r="G74" s="73"/>
      <c r="H74" s="73"/>
      <c r="I74" s="57"/>
      <c r="J74" s="57"/>
      <c r="K74" s="57"/>
      <c r="L74" s="137"/>
    </row>
    <row r="75" spans="1:12" ht="13.5" thickTop="1" x14ac:dyDescent="0.2">
      <c r="A75" s="58" t="s">
        <v>257</v>
      </c>
      <c r="F75" s="52"/>
      <c r="G75" s="37"/>
      <c r="H75" s="37"/>
      <c r="I75" s="37"/>
      <c r="J75" s="37"/>
    </row>
    <row r="76" spans="1:12" ht="67.5" customHeight="1" x14ac:dyDescent="0.2">
      <c r="A76" s="171" t="s">
        <v>258</v>
      </c>
      <c r="B76" s="171"/>
      <c r="C76" s="171"/>
      <c r="D76" s="171"/>
      <c r="E76" s="171"/>
      <c r="F76" s="171"/>
      <c r="G76" s="171"/>
      <c r="H76" s="171"/>
      <c r="I76" s="171"/>
      <c r="J76" s="171"/>
      <c r="L76" s="147"/>
    </row>
    <row r="77" spans="1:12" ht="43.5" customHeight="1" x14ac:dyDescent="0.2">
      <c r="A77" s="171" t="s">
        <v>259</v>
      </c>
      <c r="B77" s="171"/>
      <c r="C77" s="171"/>
      <c r="D77" s="171"/>
      <c r="E77" s="171"/>
      <c r="F77" s="171"/>
      <c r="G77" s="171"/>
      <c r="H77" s="171"/>
      <c r="I77" s="171"/>
      <c r="J77" s="171"/>
      <c r="L77" s="147"/>
    </row>
    <row r="78" spans="1:12" ht="99.75" customHeight="1" x14ac:dyDescent="0.2">
      <c r="A78" s="171" t="s">
        <v>260</v>
      </c>
      <c r="B78" s="171"/>
      <c r="C78" s="171"/>
      <c r="D78" s="171"/>
      <c r="E78" s="171"/>
      <c r="F78" s="171"/>
      <c r="G78" s="171"/>
      <c r="H78" s="171"/>
      <c r="I78" s="171"/>
      <c r="J78" s="171"/>
      <c r="L78" s="147"/>
    </row>
    <row r="79" spans="1:12" ht="56.25" customHeight="1" x14ac:dyDescent="0.2">
      <c r="A79" s="171" t="s">
        <v>261</v>
      </c>
      <c r="B79" s="171"/>
      <c r="C79" s="171"/>
      <c r="D79" s="171"/>
      <c r="E79" s="171"/>
      <c r="F79" s="171"/>
      <c r="G79" s="171"/>
      <c r="H79" s="171"/>
      <c r="I79" s="171"/>
      <c r="J79" s="171"/>
      <c r="L79" s="147"/>
    </row>
    <row r="80" spans="1:12" x14ac:dyDescent="0.2">
      <c r="A80" s="58"/>
      <c r="B80" s="37"/>
      <c r="C80" s="37"/>
      <c r="D80" s="37"/>
      <c r="E80" s="37"/>
      <c r="F80" s="37"/>
      <c r="G80" s="37"/>
    </row>
    <row r="81" spans="1:12" x14ac:dyDescent="0.2">
      <c r="A81" s="33" t="s">
        <v>0</v>
      </c>
      <c r="B81" s="37"/>
      <c r="C81" s="37"/>
      <c r="D81" s="37"/>
      <c r="E81" s="37"/>
      <c r="F81" s="37"/>
      <c r="G81" s="37"/>
    </row>
    <row r="82" spans="1:12" x14ac:dyDescent="0.2">
      <c r="A82" s="33" t="s">
        <v>204</v>
      </c>
      <c r="B82" s="37"/>
      <c r="C82" s="37"/>
      <c r="D82" s="37"/>
      <c r="E82" s="37"/>
      <c r="F82" s="37"/>
      <c r="G82" s="37"/>
    </row>
    <row r="83" spans="1:12" x14ac:dyDescent="0.2">
      <c r="A83" s="33" t="s">
        <v>205</v>
      </c>
      <c r="B83" s="37"/>
      <c r="C83" s="37"/>
      <c r="D83" s="37"/>
      <c r="E83" s="59"/>
      <c r="F83" s="59"/>
      <c r="G83" s="37"/>
    </row>
    <row r="84" spans="1:12" x14ac:dyDescent="0.2">
      <c r="A84" s="170" t="s">
        <v>206</v>
      </c>
      <c r="B84" s="170"/>
      <c r="C84" s="170"/>
      <c r="D84" s="170"/>
      <c r="E84" s="170"/>
      <c r="F84" s="170"/>
      <c r="G84" s="170"/>
      <c r="H84" s="170"/>
      <c r="I84" s="170"/>
      <c r="J84" s="170"/>
      <c r="K84" s="170"/>
    </row>
    <row r="85" spans="1:12" x14ac:dyDescent="0.2">
      <c r="A85" s="170" t="s">
        <v>262</v>
      </c>
      <c r="B85" s="170"/>
      <c r="C85" s="170"/>
      <c r="D85" s="170"/>
      <c r="E85" s="170"/>
      <c r="F85" s="170"/>
      <c r="G85" s="170"/>
      <c r="H85" s="170"/>
      <c r="I85" s="170"/>
      <c r="J85" s="170"/>
      <c r="K85" s="170"/>
    </row>
    <row r="86" spans="1:12" x14ac:dyDescent="0.2">
      <c r="A86" s="170" t="s">
        <v>589</v>
      </c>
      <c r="B86" s="170"/>
      <c r="C86" s="170"/>
      <c r="D86" s="170"/>
      <c r="E86" s="170"/>
      <c r="F86" s="170"/>
      <c r="G86" s="170"/>
      <c r="H86" s="170"/>
      <c r="I86" s="170"/>
      <c r="J86" s="170"/>
      <c r="K86" s="170"/>
    </row>
    <row r="87" spans="1:12" x14ac:dyDescent="0.2">
      <c r="A87" s="170" t="s">
        <v>271</v>
      </c>
      <c r="B87" s="170"/>
      <c r="C87" s="170"/>
      <c r="D87" s="170"/>
      <c r="E87" s="170"/>
      <c r="F87" s="170"/>
      <c r="G87" s="170"/>
      <c r="H87" s="170"/>
      <c r="I87" s="170"/>
      <c r="J87" s="170"/>
      <c r="K87" s="170"/>
    </row>
    <row r="88" spans="1:12" x14ac:dyDescent="0.2">
      <c r="A88" s="170" t="s">
        <v>209</v>
      </c>
      <c r="B88" s="170"/>
      <c r="C88" s="170"/>
      <c r="D88" s="170"/>
      <c r="E88" s="170"/>
      <c r="F88" s="170"/>
      <c r="G88" s="170"/>
      <c r="H88" s="170"/>
      <c r="I88" s="170"/>
      <c r="J88" s="170"/>
      <c r="K88" s="170"/>
    </row>
    <row r="89" spans="1:12" ht="13.5" thickBot="1" x14ac:dyDescent="0.25">
      <c r="B89" s="37"/>
      <c r="C89" s="37"/>
      <c r="D89" s="37"/>
      <c r="E89" s="37"/>
      <c r="F89" s="37"/>
      <c r="G89" s="37"/>
      <c r="L89" s="135"/>
    </row>
    <row r="90" spans="1:12" ht="14.25" thickTop="1" thickBot="1" x14ac:dyDescent="0.25">
      <c r="A90" s="35"/>
      <c r="B90" s="36">
        <v>2007</v>
      </c>
      <c r="C90" s="36">
        <v>2008</v>
      </c>
      <c r="D90" s="36">
        <v>2009</v>
      </c>
      <c r="E90" s="36">
        <v>2010</v>
      </c>
      <c r="F90" s="36">
        <v>2011</v>
      </c>
      <c r="G90" s="36">
        <v>2012</v>
      </c>
      <c r="H90" s="36">
        <v>2013</v>
      </c>
      <c r="I90" s="36">
        <v>2014</v>
      </c>
      <c r="J90" s="36">
        <v>2016</v>
      </c>
      <c r="K90" s="36">
        <v>2016</v>
      </c>
    </row>
    <row r="91" spans="1:12" ht="13.5" thickTop="1" x14ac:dyDescent="0.2">
      <c r="C91" s="37"/>
      <c r="D91" s="37"/>
      <c r="E91" s="37"/>
      <c r="F91" s="37"/>
      <c r="G91" s="37"/>
      <c r="L91" s="64"/>
    </row>
    <row r="92" spans="1:12" x14ac:dyDescent="0.2">
      <c r="A92" s="38" t="s">
        <v>5</v>
      </c>
      <c r="B92" s="61">
        <f t="shared" ref="B92:B98" si="35">B12/$B$155</f>
        <v>3.9079848901586937E-2</v>
      </c>
      <c r="C92" s="61">
        <f t="shared" ref="C92:C98" si="36">C12/$C$155</f>
        <v>3.3949843030838547E-2</v>
      </c>
      <c r="D92" s="61">
        <f t="shared" ref="D92:D98" si="37">D12/$D$155</f>
        <v>3.1537424971913419E-2</v>
      </c>
      <c r="E92" s="61">
        <f t="shared" ref="E92:E98" si="38">E12/$E$155</f>
        <v>3.2515204988392638E-2</v>
      </c>
      <c r="F92" s="61">
        <f t="shared" ref="F92:F98" si="39">F12/$F$155</f>
        <v>3.1969889159154087E-2</v>
      </c>
      <c r="G92" s="61">
        <f t="shared" ref="G92:G98" si="40">G12/$G$155</f>
        <v>2.960192477236381E-2</v>
      </c>
      <c r="H92" s="61">
        <f t="shared" ref="H92:H98" si="41">H12/$H$155</f>
        <v>3.5907309791144565E-2</v>
      </c>
      <c r="I92" s="61">
        <f t="shared" ref="I92:I98" si="42">I12/$I$155</f>
        <v>3.5963243419167762E-2</v>
      </c>
      <c r="J92" s="61">
        <f t="shared" ref="J92:J98" si="43">J12/$J$155</f>
        <v>3.6666321819330674E-2</v>
      </c>
      <c r="K92" s="61">
        <f t="shared" ref="K92:K98" si="44">K12/$K$155</f>
        <v>3.712671764436315E-2</v>
      </c>
      <c r="L92" s="62"/>
    </row>
    <row r="93" spans="1:12" x14ac:dyDescent="0.2">
      <c r="A93" s="40" t="s">
        <v>210</v>
      </c>
      <c r="B93" s="62">
        <f t="shared" si="35"/>
        <v>4.3687006110767609E-3</v>
      </c>
      <c r="C93" s="62">
        <f t="shared" si="36"/>
        <v>8.2402543078929323E-3</v>
      </c>
      <c r="D93" s="62">
        <f t="shared" si="37"/>
        <v>4.9143927336532485E-3</v>
      </c>
      <c r="E93" s="62">
        <f t="shared" si="38"/>
        <v>6.6205967165807776E-3</v>
      </c>
      <c r="F93" s="62">
        <f t="shared" si="39"/>
        <v>5.7940346185553675E-3</v>
      </c>
      <c r="G93" s="62">
        <f t="shared" si="40"/>
        <v>4.6149726870797969E-3</v>
      </c>
      <c r="H93" s="62">
        <f t="shared" si="41"/>
        <v>4.5384842290586026E-3</v>
      </c>
      <c r="I93" s="62">
        <f t="shared" si="42"/>
        <v>5.0802380717529195E-3</v>
      </c>
      <c r="J93" s="62">
        <f t="shared" si="43"/>
        <v>4.4572281867218972E-3</v>
      </c>
      <c r="K93" s="62">
        <f t="shared" si="44"/>
        <v>4.323915388223739E-3</v>
      </c>
      <c r="L93" s="62"/>
    </row>
    <row r="94" spans="1:12" x14ac:dyDescent="0.2">
      <c r="A94" s="40" t="s">
        <v>211</v>
      </c>
      <c r="B94" s="62">
        <f t="shared" si="35"/>
        <v>9.7190641979573997E-4</v>
      </c>
      <c r="C94" s="62">
        <f t="shared" si="36"/>
        <v>1.2695650243423997E-3</v>
      </c>
      <c r="D94" s="62">
        <f t="shared" si="37"/>
        <v>1.2853259173950342E-3</v>
      </c>
      <c r="E94" s="62">
        <f t="shared" si="38"/>
        <v>1.5920262525234434E-3</v>
      </c>
      <c r="F94" s="62">
        <f t="shared" si="39"/>
        <v>1.5888694320843144E-3</v>
      </c>
      <c r="G94" s="62">
        <f t="shared" si="40"/>
        <v>1.3959665116194874E-3</v>
      </c>
      <c r="H94" s="62">
        <f t="shared" si="41"/>
        <v>1.4877150578826873E-3</v>
      </c>
      <c r="I94" s="62">
        <f t="shared" si="42"/>
        <v>1.6585134735629598E-3</v>
      </c>
      <c r="J94" s="62">
        <f t="shared" si="43"/>
        <v>1.3947481683373238E-3</v>
      </c>
      <c r="K94" s="62">
        <f t="shared" si="44"/>
        <v>1.4213480496627145E-3</v>
      </c>
      <c r="L94" s="62"/>
    </row>
    <row r="95" spans="1:12" ht="14.25" customHeight="1" x14ac:dyDescent="0.2">
      <c r="A95" s="40" t="s">
        <v>212</v>
      </c>
      <c r="B95" s="62">
        <f t="shared" si="35"/>
        <v>8.3676219592041738E-5</v>
      </c>
      <c r="C95" s="62">
        <f t="shared" si="36"/>
        <v>1.4779995907331504E-4</v>
      </c>
      <c r="D95" s="62">
        <f t="shared" si="37"/>
        <v>1.6112490121918802E-4</v>
      </c>
      <c r="E95" s="62">
        <f t="shared" si="38"/>
        <v>2.8045039118293079E-4</v>
      </c>
      <c r="F95" s="62">
        <f t="shared" si="39"/>
        <v>2.1552376179763869E-4</v>
      </c>
      <c r="G95" s="62">
        <f t="shared" si="40"/>
        <v>1.9509737731393892E-4</v>
      </c>
      <c r="H95" s="62">
        <f t="shared" si="41"/>
        <v>4.3817323342722284E-4</v>
      </c>
      <c r="I95" s="62">
        <f t="shared" si="42"/>
        <v>2.8920755003553105E-4</v>
      </c>
      <c r="J95" s="62">
        <f t="shared" si="43"/>
        <v>2.5174267380519648E-4</v>
      </c>
      <c r="K95" s="62">
        <f t="shared" si="44"/>
        <v>3.4164569622276988E-4</v>
      </c>
      <c r="L95" s="62"/>
    </row>
    <row r="96" spans="1:12" ht="14.25" customHeight="1" x14ac:dyDescent="0.2">
      <c r="A96" s="40" t="s">
        <v>213</v>
      </c>
      <c r="B96" s="62">
        <f t="shared" si="35"/>
        <v>9.3031801414087691E-4</v>
      </c>
      <c r="C96" s="62">
        <f t="shared" si="36"/>
        <v>8.3470042405339999E-4</v>
      </c>
      <c r="D96" s="62">
        <f t="shared" si="37"/>
        <v>2.2527927739814861E-3</v>
      </c>
      <c r="E96" s="62">
        <f t="shared" si="38"/>
        <v>1.1881826836476934E-3</v>
      </c>
      <c r="F96" s="62">
        <f t="shared" si="39"/>
        <v>9.5227558164617679E-4</v>
      </c>
      <c r="G96" s="62">
        <f t="shared" si="40"/>
        <v>9.2918671945532022E-4</v>
      </c>
      <c r="H96" s="62">
        <f t="shared" si="41"/>
        <v>1.7620650639334808E-3</v>
      </c>
      <c r="I96" s="62">
        <f t="shared" si="42"/>
        <v>1.1333896612419022E-3</v>
      </c>
      <c r="J96" s="62">
        <f t="shared" si="43"/>
        <v>1.0271512397118517E-3</v>
      </c>
      <c r="K96" s="62">
        <f t="shared" si="44"/>
        <v>1.1933819814791131E-3</v>
      </c>
      <c r="L96" s="62"/>
    </row>
    <row r="97" spans="1:12" x14ac:dyDescent="0.2">
      <c r="A97" s="40" t="s">
        <v>214</v>
      </c>
      <c r="B97" s="62">
        <f t="shared" si="35"/>
        <v>3.0759924052244498E-2</v>
      </c>
      <c r="C97" s="62">
        <f t="shared" si="36"/>
        <v>2.143923759127744E-2</v>
      </c>
      <c r="D97" s="62">
        <f t="shared" si="37"/>
        <v>2.0828441690034699E-2</v>
      </c>
      <c r="E97" s="62">
        <f t="shared" si="38"/>
        <v>2.0752687030451231E-2</v>
      </c>
      <c r="F97" s="62">
        <f t="shared" si="39"/>
        <v>2.1277062856535994E-2</v>
      </c>
      <c r="G97" s="62">
        <f t="shared" si="40"/>
        <v>2.0465144525156291E-2</v>
      </c>
      <c r="H97" s="62">
        <f t="shared" si="41"/>
        <v>2.5624606723700209E-2</v>
      </c>
      <c r="I97" s="62">
        <f t="shared" si="42"/>
        <v>2.5855270122256805E-2</v>
      </c>
      <c r="J97" s="62">
        <f t="shared" si="43"/>
        <v>2.7657003526727286E-2</v>
      </c>
      <c r="K97" s="62">
        <f t="shared" si="44"/>
        <v>2.8055816598907629E-2</v>
      </c>
      <c r="L97" s="62"/>
    </row>
    <row r="98" spans="1:12" x14ac:dyDescent="0.2">
      <c r="A98" s="40" t="s">
        <v>215</v>
      </c>
      <c r="B98" s="62">
        <f t="shared" si="35"/>
        <v>1.9653235847370163E-3</v>
      </c>
      <c r="C98" s="62">
        <f t="shared" si="36"/>
        <v>2.0182857241990552E-3</v>
      </c>
      <c r="D98" s="62">
        <f t="shared" si="37"/>
        <v>2.0953469556297577E-3</v>
      </c>
      <c r="E98" s="62">
        <f t="shared" si="38"/>
        <v>2.081261914006561E-3</v>
      </c>
      <c r="F98" s="62">
        <f t="shared" si="39"/>
        <v>2.1421229085345902E-3</v>
      </c>
      <c r="G98" s="62">
        <f t="shared" si="40"/>
        <v>2.0015569517389765E-3</v>
      </c>
      <c r="H98" s="62">
        <f t="shared" si="41"/>
        <v>2.0562654831423641E-3</v>
      </c>
      <c r="I98" s="62">
        <f t="shared" si="42"/>
        <v>1.9466245403176451E-3</v>
      </c>
      <c r="J98" s="62">
        <f t="shared" si="43"/>
        <v>1.8784480240271221E-3</v>
      </c>
      <c r="K98" s="62">
        <f t="shared" si="44"/>
        <v>1.7906099298671879E-3</v>
      </c>
      <c r="L98" s="62"/>
    </row>
    <row r="99" spans="1:12" ht="9.75" customHeight="1" x14ac:dyDescent="0.2">
      <c r="B99" s="62"/>
      <c r="C99" s="62"/>
      <c r="D99" s="62"/>
      <c r="E99" s="62"/>
      <c r="F99" s="62"/>
      <c r="G99" s="62"/>
      <c r="H99" s="62"/>
      <c r="I99" s="62"/>
      <c r="J99" s="62"/>
      <c r="K99" s="62"/>
      <c r="L99" s="64"/>
    </row>
    <row r="100" spans="1:12" x14ac:dyDescent="0.2">
      <c r="A100" s="38" t="s">
        <v>216</v>
      </c>
      <c r="B100" s="64">
        <f t="shared" ref="B100:B105" si="45">B20/$B$155</f>
        <v>1.6498915233855167E-2</v>
      </c>
      <c r="C100" s="64">
        <f t="shared" ref="C100:C105" si="46">C20/$C$155</f>
        <v>1.7023817789153857E-2</v>
      </c>
      <c r="D100" s="64">
        <f t="shared" ref="D100:D105" si="47">D20/$D$155</f>
        <v>2.0218630739068041E-2</v>
      </c>
      <c r="E100" s="64">
        <f t="shared" ref="E100:E105" si="48">E20/$E$155</f>
        <v>2.2398867120824961E-2</v>
      </c>
      <c r="F100" s="64">
        <f t="shared" ref="F100:F105" si="49">F20/$F$155</f>
        <v>2.3733475192290191E-2</v>
      </c>
      <c r="G100" s="64">
        <f t="shared" ref="G100:G105" si="50">G20/$G$155</f>
        <v>2.389390872783357E-2</v>
      </c>
      <c r="H100" s="64">
        <f t="shared" ref="H100:H105" si="51">H20/$H$155</f>
        <v>2.5322043790011954E-2</v>
      </c>
      <c r="I100" s="64">
        <f t="shared" ref="I100:I105" si="52">I20/$I$155</f>
        <v>2.5567764138249075E-2</v>
      </c>
      <c r="J100" s="64">
        <f t="shared" ref="J100:J105" si="53">J20/$J$155</f>
        <v>2.5707355103432982E-2</v>
      </c>
      <c r="K100" s="64">
        <f t="shared" ref="K100:K105" si="54">K20/$K$155</f>
        <v>2.5230927156523204E-2</v>
      </c>
      <c r="L100" s="62"/>
    </row>
    <row r="101" spans="1:12" x14ac:dyDescent="0.2">
      <c r="A101" s="40" t="s">
        <v>217</v>
      </c>
      <c r="B101" s="62">
        <f t="shared" si="45"/>
        <v>1.932492918525659E-6</v>
      </c>
      <c r="C101" s="62">
        <f t="shared" si="46"/>
        <v>1.502208739846377E-6</v>
      </c>
      <c r="D101" s="62">
        <f t="shared" si="47"/>
        <v>1.0151158645749452E-5</v>
      </c>
      <c r="E101" s="62">
        <f t="shared" si="48"/>
        <v>1.9627739709551976E-4</v>
      </c>
      <c r="F101" s="62">
        <f t="shared" si="49"/>
        <v>8.5380573057850439E-5</v>
      </c>
      <c r="G101" s="62">
        <f t="shared" si="50"/>
        <v>2.5126002342273473E-4</v>
      </c>
      <c r="H101" s="62">
        <f t="shared" si="51"/>
        <v>1.367526538092673E-4</v>
      </c>
      <c r="I101" s="62">
        <f t="shared" si="52"/>
        <v>1.9007666024347793E-4</v>
      </c>
      <c r="J101" s="62">
        <f t="shared" si="53"/>
        <v>1.8313439076286063E-4</v>
      </c>
      <c r="K101" s="62">
        <f t="shared" si="54"/>
        <v>2.0180658290148642E-4</v>
      </c>
      <c r="L101" s="62"/>
    </row>
    <row r="102" spans="1:12" x14ac:dyDescent="0.2">
      <c r="A102" s="40" t="s">
        <v>218</v>
      </c>
      <c r="B102" s="62">
        <f t="shared" si="45"/>
        <v>1.1103981267228157E-2</v>
      </c>
      <c r="C102" s="62">
        <f t="shared" si="46"/>
        <v>1.1496173809501454E-2</v>
      </c>
      <c r="D102" s="62">
        <f t="shared" si="47"/>
        <v>1.3586286630262501E-2</v>
      </c>
      <c r="E102" s="62">
        <f t="shared" si="48"/>
        <v>1.4448531612638291E-2</v>
      </c>
      <c r="F102" s="62">
        <f t="shared" si="49"/>
        <v>1.5054216367937535E-2</v>
      </c>
      <c r="G102" s="62">
        <f t="shared" si="50"/>
        <v>1.4879333366769072E-2</v>
      </c>
      <c r="H102" s="62">
        <f t="shared" si="51"/>
        <v>1.5805377618915976E-2</v>
      </c>
      <c r="I102" s="62">
        <f t="shared" si="52"/>
        <v>1.5847307835497107E-2</v>
      </c>
      <c r="J102" s="62">
        <f t="shared" si="53"/>
        <v>1.5966488815478436E-2</v>
      </c>
      <c r="K102" s="62">
        <f t="shared" si="54"/>
        <v>1.5568147342905157E-2</v>
      </c>
      <c r="L102" s="62"/>
    </row>
    <row r="103" spans="1:12" x14ac:dyDescent="0.2">
      <c r="A103" s="40" t="s">
        <v>219</v>
      </c>
      <c r="B103" s="62">
        <f t="shared" si="45"/>
        <v>5.9965182883839277E-5</v>
      </c>
      <c r="C103" s="62">
        <f t="shared" si="46"/>
        <v>1.1802891313817774E-4</v>
      </c>
      <c r="D103" s="62">
        <f t="shared" si="47"/>
        <v>8.2350939572625007E-5</v>
      </c>
      <c r="E103" s="62">
        <f t="shared" si="48"/>
        <v>1.934741490265859E-4</v>
      </c>
      <c r="F103" s="62">
        <f t="shared" si="49"/>
        <v>2.067886641986075E-4</v>
      </c>
      <c r="G103" s="62">
        <f t="shared" si="50"/>
        <v>1.2211503275522112E-4</v>
      </c>
      <c r="H103" s="62">
        <f t="shared" si="51"/>
        <v>1.9494835341843489E-4</v>
      </c>
      <c r="I103" s="62">
        <f t="shared" si="52"/>
        <v>3.5294659988295909E-4</v>
      </c>
      <c r="J103" s="62">
        <f t="shared" si="53"/>
        <v>3.3485023087289885E-4</v>
      </c>
      <c r="K103" s="62">
        <f t="shared" si="54"/>
        <v>9.4265152520934896E-4</v>
      </c>
      <c r="L103" s="62"/>
    </row>
    <row r="104" spans="1:12" x14ac:dyDescent="0.2">
      <c r="A104" s="48" t="s">
        <v>220</v>
      </c>
      <c r="B104" s="62">
        <f t="shared" si="45"/>
        <v>0</v>
      </c>
      <c r="C104" s="62">
        <f t="shared" si="46"/>
        <v>0</v>
      </c>
      <c r="D104" s="62">
        <f t="shared" si="47"/>
        <v>0</v>
      </c>
      <c r="E104" s="62">
        <f t="shared" si="48"/>
        <v>8.4072758027956289E-4</v>
      </c>
      <c r="F104" s="62">
        <f t="shared" si="49"/>
        <v>8.2764378883199428E-4</v>
      </c>
      <c r="G104" s="62">
        <f t="shared" si="50"/>
        <v>9.4613477988781595E-4</v>
      </c>
      <c r="H104" s="62">
        <f t="shared" si="51"/>
        <v>1.0443690521512489E-3</v>
      </c>
      <c r="I104" s="62">
        <f t="shared" si="52"/>
        <v>1.2828194295626545E-3</v>
      </c>
      <c r="J104" s="62">
        <f t="shared" si="53"/>
        <v>1.0939197408353777E-3</v>
      </c>
      <c r="K104" s="62">
        <f t="shared" si="54"/>
        <v>1.0604018628823559E-3</v>
      </c>
      <c r="L104" s="62"/>
    </row>
    <row r="105" spans="1:12" x14ac:dyDescent="0.2">
      <c r="A105" s="40" t="s">
        <v>221</v>
      </c>
      <c r="B105" s="62">
        <f t="shared" si="45"/>
        <v>5.3330362908246449E-3</v>
      </c>
      <c r="C105" s="62">
        <f t="shared" si="46"/>
        <v>5.4081128577743798E-3</v>
      </c>
      <c r="D105" s="62">
        <f t="shared" si="47"/>
        <v>6.5398420105871663E-3</v>
      </c>
      <c r="E105" s="62">
        <f t="shared" si="48"/>
        <v>6.7198563817850009E-3</v>
      </c>
      <c r="F105" s="62">
        <f t="shared" si="49"/>
        <v>7.5594457982642053E-3</v>
      </c>
      <c r="G105" s="62">
        <f t="shared" si="50"/>
        <v>7.6950655249987251E-3</v>
      </c>
      <c r="H105" s="62">
        <f t="shared" si="51"/>
        <v>8.1405961117170297E-3</v>
      </c>
      <c r="I105" s="62">
        <f t="shared" si="52"/>
        <v>7.8946136130628747E-3</v>
      </c>
      <c r="J105" s="62">
        <f t="shared" si="53"/>
        <v>8.1289619254834109E-3</v>
      </c>
      <c r="K105" s="62">
        <f t="shared" si="54"/>
        <v>7.4579198426248591E-3</v>
      </c>
      <c r="L105" s="62"/>
    </row>
    <row r="106" spans="1:12" ht="9" customHeight="1" x14ac:dyDescent="0.2">
      <c r="B106" s="62"/>
      <c r="C106" s="62"/>
      <c r="D106" s="62"/>
      <c r="E106" s="62"/>
      <c r="F106" s="62"/>
      <c r="G106" s="62"/>
      <c r="H106" s="62"/>
      <c r="I106" s="62"/>
      <c r="J106" s="62"/>
      <c r="K106" s="62"/>
      <c r="L106" s="64"/>
    </row>
    <row r="107" spans="1:12" x14ac:dyDescent="0.2">
      <c r="A107" s="38" t="s">
        <v>47</v>
      </c>
      <c r="B107" s="64">
        <f t="shared" ref="B107:B115" si="55">B27/$B$155</f>
        <v>0.22660238798817359</v>
      </c>
      <c r="C107" s="64">
        <f t="shared" ref="C107:C115" si="56">C27/$C$155</f>
        <v>0.25135326598519353</v>
      </c>
      <c r="D107" s="64">
        <f t="shared" ref="D107:D115" si="57">D27/$D$155</f>
        <v>0.2439579828915962</v>
      </c>
      <c r="E107" s="64">
        <f t="shared" ref="E107:E115" si="58">E27/$E$155</f>
        <v>0.23304692278322112</v>
      </c>
      <c r="F107" s="64">
        <f t="shared" ref="F107:F115" si="59">F27/$F$155</f>
        <v>0.23986529309728738</v>
      </c>
      <c r="G107" s="64">
        <f t="shared" ref="G107:G115" si="60">G27/$G$155</f>
        <v>0.24127155457517757</v>
      </c>
      <c r="H107" s="64">
        <f t="shared" ref="H107:H115" si="61">H27/$H$155</f>
        <v>0.23943600932513059</v>
      </c>
      <c r="I107" s="64">
        <f t="shared" ref="I107:I115" si="62">I27/$I$155</f>
        <v>0.22519954274066556</v>
      </c>
      <c r="J107" s="64">
        <f t="shared" ref="J107:J115" si="63">J27/$J$155</f>
        <v>0.18872642896046279</v>
      </c>
      <c r="K107" s="64">
        <f t="shared" ref="K107:K115" si="64">K27/$K$155</f>
        <v>0.18269351467512202</v>
      </c>
      <c r="L107" s="62"/>
    </row>
    <row r="108" spans="1:12" x14ac:dyDescent="0.2">
      <c r="A108" s="40" t="s">
        <v>222</v>
      </c>
      <c r="B108" s="62">
        <f t="shared" si="55"/>
        <v>6.5449118288076299E-2</v>
      </c>
      <c r="C108" s="62">
        <f t="shared" si="56"/>
        <v>6.3927442647220042E-2</v>
      </c>
      <c r="D108" s="62">
        <f t="shared" si="57"/>
        <v>7.3361617740633295E-2</v>
      </c>
      <c r="E108" s="62">
        <f t="shared" si="58"/>
        <v>6.3984575880729991E-2</v>
      </c>
      <c r="F108" s="62">
        <f t="shared" si="59"/>
        <v>6.5340395593202164E-2</v>
      </c>
      <c r="G108" s="62">
        <f t="shared" si="60"/>
        <v>7.2262841416529569E-2</v>
      </c>
      <c r="H108" s="62">
        <f t="shared" si="61"/>
        <v>7.4835534697444916E-2</v>
      </c>
      <c r="I108" s="62">
        <f t="shared" si="62"/>
        <v>7.0469634609244117E-2</v>
      </c>
      <c r="J108" s="62">
        <f t="shared" si="63"/>
        <v>6.5854359548360233E-2</v>
      </c>
      <c r="K108" s="62">
        <f t="shared" si="64"/>
        <v>6.5980480097581673E-2</v>
      </c>
      <c r="L108" s="62"/>
    </row>
    <row r="109" spans="1:12" x14ac:dyDescent="0.2">
      <c r="A109" s="40" t="s">
        <v>223</v>
      </c>
      <c r="B109" s="62">
        <f t="shared" si="55"/>
        <v>4.0395760774283819E-3</v>
      </c>
      <c r="C109" s="62">
        <f t="shared" si="56"/>
        <v>4.8838792524127823E-3</v>
      </c>
      <c r="D109" s="62">
        <f t="shared" si="57"/>
        <v>7.0005134332441956E-3</v>
      </c>
      <c r="E109" s="62">
        <f t="shared" si="58"/>
        <v>5.7890586592796158E-3</v>
      </c>
      <c r="F109" s="62">
        <f t="shared" si="59"/>
        <v>5.4321543977281775E-3</v>
      </c>
      <c r="G109" s="62">
        <f t="shared" si="60"/>
        <v>5.6059999310064277E-3</v>
      </c>
      <c r="H109" s="62">
        <f t="shared" si="61"/>
        <v>6.6566701296590491E-3</v>
      </c>
      <c r="I109" s="62">
        <f t="shared" si="62"/>
        <v>5.4306176539215233E-3</v>
      </c>
      <c r="J109" s="62">
        <f t="shared" si="63"/>
        <v>5.5448253063436525E-3</v>
      </c>
      <c r="K109" s="62">
        <f t="shared" si="64"/>
        <v>5.1634486716822066E-3</v>
      </c>
      <c r="L109" s="62"/>
    </row>
    <row r="110" spans="1:12" x14ac:dyDescent="0.2">
      <c r="A110" s="40" t="s">
        <v>224</v>
      </c>
      <c r="B110" s="62">
        <f t="shared" si="55"/>
        <v>0.11919628625728294</v>
      </c>
      <c r="C110" s="62">
        <f t="shared" si="56"/>
        <v>0.14258972186843358</v>
      </c>
      <c r="D110" s="62">
        <f t="shared" si="57"/>
        <v>0.11853131309757076</v>
      </c>
      <c r="E110" s="62">
        <f t="shared" si="58"/>
        <v>0.1224574613552622</v>
      </c>
      <c r="F110" s="62">
        <f t="shared" si="59"/>
        <v>0.12718174527734338</v>
      </c>
      <c r="G110" s="62">
        <f t="shared" si="60"/>
        <v>0.12085116527136144</v>
      </c>
      <c r="H110" s="62">
        <f t="shared" si="61"/>
        <v>0.11831779432870441</v>
      </c>
      <c r="I110" s="62">
        <f t="shared" si="62"/>
        <v>0.11095854492749191</v>
      </c>
      <c r="J110" s="62">
        <f t="shared" si="63"/>
        <v>8.2060671010215219E-2</v>
      </c>
      <c r="K110" s="62">
        <f t="shared" si="64"/>
        <v>7.460776585162035E-2</v>
      </c>
      <c r="L110" s="62"/>
    </row>
    <row r="111" spans="1:12" x14ac:dyDescent="0.2">
      <c r="A111" s="40" t="s">
        <v>225</v>
      </c>
      <c r="B111" s="62">
        <f t="shared" si="55"/>
        <v>7.1726609822431765E-6</v>
      </c>
      <c r="C111" s="62">
        <f t="shared" si="56"/>
        <v>8.057301422812387E-6</v>
      </c>
      <c r="D111" s="62">
        <f t="shared" si="57"/>
        <v>1.1833471749741833E-5</v>
      </c>
      <c r="E111" s="62">
        <f t="shared" si="58"/>
        <v>5.85795113774521E-6</v>
      </c>
      <c r="F111" s="62">
        <f t="shared" si="59"/>
        <v>4.3724948787422138E-6</v>
      </c>
      <c r="G111" s="62">
        <f t="shared" si="60"/>
        <v>5.0660195789131675E-6</v>
      </c>
      <c r="H111" s="62">
        <f t="shared" si="61"/>
        <v>4.7866244494684415E-6</v>
      </c>
      <c r="I111" s="62">
        <f t="shared" si="62"/>
        <v>5.0790279062590093E-6</v>
      </c>
      <c r="J111" s="62">
        <f t="shared" si="63"/>
        <v>0</v>
      </c>
      <c r="K111" s="62">
        <f t="shared" si="64"/>
        <v>0</v>
      </c>
      <c r="L111" s="62"/>
    </row>
    <row r="112" spans="1:12" x14ac:dyDescent="0.2">
      <c r="A112" s="40" t="s">
        <v>226</v>
      </c>
      <c r="B112" s="62">
        <f t="shared" si="55"/>
        <v>1.3267287665797949E-2</v>
      </c>
      <c r="C112" s="62">
        <f t="shared" si="56"/>
        <v>1.4510107347037947E-2</v>
      </c>
      <c r="D112" s="62">
        <f t="shared" si="57"/>
        <v>1.7253486018571559E-2</v>
      </c>
      <c r="E112" s="62">
        <f t="shared" si="58"/>
        <v>1.2619122926014296E-2</v>
      </c>
      <c r="F112" s="62">
        <f t="shared" si="59"/>
        <v>1.3121793215887724E-2</v>
      </c>
      <c r="G112" s="62">
        <f t="shared" si="60"/>
        <v>1.2927249690353694E-2</v>
      </c>
      <c r="H112" s="62">
        <f t="shared" si="61"/>
        <v>1.3537929482961855E-2</v>
      </c>
      <c r="I112" s="62">
        <f t="shared" si="62"/>
        <v>1.4692633930235042E-2</v>
      </c>
      <c r="J112" s="62">
        <f t="shared" si="63"/>
        <v>1.3602761673593628E-2</v>
      </c>
      <c r="K112" s="62">
        <f t="shared" si="64"/>
        <v>1.571716587507492E-2</v>
      </c>
      <c r="L112" s="62"/>
    </row>
    <row r="113" spans="1:12" x14ac:dyDescent="0.2">
      <c r="A113" s="40" t="s">
        <v>227</v>
      </c>
      <c r="B113" s="62">
        <f t="shared" si="55"/>
        <v>2.2312461908080557E-2</v>
      </c>
      <c r="C113" s="62">
        <f t="shared" si="56"/>
        <v>2.3611158300233508E-2</v>
      </c>
      <c r="D113" s="62">
        <f t="shared" si="57"/>
        <v>2.5701863899415006E-2</v>
      </c>
      <c r="E113" s="62">
        <f t="shared" si="58"/>
        <v>2.6118999089221419E-2</v>
      </c>
      <c r="F113" s="62">
        <f t="shared" si="59"/>
        <v>2.6851585095511166E-2</v>
      </c>
      <c r="G113" s="62">
        <f t="shared" si="60"/>
        <v>2.7869239108056696E-2</v>
      </c>
      <c r="H113" s="62">
        <f t="shared" si="61"/>
        <v>2.4119012215668038E-2</v>
      </c>
      <c r="I113" s="62">
        <f t="shared" si="62"/>
        <v>2.1790324228212817E-2</v>
      </c>
      <c r="J113" s="62">
        <f t="shared" si="63"/>
        <v>1.9812133094472818E-2</v>
      </c>
      <c r="K113" s="62">
        <f t="shared" si="64"/>
        <v>1.9324913999587287E-2</v>
      </c>
      <c r="L113" s="62"/>
    </row>
    <row r="114" spans="1:12" x14ac:dyDescent="0.2">
      <c r="A114" s="40" t="s">
        <v>228</v>
      </c>
      <c r="B114" s="62">
        <f t="shared" si="55"/>
        <v>6.4378794051318474E-4</v>
      </c>
      <c r="C114" s="62">
        <f t="shared" si="56"/>
        <v>7.56405552831572E-4</v>
      </c>
      <c r="D114" s="62">
        <f t="shared" si="57"/>
        <v>9.0721205043085731E-4</v>
      </c>
      <c r="E114" s="62">
        <f t="shared" si="58"/>
        <v>9.1256192611641402E-4</v>
      </c>
      <c r="F114" s="62">
        <f t="shared" si="59"/>
        <v>7.5691164399573768E-4</v>
      </c>
      <c r="G114" s="62">
        <f t="shared" si="60"/>
        <v>7.3566391579428666E-4</v>
      </c>
      <c r="H114" s="62">
        <f t="shared" si="61"/>
        <v>7.3801302026480777E-4</v>
      </c>
      <c r="I114" s="62">
        <f t="shared" si="62"/>
        <v>7.4113101864768194E-4</v>
      </c>
      <c r="J114" s="62">
        <f t="shared" si="63"/>
        <v>6.829617724911785E-4</v>
      </c>
      <c r="K114" s="62">
        <f t="shared" si="64"/>
        <v>7.2939623815909595E-4</v>
      </c>
      <c r="L114" s="62"/>
    </row>
    <row r="115" spans="1:12" x14ac:dyDescent="0.2">
      <c r="A115" s="40" t="s">
        <v>229</v>
      </c>
      <c r="B115" s="62">
        <f t="shared" si="55"/>
        <v>1.6866971900120584E-3</v>
      </c>
      <c r="C115" s="62">
        <f t="shared" si="56"/>
        <v>1.0664937156013485E-3</v>
      </c>
      <c r="D115" s="62">
        <f t="shared" si="57"/>
        <v>1.1901431799808404E-3</v>
      </c>
      <c r="E115" s="62">
        <f t="shared" si="58"/>
        <v>1.1592849954594239E-3</v>
      </c>
      <c r="F115" s="62">
        <f t="shared" si="59"/>
        <v>1.1763353787402288E-3</v>
      </c>
      <c r="G115" s="62">
        <f t="shared" si="60"/>
        <v>1.0143292224965305E-3</v>
      </c>
      <c r="H115" s="62">
        <f t="shared" si="61"/>
        <v>1.2262688259780236E-3</v>
      </c>
      <c r="I115" s="62">
        <f t="shared" si="62"/>
        <v>1.1115773450062136E-3</v>
      </c>
      <c r="J115" s="62">
        <f t="shared" si="63"/>
        <v>1.1687165549861022E-3</v>
      </c>
      <c r="K115" s="62">
        <f t="shared" si="64"/>
        <v>1.1703439414164918E-3</v>
      </c>
      <c r="L115" s="62"/>
    </row>
    <row r="116" spans="1:12" ht="9" customHeight="1" x14ac:dyDescent="0.2">
      <c r="B116" s="62"/>
      <c r="C116" s="62"/>
      <c r="D116" s="62"/>
      <c r="E116" s="62"/>
      <c r="F116" s="62"/>
      <c r="G116" s="62"/>
      <c r="H116" s="62"/>
      <c r="I116" s="62"/>
      <c r="J116" s="62"/>
      <c r="K116" s="62"/>
      <c r="L116" s="64"/>
    </row>
    <row r="117" spans="1:12" x14ac:dyDescent="0.2">
      <c r="A117" s="38" t="s">
        <v>230</v>
      </c>
      <c r="B117" s="64">
        <f>B37/$B$155</f>
        <v>9.0264066237892148E-4</v>
      </c>
      <c r="C117" s="64">
        <f>C37/$C$155</f>
        <v>1.0588398999970899E-3</v>
      </c>
      <c r="D117" s="64">
        <f>D37/$D$155</f>
        <v>1.339980825580021E-3</v>
      </c>
      <c r="E117" s="64">
        <f>E37/$E$155</f>
        <v>1.3643000407053839E-3</v>
      </c>
      <c r="F117" s="64">
        <f>F37/$F$155</f>
        <v>1.4086399516661467E-3</v>
      </c>
      <c r="G117" s="64">
        <f>G37/$G$155</f>
        <v>1.4417018860105372E-3</v>
      </c>
      <c r="H117" s="64">
        <f>H37/$H$155</f>
        <v>1.2530457662806383E-3</v>
      </c>
      <c r="I117" s="64">
        <f>I37/$I$155</f>
        <v>1.4122741328975639E-3</v>
      </c>
      <c r="J117" s="64">
        <f>J37/$J$155</f>
        <v>1.3687082583912365E-3</v>
      </c>
      <c r="K117" s="64">
        <f>K37/$K$155</f>
        <v>1.4575012210205644E-3</v>
      </c>
      <c r="L117" s="62"/>
    </row>
    <row r="118" spans="1:12" x14ac:dyDescent="0.2">
      <c r="A118" s="40" t="s">
        <v>231</v>
      </c>
      <c r="B118" s="62">
        <f>B38/$B$155</f>
        <v>2.248422940599236E-4</v>
      </c>
      <c r="C118" s="62">
        <f>C38/$C$155</f>
        <v>8.0004409597669607E-4</v>
      </c>
      <c r="D118" s="62">
        <f>D38/$D$155</f>
        <v>1.0112604351521855E-3</v>
      </c>
      <c r="E118" s="62">
        <f>E38/$E$155</f>
        <v>9.6467462098159969E-4</v>
      </c>
      <c r="F118" s="62">
        <f>F38/$F$155</f>
        <v>9.9736793765678195E-4</v>
      </c>
      <c r="G118" s="62">
        <f>G38/$G$155</f>
        <v>1.040352475096995E-3</v>
      </c>
      <c r="H118" s="62">
        <f>H38/$H$155</f>
        <v>9.262922784418824E-4</v>
      </c>
      <c r="I118" s="62">
        <f>I38/$I$155</f>
        <v>1.0899887260284902E-3</v>
      </c>
      <c r="J118" s="62">
        <f>J38/$J$155</f>
        <v>9.7216545101058932E-4</v>
      </c>
      <c r="K118" s="62">
        <f>K38/$K$155</f>
        <v>1.0222459080727591E-3</v>
      </c>
      <c r="L118" s="62"/>
    </row>
    <row r="119" spans="1:12" x14ac:dyDescent="0.2">
      <c r="A119" s="40" t="s">
        <v>232</v>
      </c>
      <c r="B119" s="62">
        <f>B39/$B$155</f>
        <v>6.7779836831899788E-4</v>
      </c>
      <c r="C119" s="62">
        <f>C39/$C$155</f>
        <v>2.5879580402039386E-4</v>
      </c>
      <c r="D119" s="62">
        <f>D39/$D$155</f>
        <v>3.2872039042783553E-4</v>
      </c>
      <c r="E119" s="62">
        <f>E39/$E$155</f>
        <v>3.9962541972378424E-4</v>
      </c>
      <c r="F119" s="62">
        <f>F39/$F$155</f>
        <v>4.112720140093647E-4</v>
      </c>
      <c r="G119" s="62">
        <f>G39/$G$155</f>
        <v>4.0134941091354224E-4</v>
      </c>
      <c r="H119" s="62">
        <f>H39/$H$155</f>
        <v>3.2675348783875577E-4</v>
      </c>
      <c r="I119" s="62">
        <f>I39/$I$155</f>
        <v>3.2228540686907343E-4</v>
      </c>
      <c r="J119" s="62">
        <f>J39/$J$155</f>
        <v>3.9654280738064731E-4</v>
      </c>
      <c r="K119" s="62">
        <f>K39/$K$155</f>
        <v>4.3525531294780521E-4</v>
      </c>
      <c r="L119" s="62"/>
    </row>
    <row r="120" spans="1:12" ht="9" customHeight="1" x14ac:dyDescent="0.2">
      <c r="B120" s="62"/>
      <c r="C120" s="62"/>
      <c r="D120" s="62"/>
      <c r="E120" s="62"/>
      <c r="F120" s="62"/>
      <c r="G120" s="62"/>
      <c r="H120" s="62"/>
      <c r="I120" s="62"/>
      <c r="J120" s="62"/>
      <c r="K120" s="62"/>
      <c r="L120" s="64"/>
    </row>
    <row r="121" spans="1:12" x14ac:dyDescent="0.2">
      <c r="A121" s="38" t="s">
        <v>233</v>
      </c>
      <c r="B121" s="64">
        <f>B41/$B$155</f>
        <v>1.6333632805812275E-2</v>
      </c>
      <c r="C121" s="64">
        <f>C41/$C$155</f>
        <v>1.9337871033301094E-2</v>
      </c>
      <c r="D121" s="64">
        <f>D41/$D$155</f>
        <v>2.1072907741454788E-2</v>
      </c>
      <c r="E121" s="64">
        <f>E41/$E$155</f>
        <v>2.0817832830287101E-2</v>
      </c>
      <c r="F121" s="64">
        <f>F41/$F$155</f>
        <v>2.0046738706092145E-2</v>
      </c>
      <c r="G121" s="64">
        <f>G41/$G$155</f>
        <v>2.0000157522015404E-2</v>
      </c>
      <c r="H121" s="64">
        <f>H41/$H$155</f>
        <v>2.0910018961009521E-2</v>
      </c>
      <c r="I121" s="64">
        <f>I41/$I$155</f>
        <v>2.1038785786317508E-2</v>
      </c>
      <c r="J121" s="64">
        <f>J41/$J$155</f>
        <v>2.2311754876033468E-2</v>
      </c>
      <c r="K121" s="64">
        <f>K41/$K$155</f>
        <v>2.2056420753776704E-2</v>
      </c>
      <c r="L121" s="62"/>
    </row>
    <row r="122" spans="1:12" x14ac:dyDescent="0.2">
      <c r="A122" s="40" t="s">
        <v>234</v>
      </c>
      <c r="B122" s="62">
        <f>B42/$B$155</f>
        <v>4.0008104142387809E-3</v>
      </c>
      <c r="C122" s="62">
        <f>C42/$C$155</f>
        <v>4.6430292561068344E-3</v>
      </c>
      <c r="D122" s="62">
        <f>D42/$D$155</f>
        <v>5.4902904602555196E-3</v>
      </c>
      <c r="E122" s="62">
        <f>E42/$E$155</f>
        <v>5.075199135930809E-3</v>
      </c>
      <c r="F122" s="62">
        <f>F42/$F$155</f>
        <v>4.5230240258363752E-3</v>
      </c>
      <c r="G122" s="62">
        <f>G42/$G$155</f>
        <v>3.7920397380663273E-3</v>
      </c>
      <c r="H122" s="62">
        <f>H42/$H$155</f>
        <v>4.0746241185437284E-3</v>
      </c>
      <c r="I122" s="62">
        <f>I42/$I$155</f>
        <v>3.6733106700375402E-3</v>
      </c>
      <c r="J122" s="62">
        <f>J42/$J$155</f>
        <v>4.5671355814143021E-3</v>
      </c>
      <c r="K122" s="62">
        <f>K42/$K$155</f>
        <v>3.9872045884849711E-3</v>
      </c>
      <c r="L122" s="62"/>
    </row>
    <row r="123" spans="1:12" x14ac:dyDescent="0.2">
      <c r="A123" s="40" t="s">
        <v>235</v>
      </c>
      <c r="B123" s="62">
        <f>B43/$B$155</f>
        <v>9.0449860594515926E-3</v>
      </c>
      <c r="C123" s="62">
        <f>C43/$C$155</f>
        <v>1.1305567108816649E-2</v>
      </c>
      <c r="D123" s="62">
        <f>D43/$D$155</f>
        <v>1.1701845829783569E-2</v>
      </c>
      <c r="E123" s="62">
        <f>E43/$E$155</f>
        <v>1.1436807140318989E-2</v>
      </c>
      <c r="F123" s="62">
        <f>F43/$F$155</f>
        <v>1.1294579807398701E-2</v>
      </c>
      <c r="G123" s="62">
        <f>G43/$G$155</f>
        <v>1.1918748101866015E-2</v>
      </c>
      <c r="H123" s="62">
        <f>H43/$H$155</f>
        <v>1.2145162551238582E-2</v>
      </c>
      <c r="I123" s="62">
        <f>I43/$I$155</f>
        <v>1.255805968720867E-2</v>
      </c>
      <c r="J123" s="62">
        <f>J43/$J$155</f>
        <v>1.2783862824314512E-2</v>
      </c>
      <c r="K123" s="62">
        <f>K43/$K$155</f>
        <v>1.3325831379751331E-2</v>
      </c>
      <c r="L123" s="62"/>
    </row>
    <row r="124" spans="1:12" x14ac:dyDescent="0.2">
      <c r="A124" s="40" t="s">
        <v>236</v>
      </c>
      <c r="B124" s="62">
        <f>B44/$B$155</f>
        <v>3.2125993887208736E-3</v>
      </c>
      <c r="C124" s="62">
        <f>C44/$C$155</f>
        <v>3.28767693926577E-3</v>
      </c>
      <c r="D124" s="62">
        <f>D44/$D$155</f>
        <v>3.775736447071618E-3</v>
      </c>
      <c r="E124" s="62">
        <f>E44/$E$155</f>
        <v>4.0440055148222931E-3</v>
      </c>
      <c r="F124" s="62">
        <f>F44/$F$155</f>
        <v>4.1314871505885743E-3</v>
      </c>
      <c r="G124" s="62">
        <f>G44/$G$155</f>
        <v>4.1942748466596291E-3</v>
      </c>
      <c r="H124" s="62">
        <f>H44/$H$155</f>
        <v>4.5938924238413149E-3</v>
      </c>
      <c r="I124" s="62">
        <f>I44/$I$155</f>
        <v>4.7131912102818261E-3</v>
      </c>
      <c r="J124" s="62">
        <f>J44/$J$155</f>
        <v>4.8658613832326452E-3</v>
      </c>
      <c r="K124" s="62">
        <f>K44/$K$155</f>
        <v>4.6524247991166848E-3</v>
      </c>
      <c r="L124" s="62"/>
    </row>
    <row r="125" spans="1:12" x14ac:dyDescent="0.2">
      <c r="A125" s="40" t="s">
        <v>237</v>
      </c>
      <c r="B125" s="62">
        <f>B45/$B$155</f>
        <v>7.5236943401027067E-5</v>
      </c>
      <c r="C125" s="62">
        <f>C45/$C$155</f>
        <v>1.0159772911184155E-4</v>
      </c>
      <c r="D125" s="62">
        <f>D45/$D$155</f>
        <v>1.0503500434408165E-4</v>
      </c>
      <c r="E125" s="62">
        <f>E45/$E$155</f>
        <v>2.6182103921501136E-4</v>
      </c>
      <c r="F125" s="62">
        <f>F45/$F$155</f>
        <v>9.7647722268493829E-5</v>
      </c>
      <c r="G125" s="62">
        <f>G45/$G$155</f>
        <v>9.5094835423433402E-5</v>
      </c>
      <c r="H125" s="62">
        <f>H45/$H$155</f>
        <v>9.6339867385898011E-5</v>
      </c>
      <c r="I125" s="62">
        <f>I45/$I$155</f>
        <v>9.4224218789472187E-5</v>
      </c>
      <c r="J125" s="62">
        <f>J45/$J$155</f>
        <v>9.4895087072007026E-5</v>
      </c>
      <c r="K125" s="62">
        <f>K45/$K$155</f>
        <v>9.0959986423715586E-5</v>
      </c>
      <c r="L125" s="62"/>
    </row>
    <row r="126" spans="1:12" ht="8.25" customHeight="1" x14ac:dyDescent="0.2">
      <c r="B126" s="62"/>
      <c r="C126" s="62"/>
      <c r="D126" s="62"/>
      <c r="E126" s="62"/>
      <c r="F126" s="62"/>
      <c r="G126" s="62"/>
      <c r="H126" s="62"/>
      <c r="I126" s="62"/>
      <c r="J126" s="62"/>
      <c r="K126" s="62"/>
      <c r="L126" s="64"/>
    </row>
    <row r="127" spans="1:12" x14ac:dyDescent="0.2">
      <c r="A127" s="38" t="s">
        <v>49</v>
      </c>
      <c r="B127" s="64">
        <f>B47/$B$155</f>
        <v>4.976408112642941E-2</v>
      </c>
      <c r="C127" s="64">
        <f>C47/$C$155</f>
        <v>5.6753148232637808E-2</v>
      </c>
      <c r="D127" s="64">
        <f>D47/$D$155</f>
        <v>6.3567774873119057E-2</v>
      </c>
      <c r="E127" s="64">
        <f>E47/$E$155</f>
        <v>6.3100602247492268E-2</v>
      </c>
      <c r="F127" s="64">
        <f>F47/$F$155</f>
        <v>6.3416892207842135E-2</v>
      </c>
      <c r="G127" s="64">
        <f>G47/$G$155</f>
        <v>6.5790048958557307E-2</v>
      </c>
      <c r="H127" s="64">
        <f>H47/$H$155</f>
        <v>6.5251791426080591E-2</v>
      </c>
      <c r="I127" s="64">
        <f>I47/$I$155</f>
        <v>6.3062919384475988E-2</v>
      </c>
      <c r="J127" s="64">
        <f>J47/$J$155</f>
        <v>6.4869543962834258E-2</v>
      </c>
      <c r="K127" s="64">
        <f>K47/$K$155</f>
        <v>6.4845179035083966E-2</v>
      </c>
      <c r="L127" s="62"/>
    </row>
    <row r="128" spans="1:12" x14ac:dyDescent="0.2">
      <c r="A128" s="40" t="s">
        <v>238</v>
      </c>
      <c r="B128" s="64"/>
      <c r="C128" s="64"/>
      <c r="D128" s="64"/>
      <c r="E128" s="64"/>
      <c r="F128" s="64"/>
      <c r="G128" s="62">
        <f>G48/$G$155</f>
        <v>2.0893052030264355E-5</v>
      </c>
      <c r="H128" s="62">
        <f>H48/$H$155</f>
        <v>1.4219090276362136E-4</v>
      </c>
      <c r="I128" s="62">
        <f>I48/$I$155</f>
        <v>4.5925047060255196E-4</v>
      </c>
      <c r="J128" s="62">
        <f>J48/$J$155</f>
        <v>6.736535267923017E-4</v>
      </c>
      <c r="K128" s="62">
        <f>K48/$K$155</f>
        <v>6.9745684660169082E-4</v>
      </c>
      <c r="L128" s="62"/>
    </row>
    <row r="129" spans="1:12" x14ac:dyDescent="0.2">
      <c r="A129" s="40" t="s">
        <v>239</v>
      </c>
      <c r="B129" s="62">
        <f>B49/$B$155</f>
        <v>4.3197151726026726E-3</v>
      </c>
      <c r="C129" s="62">
        <f>C49/$C$155</f>
        <v>6.3708424357919588E-3</v>
      </c>
      <c r="D129" s="62">
        <f>D49/$D$155</f>
        <v>8.4614847162038063E-3</v>
      </c>
      <c r="E129" s="62">
        <f>E49/$E$155</f>
        <v>6.5864747323746394E-3</v>
      </c>
      <c r="F129" s="62">
        <f>F49/$F$155</f>
        <v>6.5793092587085426E-3</v>
      </c>
      <c r="G129" s="62">
        <f>G49/$G$155</f>
        <v>1.0347333865224987E-2</v>
      </c>
      <c r="H129" s="62">
        <f>H49/$H$155</f>
        <v>9.0721697665472768E-3</v>
      </c>
      <c r="I129" s="62">
        <f>I49/$I$155</f>
        <v>8.7037889369817739E-3</v>
      </c>
      <c r="J129" s="62">
        <f>J49/$J$155</f>
        <v>9.0220372777516551E-3</v>
      </c>
      <c r="K129" s="62">
        <f>K49/$K$155</f>
        <v>9.2868071820078578E-3</v>
      </c>
      <c r="L129" s="62"/>
    </row>
    <row r="130" spans="1:12" x14ac:dyDescent="0.2">
      <c r="A130" s="40" t="s">
        <v>240</v>
      </c>
      <c r="B130" s="62">
        <f>B50/$B$155</f>
        <v>1.0426052618487686E-4</v>
      </c>
      <c r="C130" s="62">
        <f>C50/$C$155</f>
        <v>1.1737712835436011E-4</v>
      </c>
      <c r="D130" s="62">
        <f>D50/$D$155</f>
        <v>1.3873507906378017E-4</v>
      </c>
      <c r="E130" s="62">
        <f>E50/$E$155</f>
        <v>1.4942552456462412E-4</v>
      </c>
      <c r="F130" s="62">
        <f>F50/$F$155</f>
        <v>1.5335674480644441E-4</v>
      </c>
      <c r="G130" s="62">
        <f>G50/$G$155</f>
        <v>1.4508754890318125E-4</v>
      </c>
      <c r="H130" s="62">
        <f>H50/$H$155</f>
        <v>1.4482957977105941E-4</v>
      </c>
      <c r="I130" s="62">
        <f>I50/$I$155</f>
        <v>1.3948440826170951E-4</v>
      </c>
      <c r="J130" s="62">
        <f>J50/$J$155</f>
        <v>1.482141977353595E-4</v>
      </c>
      <c r="K130" s="62">
        <f>K50/$K$155</f>
        <v>1.7357155988356228E-4</v>
      </c>
      <c r="L130" s="62"/>
    </row>
    <row r="131" spans="1:12" x14ac:dyDescent="0.2">
      <c r="A131" s="40" t="s">
        <v>241</v>
      </c>
      <c r="B131" s="62">
        <f>B51/$B$155</f>
        <v>4.5340105427641865E-2</v>
      </c>
      <c r="C131" s="62">
        <f>C51/$C$155</f>
        <v>5.0264928668491492E-2</v>
      </c>
      <c r="D131" s="62">
        <f>D51/$D$155</f>
        <v>5.4967555077851463E-2</v>
      </c>
      <c r="E131" s="62">
        <f>E51/$E$155</f>
        <v>5.6364701990553011E-2</v>
      </c>
      <c r="F131" s="62">
        <f>F51/$F$155</f>
        <v>5.668422620432715E-2</v>
      </c>
      <c r="G131" s="62">
        <f>G51/$G$155</f>
        <v>5.5276734492398873E-2</v>
      </c>
      <c r="H131" s="62">
        <f>H51/$H$155</f>
        <v>5.5892601176998631E-2</v>
      </c>
      <c r="I131" s="62">
        <f>I51/$I$155</f>
        <v>5.3760395568629951E-2</v>
      </c>
      <c r="J131" s="62">
        <f>J51/$J$155</f>
        <v>5.5025638960554943E-2</v>
      </c>
      <c r="K131" s="62">
        <f>K51/$K$155</f>
        <v>5.4687343446590847E-2</v>
      </c>
      <c r="L131" s="62"/>
    </row>
    <row r="132" spans="1:12" ht="9.75" customHeight="1" x14ac:dyDescent="0.2">
      <c r="B132" s="62"/>
      <c r="C132" s="62"/>
      <c r="D132" s="62"/>
      <c r="E132" s="62"/>
      <c r="F132" s="62"/>
      <c r="G132" s="62"/>
      <c r="H132" s="62"/>
      <c r="I132" s="62"/>
      <c r="J132" s="62"/>
      <c r="K132" s="62"/>
      <c r="L132" s="64"/>
    </row>
    <row r="133" spans="1:12" x14ac:dyDescent="0.2">
      <c r="A133" s="38" t="s">
        <v>242</v>
      </c>
      <c r="B133" s="64">
        <f>B53/$B$155</f>
        <v>1.3247347523511286E-3</v>
      </c>
      <c r="C133" s="64">
        <f>C53/$C$155</f>
        <v>1.3666623347088338E-3</v>
      </c>
      <c r="D133" s="64">
        <f>D53/$D$155</f>
        <v>2.026565885514562E-3</v>
      </c>
      <c r="E133" s="64">
        <f>E53/$E$155</f>
        <v>1.8356275680588665E-3</v>
      </c>
      <c r="F133" s="64">
        <f>F53/$F$155</f>
        <v>1.8995236405728783E-3</v>
      </c>
      <c r="G133" s="64">
        <f>G53/$G$155</f>
        <v>1.8385603390270969E-3</v>
      </c>
      <c r="H133" s="64">
        <f>H53/$H$155</f>
        <v>2.2054231367853801E-3</v>
      </c>
      <c r="I133" s="64">
        <f>I53/$I$155</f>
        <v>2.0889840084194317E-3</v>
      </c>
      <c r="J133" s="64">
        <f>J53/$J$155</f>
        <v>1.9722019090423889E-3</v>
      </c>
      <c r="K133" s="64">
        <f>K53/$K$155</f>
        <v>1.8230734943671942E-3</v>
      </c>
      <c r="L133" s="62"/>
    </row>
    <row r="134" spans="1:12" x14ac:dyDescent="0.2">
      <c r="A134" s="40" t="s">
        <v>243</v>
      </c>
      <c r="B134" s="62">
        <f>B54/$B$155</f>
        <v>1.7789067772106237E-4</v>
      </c>
      <c r="C134" s="62">
        <f>C54/$C$155</f>
        <v>2.2019152239599458E-4</v>
      </c>
      <c r="D134" s="62">
        <f>D54/$D$155</f>
        <v>3.9414802564978935E-4</v>
      </c>
      <c r="E134" s="62">
        <f>E54/$E$155</f>
        <v>2.9554701454346301E-4</v>
      </c>
      <c r="F134" s="62">
        <f>F54/$F$155</f>
        <v>3.1166279491412848E-4</v>
      </c>
      <c r="G134" s="62">
        <f>G54/$G$155</f>
        <v>2.7120747551470534E-4</v>
      </c>
      <c r="H134" s="62">
        <f>H54/$H$155</f>
        <v>4.964574252531033E-4</v>
      </c>
      <c r="I134" s="62">
        <f>I54/$I$155</f>
        <v>4.5518358110938138E-4</v>
      </c>
      <c r="J134" s="62">
        <f>J54/$J$155</f>
        <v>3.7652966543043006E-4</v>
      </c>
      <c r="K134" s="62">
        <f>K54/$K$155</f>
        <v>3.0304866905903288E-4</v>
      </c>
      <c r="L134" s="62"/>
    </row>
    <row r="135" spans="1:12" x14ac:dyDescent="0.2">
      <c r="A135" s="40" t="s">
        <v>244</v>
      </c>
      <c r="B135" s="62">
        <f>B55/$B$155</f>
        <v>8.4463692361837965E-4</v>
      </c>
      <c r="C135" s="62">
        <f>C55/$C$155</f>
        <v>9.0465865751649364E-4</v>
      </c>
      <c r="D135" s="62">
        <f>D55/$D$155</f>
        <v>1.2454907840052968E-3</v>
      </c>
      <c r="E135" s="62">
        <f>E55/$E$155</f>
        <v>1.3175352284194653E-3</v>
      </c>
      <c r="F135" s="62">
        <f>F55/$F$155</f>
        <v>1.3001803988275597E-3</v>
      </c>
      <c r="G135" s="62">
        <f>G55/$G$155</f>
        <v>1.3046130001148056E-3</v>
      </c>
      <c r="H135" s="62">
        <f>H55/$H$155</f>
        <v>1.3974972429439245E-3</v>
      </c>
      <c r="I135" s="62">
        <f>I55/$I$155</f>
        <v>1.3748543489585986E-3</v>
      </c>
      <c r="J135" s="62">
        <f>J55/$J$155</f>
        <v>1.308344332238484E-3</v>
      </c>
      <c r="K135" s="62">
        <f>K55/$K$155</f>
        <v>1.2201371747871325E-3</v>
      </c>
      <c r="L135" s="62"/>
    </row>
    <row r="136" spans="1:12" x14ac:dyDescent="0.2">
      <c r="A136" s="40" t="s">
        <v>245</v>
      </c>
      <c r="B136" s="62">
        <f>B56/$B$155</f>
        <v>2.8377970917435976E-4</v>
      </c>
      <c r="C136" s="62">
        <f>C56/$C$155</f>
        <v>2.2505197464103472E-4</v>
      </c>
      <c r="D136" s="62">
        <f>D56/$D$155</f>
        <v>3.6858341053735006E-4</v>
      </c>
      <c r="E136" s="62">
        <f>E56/$E$155</f>
        <v>1.9848544228139207E-4</v>
      </c>
      <c r="F136" s="62">
        <f>F56/$F$155</f>
        <v>2.5534650720844234E-4</v>
      </c>
      <c r="G136" s="62">
        <f>G56/$G$155</f>
        <v>2.4058030647259346E-4</v>
      </c>
      <c r="H136" s="62">
        <f>H56/$H$155</f>
        <v>2.7860165482649805E-4</v>
      </c>
      <c r="I136" s="62">
        <f>I56/$I$155</f>
        <v>2.2988010348862979E-4</v>
      </c>
      <c r="J136" s="62">
        <f>J56/$J$155</f>
        <v>2.4844660728467642E-4</v>
      </c>
      <c r="K136" s="62">
        <f>K56/$K$155</f>
        <v>2.7282882044747837E-4</v>
      </c>
      <c r="L136" s="62"/>
    </row>
    <row r="137" spans="1:12" x14ac:dyDescent="0.2">
      <c r="A137" s="40" t="s">
        <v>246</v>
      </c>
      <c r="B137" s="62">
        <f>B57/$B$155</f>
        <v>1.8427441837327072E-5</v>
      </c>
      <c r="C137" s="62">
        <f>C57/$C$155</f>
        <v>1.6760180155310817E-5</v>
      </c>
      <c r="D137" s="62">
        <f>D57/$D$155</f>
        <v>1.8343665322125752E-5</v>
      </c>
      <c r="E137" s="62">
        <f>E57/$E$155</f>
        <v>2.4059882814546039E-5</v>
      </c>
      <c r="F137" s="62">
        <f>F57/$F$155</f>
        <v>3.233393962274779E-5</v>
      </c>
      <c r="G137" s="62">
        <f>G57/$G$155</f>
        <v>2.2159556924992643E-5</v>
      </c>
      <c r="H137" s="62">
        <f>H57/$H$155</f>
        <v>3.2866813761854315E-5</v>
      </c>
      <c r="I137" s="62">
        <f>I57/$I$155</f>
        <v>2.9065974862822317E-5</v>
      </c>
      <c r="J137" s="62">
        <f>J57/$J$155</f>
        <v>3.8881304088798632E-5</v>
      </c>
      <c r="K137" s="62">
        <f>K57/$K$155</f>
        <v>2.7058830073550589E-5</v>
      </c>
      <c r="L137" s="62"/>
    </row>
    <row r="138" spans="1:12" ht="8.25" customHeight="1" x14ac:dyDescent="0.2">
      <c r="B138" s="62"/>
      <c r="C138" s="62"/>
      <c r="D138" s="62"/>
      <c r="E138" s="62"/>
      <c r="F138" s="62"/>
      <c r="G138" s="62"/>
      <c r="H138" s="62"/>
      <c r="I138" s="62"/>
      <c r="J138" s="62"/>
      <c r="K138" s="62"/>
      <c r="L138" s="64"/>
    </row>
    <row r="139" spans="1:12" x14ac:dyDescent="0.2">
      <c r="A139" s="38" t="s">
        <v>50</v>
      </c>
      <c r="B139" s="64">
        <f t="shared" ref="B139:B144" si="65">B59/$B$155</f>
        <v>5.0880606051862086E-2</v>
      </c>
      <c r="C139" s="64">
        <f t="shared" ref="C139:C144" si="66">C59/$C$155</f>
        <v>5.5730137873328298E-2</v>
      </c>
      <c r="D139" s="64">
        <f t="shared" ref="D139:D144" si="67">D59/$D$155</f>
        <v>6.5115545310272679E-2</v>
      </c>
      <c r="E139" s="64">
        <f t="shared" ref="E139:E144" si="68">E59/$E$155</f>
        <v>6.9961121669761275E-2</v>
      </c>
      <c r="F139" s="64">
        <f t="shared" ref="F139:F144" si="69">F59/$F$155</f>
        <v>6.8236341009376353E-2</v>
      </c>
      <c r="G139" s="64">
        <f t="shared" ref="G139:G144" si="70">G59/$G$155</f>
        <v>7.0137546219331673E-2</v>
      </c>
      <c r="H139" s="64">
        <f t="shared" ref="H139:H144" si="71">H59/$H$155</f>
        <v>7.2877628313178899E-2</v>
      </c>
      <c r="I139" s="64">
        <f t="shared" ref="I139:I144" si="72">I59/$I$155</f>
        <v>7.259148377874361E-2</v>
      </c>
      <c r="J139" s="64">
        <f t="shared" ref="J139:J144" si="73">J59/$J$155</f>
        <v>7.4354802702759154E-2</v>
      </c>
      <c r="K139" s="64">
        <f t="shared" ref="K139:K144" si="74">K59/$K$155</f>
        <v>7.4790011834468678E-2</v>
      </c>
      <c r="L139" s="62"/>
    </row>
    <row r="140" spans="1:12" x14ac:dyDescent="0.2">
      <c r="A140" s="40" t="s">
        <v>247</v>
      </c>
      <c r="B140" s="62">
        <f t="shared" si="65"/>
        <v>2.6186364716201629E-5</v>
      </c>
      <c r="C140" s="62">
        <f t="shared" si="66"/>
        <v>4.8405883278190282E-5</v>
      </c>
      <c r="D140" s="62">
        <f t="shared" si="67"/>
        <v>8.5338028886014933E-5</v>
      </c>
      <c r="E140" s="62">
        <f t="shared" si="68"/>
        <v>6.177133762700009E-5</v>
      </c>
      <c r="F140" s="62">
        <f t="shared" si="69"/>
        <v>2.2756846633430891E-4</v>
      </c>
      <c r="G140" s="62">
        <f t="shared" si="70"/>
        <v>7.2572580463611296E-5</v>
      </c>
      <c r="H140" s="62">
        <f t="shared" si="71"/>
        <v>2.3497901436054405E-4</v>
      </c>
      <c r="I140" s="62">
        <f t="shared" si="72"/>
        <v>1.2967106625654771E-5</v>
      </c>
      <c r="J140" s="62">
        <f t="shared" si="73"/>
        <v>0</v>
      </c>
      <c r="K140" s="62">
        <f t="shared" si="74"/>
        <v>0</v>
      </c>
      <c r="L140" s="62"/>
    </row>
    <row r="141" spans="1:12" x14ac:dyDescent="0.2">
      <c r="A141" s="40" t="s">
        <v>248</v>
      </c>
      <c r="B141" s="62">
        <f t="shared" si="65"/>
        <v>4.0973192553459762E-4</v>
      </c>
      <c r="C141" s="62">
        <f t="shared" si="66"/>
        <v>4.2898612228637782E-4</v>
      </c>
      <c r="D141" s="62">
        <f t="shared" si="67"/>
        <v>5.0351697954580414E-4</v>
      </c>
      <c r="E141" s="62">
        <f t="shared" si="68"/>
        <v>2.057440304926665E-4</v>
      </c>
      <c r="F141" s="62">
        <f t="shared" si="69"/>
        <v>1.9383745299863731E-4</v>
      </c>
      <c r="G141" s="62">
        <f t="shared" si="70"/>
        <v>1.9806681784414649E-4</v>
      </c>
      <c r="H141" s="62">
        <f t="shared" si="71"/>
        <v>1.977237911244292E-4</v>
      </c>
      <c r="I141" s="62">
        <f t="shared" si="72"/>
        <v>1.9988266791231304E-4</v>
      </c>
      <c r="J141" s="62">
        <f t="shared" si="73"/>
        <v>2.0228506909486849E-4</v>
      </c>
      <c r="K141" s="62">
        <f t="shared" si="74"/>
        <v>2.1183298851697521E-4</v>
      </c>
      <c r="L141" s="62"/>
    </row>
    <row r="142" spans="1:12" x14ac:dyDescent="0.2">
      <c r="A142" s="40" t="s">
        <v>249</v>
      </c>
      <c r="B142" s="62">
        <f t="shared" si="65"/>
        <v>1.0693540037176649E-2</v>
      </c>
      <c r="C142" s="62">
        <f t="shared" si="66"/>
        <v>1.2506229170298326E-2</v>
      </c>
      <c r="D142" s="62">
        <f t="shared" si="67"/>
        <v>1.3480373772566589E-2</v>
      </c>
      <c r="E142" s="62">
        <f t="shared" si="68"/>
        <v>1.4078085370962166E-2</v>
      </c>
      <c r="F142" s="62">
        <f t="shared" si="69"/>
        <v>1.4392839098749064E-2</v>
      </c>
      <c r="G142" s="62">
        <f t="shared" si="70"/>
        <v>1.505801324651182E-2</v>
      </c>
      <c r="H142" s="62">
        <f t="shared" si="71"/>
        <v>1.5978371857842649E-2</v>
      </c>
      <c r="I142" s="62">
        <f t="shared" si="72"/>
        <v>1.6489201616476001E-2</v>
      </c>
      <c r="J142" s="62">
        <f t="shared" si="73"/>
        <v>1.6919724976856544E-2</v>
      </c>
      <c r="K142" s="62">
        <f t="shared" si="74"/>
        <v>1.7953856567625222E-2</v>
      </c>
      <c r="L142" s="62"/>
    </row>
    <row r="143" spans="1:12" x14ac:dyDescent="0.2">
      <c r="A143" s="40" t="s">
        <v>250</v>
      </c>
      <c r="B143" s="62">
        <f t="shared" si="65"/>
        <v>2.6440701050122945E-3</v>
      </c>
      <c r="C143" s="62">
        <f t="shared" si="66"/>
        <v>3.365562117194913E-3</v>
      </c>
      <c r="D143" s="62">
        <f t="shared" si="67"/>
        <v>3.4191469271861287E-3</v>
      </c>
      <c r="E143" s="62">
        <f t="shared" si="68"/>
        <v>3.0875969542480198E-3</v>
      </c>
      <c r="F143" s="62">
        <f t="shared" si="69"/>
        <v>2.8101172091636348E-3</v>
      </c>
      <c r="G143" s="62">
        <f t="shared" si="70"/>
        <v>2.9301018612814277E-3</v>
      </c>
      <c r="H143" s="62">
        <f t="shared" si="71"/>
        <v>3.0471289231702274E-3</v>
      </c>
      <c r="I143" s="62">
        <f t="shared" si="72"/>
        <v>2.8027469510639291E-3</v>
      </c>
      <c r="J143" s="62">
        <f t="shared" si="73"/>
        <v>2.8553906486813475E-3</v>
      </c>
      <c r="K143" s="62">
        <f t="shared" si="74"/>
        <v>2.9002456952363117E-3</v>
      </c>
      <c r="L143" s="62"/>
    </row>
    <row r="144" spans="1:12" x14ac:dyDescent="0.2">
      <c r="A144" s="40" t="s">
        <v>251</v>
      </c>
      <c r="B144" s="62">
        <f t="shared" si="65"/>
        <v>3.7107077619422342E-2</v>
      </c>
      <c r="C144" s="62">
        <f t="shared" si="66"/>
        <v>3.9380954580270487E-2</v>
      </c>
      <c r="D144" s="62">
        <f t="shared" si="67"/>
        <v>4.7627169602088147E-2</v>
      </c>
      <c r="E144" s="62">
        <f t="shared" si="68"/>
        <v>5.2527923976431426E-2</v>
      </c>
      <c r="F144" s="62">
        <f t="shared" si="69"/>
        <v>5.0611978782130702E-2</v>
      </c>
      <c r="G144" s="62">
        <f t="shared" si="70"/>
        <v>5.1878791713230669E-2</v>
      </c>
      <c r="H144" s="62">
        <f t="shared" si="71"/>
        <v>5.3419424726681049E-2</v>
      </c>
      <c r="I144" s="62">
        <f t="shared" si="72"/>
        <v>5.3086685436665712E-2</v>
      </c>
      <c r="J144" s="62">
        <f t="shared" si="73"/>
        <v>5.4377402008126401E-2</v>
      </c>
      <c r="K144" s="62">
        <f t="shared" si="74"/>
        <v>5.3724076583090169E-2</v>
      </c>
      <c r="L144" s="62"/>
    </row>
    <row r="145" spans="1:12" ht="9" customHeight="1" x14ac:dyDescent="0.2">
      <c r="B145" s="62"/>
      <c r="C145" s="62"/>
      <c r="D145" s="62"/>
      <c r="E145" s="62"/>
      <c r="F145" s="62"/>
      <c r="G145" s="62"/>
      <c r="H145" s="62"/>
      <c r="I145" s="62"/>
      <c r="J145" s="62"/>
      <c r="K145" s="62"/>
      <c r="L145" s="64"/>
    </row>
    <row r="146" spans="1:12" x14ac:dyDescent="0.2">
      <c r="A146" s="38" t="s">
        <v>176</v>
      </c>
      <c r="B146" s="64">
        <f>B66/$B$155</f>
        <v>5.2076761266019921E-2</v>
      </c>
      <c r="C146" s="64">
        <f>C66/$C$155</f>
        <v>5.3992659656420278E-2</v>
      </c>
      <c r="D146" s="64">
        <f>D66/$D$155</f>
        <v>6.1558573561200799E-2</v>
      </c>
      <c r="E146" s="64">
        <f>E66/$E$155</f>
        <v>6.3102748598946615E-2</v>
      </c>
      <c r="F146" s="64">
        <f>F66/$F$155</f>
        <v>6.3924683953811332E-2</v>
      </c>
      <c r="G146" s="64">
        <f>G66/$G$155</f>
        <v>6.4794503372844092E-2</v>
      </c>
      <c r="H146" s="64">
        <f>H66/$H$155</f>
        <v>6.7772532442881325E-2</v>
      </c>
      <c r="I146" s="64">
        <f>I66/$I$155</f>
        <v>6.7669007281378618E-2</v>
      </c>
      <c r="J146" s="64">
        <f>J66/$J$155</f>
        <v>6.8944049907973023E-2</v>
      </c>
      <c r="K146" s="64">
        <f>K66/$K$155</f>
        <v>6.8930432729423688E-2</v>
      </c>
      <c r="L146" s="62"/>
    </row>
    <row r="147" spans="1:12" x14ac:dyDescent="0.2">
      <c r="A147" s="40" t="s">
        <v>252</v>
      </c>
      <c r="B147" s="62">
        <f>B67/$B$155</f>
        <v>4.2635686536282497E-2</v>
      </c>
      <c r="C147" s="62">
        <f>C67/$C$155</f>
        <v>4.4112732094036759E-2</v>
      </c>
      <c r="D147" s="62">
        <f>D67/$D$155</f>
        <v>4.9094019178623161E-2</v>
      </c>
      <c r="E147" s="62">
        <f>E67/$E$155</f>
        <v>5.0249721213732619E-2</v>
      </c>
      <c r="F147" s="62">
        <f>F67/$F$155</f>
        <v>5.0899288284417157E-2</v>
      </c>
      <c r="G147" s="62">
        <f>G67/$G$155</f>
        <v>5.1357707956465375E-2</v>
      </c>
      <c r="H147" s="62">
        <f>H67/$H$155</f>
        <v>5.3676422213509149E-2</v>
      </c>
      <c r="I147" s="62">
        <f>I67/$I$155</f>
        <v>5.3439177307696414E-2</v>
      </c>
      <c r="J147" s="62">
        <f>J67/$J$155</f>
        <v>5.4725595146192262E-2</v>
      </c>
      <c r="K147" s="62">
        <f>K67/$K$155</f>
        <v>5.4777408503600369E-2</v>
      </c>
      <c r="L147" s="62"/>
    </row>
    <row r="148" spans="1:12" x14ac:dyDescent="0.2">
      <c r="A148" s="40" t="s">
        <v>253</v>
      </c>
      <c r="B148" s="62">
        <f>B68/$B$155</f>
        <v>4.1552216648898166E-3</v>
      </c>
      <c r="C148" s="62">
        <f>C68/$C$155</f>
        <v>4.4686302703796279E-3</v>
      </c>
      <c r="D148" s="62">
        <f>D68/$D$155</f>
        <v>6.6727972638624912E-3</v>
      </c>
      <c r="E148" s="62">
        <f>E68/$E$155</f>
        <v>7.0073794351633778E-3</v>
      </c>
      <c r="F148" s="62">
        <f>F68/$F$155</f>
        <v>6.8082162965699654E-3</v>
      </c>
      <c r="G148" s="62">
        <f>G68/$G$155</f>
        <v>7.3740792726418956E-3</v>
      </c>
      <c r="H148" s="62">
        <f>H68/$H$155</f>
        <v>8.0757433839869636E-3</v>
      </c>
      <c r="I148" s="62">
        <f>I68/$I$155</f>
        <v>8.6313146925692131E-3</v>
      </c>
      <c r="J148" s="62">
        <f>J68/$J$155</f>
        <v>8.6070474044905049E-3</v>
      </c>
      <c r="K148" s="62">
        <f>K68/$K$155</f>
        <v>9.0963470256078E-3</v>
      </c>
      <c r="L148" s="62"/>
    </row>
    <row r="149" spans="1:12" x14ac:dyDescent="0.2">
      <c r="A149" s="40" t="s">
        <v>254</v>
      </c>
      <c r="B149" s="62">
        <f>B69/$B$155</f>
        <v>1.6714978075068004E-4</v>
      </c>
      <c r="C149" s="62">
        <f>C69/$C$155</f>
        <v>2.3659166905167281E-4</v>
      </c>
      <c r="D149" s="62">
        <f>D69/$D$155</f>
        <v>2.276754008965137E-4</v>
      </c>
      <c r="E149" s="62">
        <f>E69/$E$155</f>
        <v>2.9331431793120028E-4</v>
      </c>
      <c r="F149" s="62">
        <f>F69/$F$155</f>
        <v>2.5127107038479198E-4</v>
      </c>
      <c r="G149" s="62">
        <f>G69/$G$155</f>
        <v>3.1329309086790627E-4</v>
      </c>
      <c r="H149" s="62">
        <f>H69/$H$155</f>
        <v>3.3026501989286166E-4</v>
      </c>
      <c r="I149" s="62">
        <f>I69/$I$155</f>
        <v>3.3448607534858517E-4</v>
      </c>
      <c r="J149" s="62">
        <f>J69/$J$155</f>
        <v>4.0744495911177874E-4</v>
      </c>
      <c r="K149" s="62">
        <f>K69/$K$155</f>
        <v>3.679022860000222E-4</v>
      </c>
      <c r="L149" s="62"/>
    </row>
    <row r="150" spans="1:12" x14ac:dyDescent="0.2">
      <c r="A150" s="40" t="s">
        <v>255</v>
      </c>
      <c r="B150" s="62">
        <f>B71/$C$153</f>
        <v>0</v>
      </c>
      <c r="C150" s="62">
        <f>C71/$C$153</f>
        <v>0</v>
      </c>
      <c r="D150" s="62">
        <f>D71/$D$153</f>
        <v>0</v>
      </c>
      <c r="E150" s="62">
        <f>E71/$E$153</f>
        <v>0</v>
      </c>
      <c r="F150" s="62">
        <f>F71/$F$153</f>
        <v>0</v>
      </c>
      <c r="G150" s="62">
        <f>G71/$G$153</f>
        <v>0</v>
      </c>
      <c r="H150" s="62">
        <f>H71/$H$153</f>
        <v>0</v>
      </c>
      <c r="I150" s="62">
        <f>I71/$I$153</f>
        <v>0</v>
      </c>
      <c r="J150" s="62">
        <f>J71/$J$153</f>
        <v>0</v>
      </c>
      <c r="K150" s="62">
        <f>K70/$K$155</f>
        <v>4.6887749142154904E-3</v>
      </c>
      <c r="L150" s="62"/>
    </row>
    <row r="151" spans="1:12" ht="8.25" customHeight="1" x14ac:dyDescent="0.2">
      <c r="B151" s="63"/>
      <c r="C151" s="63"/>
      <c r="D151" s="63"/>
      <c r="E151" s="63"/>
      <c r="F151" s="63"/>
      <c r="G151" s="63"/>
      <c r="H151" s="63"/>
      <c r="I151" s="63"/>
      <c r="J151" s="63"/>
      <c r="K151" s="63"/>
      <c r="L151" s="62"/>
    </row>
    <row r="152" spans="1:12" x14ac:dyDescent="0.2">
      <c r="A152" s="38"/>
      <c r="B152" s="63"/>
      <c r="C152" s="63"/>
      <c r="D152" s="63"/>
      <c r="E152" s="63"/>
      <c r="F152" s="63"/>
      <c r="G152" s="63"/>
      <c r="H152" s="63"/>
      <c r="I152" s="63"/>
      <c r="J152" s="63"/>
      <c r="L152" s="64"/>
    </row>
    <row r="153" spans="1:12" x14ac:dyDescent="0.2">
      <c r="A153" s="53" t="s">
        <v>256</v>
      </c>
      <c r="B153" s="61">
        <f>B73/$B$155</f>
        <v>0.45346360878846936</v>
      </c>
      <c r="C153" s="61">
        <f>C73/$C$155</f>
        <v>0.4905662458355794</v>
      </c>
      <c r="D153" s="61">
        <f>D73/$D$155</f>
        <v>0.51039538679971952</v>
      </c>
      <c r="E153" s="61">
        <f>E73/$E$155</f>
        <v>0.50814322784769017</v>
      </c>
      <c r="F153" s="61">
        <f>F73/$F$155</f>
        <v>0.51450147691809267</v>
      </c>
      <c r="G153" s="61">
        <f>G73/$G$155</f>
        <v>0.518769906373161</v>
      </c>
      <c r="H153" s="61">
        <f>H73/$H$155</f>
        <v>0.53093580295250342</v>
      </c>
      <c r="I153" s="61">
        <f>I73/$I$155</f>
        <v>0.51459400467031502</v>
      </c>
      <c r="J153" s="61">
        <f>J73/$J$155</f>
        <v>0.48492116750025988</v>
      </c>
      <c r="K153" s="61">
        <f>K73/$K$155</f>
        <v>0.47895377854414911</v>
      </c>
    </row>
    <row r="154" spans="1:12" ht="6" customHeight="1" thickBot="1" x14ac:dyDescent="0.25">
      <c r="A154" s="55"/>
      <c r="B154" s="55"/>
      <c r="C154" s="55"/>
      <c r="D154" s="55"/>
      <c r="E154" s="55"/>
      <c r="F154" s="55"/>
      <c r="G154" s="55"/>
      <c r="H154" s="55"/>
      <c r="I154" s="55"/>
      <c r="J154" s="55"/>
      <c r="K154" s="55"/>
      <c r="L154" s="66"/>
    </row>
    <row r="155" spans="1:12" ht="13.5" thickTop="1" x14ac:dyDescent="0.2">
      <c r="A155" s="65" t="s">
        <v>264</v>
      </c>
      <c r="B155" s="158">
        <v>13816350.7581544</v>
      </c>
      <c r="C155" s="155">
        <v>16109612.0386537</v>
      </c>
      <c r="D155" s="158">
        <v>17521034.883488301</v>
      </c>
      <c r="E155" s="155">
        <v>19596936.678134698</v>
      </c>
      <c r="F155" s="158">
        <v>21370733.293318301</v>
      </c>
      <c r="G155" s="155">
        <v>23371405.924451798</v>
      </c>
      <c r="H155" s="158">
        <v>24860943.501263201</v>
      </c>
      <c r="I155" s="155">
        <v>27268997.6421124</v>
      </c>
      <c r="J155" s="158">
        <v>29315643.986806899</v>
      </c>
      <c r="K155" s="155">
        <v>31287383.7375376</v>
      </c>
    </row>
    <row r="156" spans="1:12" ht="15" customHeight="1" x14ac:dyDescent="0.2">
      <c r="A156" s="74"/>
      <c r="B156" s="74"/>
      <c r="C156" s="74"/>
      <c r="D156" s="74"/>
      <c r="E156" s="74"/>
      <c r="F156" s="74"/>
      <c r="G156" s="74"/>
      <c r="H156" s="74"/>
      <c r="I156" s="77"/>
    </row>
    <row r="157" spans="1:12" ht="12.75" customHeight="1" x14ac:dyDescent="0.2">
      <c r="A157" s="33" t="s">
        <v>0</v>
      </c>
      <c r="B157" s="37"/>
      <c r="C157" s="37"/>
      <c r="D157" s="37"/>
      <c r="E157" s="37"/>
      <c r="F157" s="37"/>
      <c r="G157" s="37"/>
    </row>
    <row r="158" spans="1:12" x14ac:dyDescent="0.2">
      <c r="A158" s="33" t="s">
        <v>204</v>
      </c>
      <c r="B158" s="37"/>
      <c r="C158" s="37"/>
      <c r="D158" s="37"/>
      <c r="E158" s="37"/>
      <c r="F158" s="37"/>
      <c r="G158" s="37"/>
    </row>
    <row r="159" spans="1:12" x14ac:dyDescent="0.2">
      <c r="A159" s="33" t="s">
        <v>205</v>
      </c>
      <c r="B159" s="37"/>
      <c r="C159" s="37"/>
      <c r="D159" s="37"/>
      <c r="E159" s="37"/>
      <c r="F159" s="37"/>
      <c r="G159" s="37"/>
    </row>
    <row r="160" spans="1:12" x14ac:dyDescent="0.2">
      <c r="B160" s="37"/>
      <c r="C160" s="37"/>
      <c r="D160" s="37"/>
      <c r="E160" s="37"/>
      <c r="F160" s="37"/>
      <c r="G160" s="37"/>
    </row>
    <row r="161" spans="1:12" x14ac:dyDescent="0.2">
      <c r="A161" s="170" t="s">
        <v>206</v>
      </c>
      <c r="B161" s="170"/>
      <c r="C161" s="170"/>
      <c r="D161" s="170"/>
      <c r="E161" s="170"/>
      <c r="F161" s="170"/>
      <c r="G161" s="170"/>
      <c r="H161" s="170"/>
      <c r="I161" s="170"/>
      <c r="J161" s="170"/>
      <c r="K161" s="170"/>
    </row>
    <row r="162" spans="1:12" x14ac:dyDescent="0.2">
      <c r="A162" s="170" t="s">
        <v>265</v>
      </c>
      <c r="B162" s="170"/>
      <c r="C162" s="170"/>
      <c r="D162" s="170"/>
      <c r="E162" s="170"/>
      <c r="F162" s="170"/>
      <c r="G162" s="170"/>
      <c r="H162" s="170"/>
      <c r="I162" s="170"/>
      <c r="J162" s="170"/>
      <c r="K162" s="170"/>
    </row>
    <row r="163" spans="1:12" x14ac:dyDescent="0.2">
      <c r="A163" s="170" t="s">
        <v>588</v>
      </c>
      <c r="B163" s="170"/>
      <c r="C163" s="170"/>
      <c r="D163" s="170"/>
      <c r="E163" s="170"/>
      <c r="F163" s="170"/>
      <c r="G163" s="170"/>
      <c r="H163" s="170"/>
      <c r="I163" s="170"/>
      <c r="J163" s="170"/>
      <c r="K163" s="170"/>
    </row>
    <row r="164" spans="1:12" x14ac:dyDescent="0.2">
      <c r="A164" s="170" t="s">
        <v>271</v>
      </c>
      <c r="B164" s="170"/>
      <c r="C164" s="170"/>
      <c r="D164" s="170"/>
      <c r="E164" s="170"/>
      <c r="F164" s="170"/>
      <c r="G164" s="170"/>
      <c r="H164" s="170"/>
      <c r="I164" s="170"/>
      <c r="J164" s="170"/>
      <c r="K164" s="170"/>
    </row>
    <row r="165" spans="1:12" x14ac:dyDescent="0.2">
      <c r="A165" s="170" t="s">
        <v>209</v>
      </c>
      <c r="B165" s="170"/>
      <c r="C165" s="170"/>
      <c r="D165" s="170"/>
      <c r="E165" s="170"/>
      <c r="F165" s="170"/>
      <c r="G165" s="170"/>
      <c r="H165" s="170"/>
      <c r="I165" s="170"/>
      <c r="J165" s="170"/>
      <c r="K165" s="170"/>
      <c r="L165" s="135"/>
    </row>
    <row r="166" spans="1:12" ht="13.5" thickBot="1" x14ac:dyDescent="0.25">
      <c r="B166" s="37"/>
      <c r="C166" s="37"/>
      <c r="D166" s="37"/>
      <c r="E166" s="37"/>
      <c r="F166" s="37"/>
      <c r="G166" s="37"/>
    </row>
    <row r="167" spans="1:12" ht="14.25" thickTop="1" thickBot="1" x14ac:dyDescent="0.25">
      <c r="A167" s="35"/>
      <c r="B167" s="36">
        <v>2007</v>
      </c>
      <c r="C167" s="36">
        <v>2008</v>
      </c>
      <c r="D167" s="36">
        <v>2009</v>
      </c>
      <c r="E167" s="36">
        <v>2010</v>
      </c>
      <c r="F167" s="36">
        <v>2011</v>
      </c>
      <c r="G167" s="36">
        <v>2012</v>
      </c>
      <c r="H167" s="36">
        <v>2013</v>
      </c>
      <c r="I167" s="36">
        <v>2014</v>
      </c>
      <c r="J167" s="36">
        <v>2015</v>
      </c>
      <c r="K167" s="36">
        <v>2016</v>
      </c>
      <c r="L167" s="64"/>
    </row>
    <row r="168" spans="1:12" ht="13.5" thickTop="1" x14ac:dyDescent="0.2">
      <c r="C168" s="37"/>
      <c r="D168" s="37"/>
      <c r="E168" s="37"/>
      <c r="F168" s="37"/>
      <c r="G168" s="37"/>
      <c r="L168" s="62"/>
    </row>
    <row r="169" spans="1:12" x14ac:dyDescent="0.2">
      <c r="A169" s="38" t="s">
        <v>5</v>
      </c>
      <c r="B169" s="61">
        <f t="shared" ref="B169:B175" si="75">B12/$B$73</f>
        <v>8.6180783075399572E-2</v>
      </c>
      <c r="C169" s="61">
        <f t="shared" ref="C169:C175" si="76">C12/$C$73</f>
        <v>6.9205419898003634E-2</v>
      </c>
      <c r="D169" s="61">
        <f t="shared" ref="D169:D175" si="77">D12/$D$73</f>
        <v>6.1790184213182914E-2</v>
      </c>
      <c r="E169" s="61">
        <f t="shared" ref="E169:E175" si="78">E12/$E$73</f>
        <v>6.3988267886822423E-2</v>
      </c>
      <c r="F169" s="61">
        <f t="shared" ref="F169:F175" si="79">F12/$F$73</f>
        <v>6.2137604250733003E-2</v>
      </c>
      <c r="G169" s="61">
        <f t="shared" ref="G169:G175" si="80">G12/$G$73</f>
        <v>5.7061761695695941E-2</v>
      </c>
      <c r="H169" s="61">
        <f t="shared" ref="H169:H175" si="81">H12/$H$73</f>
        <v>6.7630228723446567E-2</v>
      </c>
      <c r="I169" s="61">
        <f t="shared" ref="I169:I175" si="82">I12/$I$73</f>
        <v>6.9886635080811596E-2</v>
      </c>
      <c r="J169" s="61">
        <f t="shared" ref="J169:J175" si="83">J12/$J$73</f>
        <v>7.5612953768018437E-2</v>
      </c>
      <c r="K169" s="61">
        <f t="shared" ref="K169:K175" si="84">K12/$K$73</f>
        <v>7.751628509376271E-2</v>
      </c>
      <c r="L169" s="62"/>
    </row>
    <row r="170" spans="1:12" x14ac:dyDescent="0.2">
      <c r="A170" s="40" t="s">
        <v>210</v>
      </c>
      <c r="B170" s="63">
        <f t="shared" si="75"/>
        <v>9.6340710178458057E-3</v>
      </c>
      <c r="C170" s="63">
        <f t="shared" si="76"/>
        <v>1.6797434348254724E-2</v>
      </c>
      <c r="D170" s="63">
        <f t="shared" si="77"/>
        <v>9.6285994363457458E-3</v>
      </c>
      <c r="E170" s="63">
        <f t="shared" si="78"/>
        <v>1.3028997246747177E-2</v>
      </c>
      <c r="F170" s="63">
        <f t="shared" si="79"/>
        <v>1.1261453812070908E-2</v>
      </c>
      <c r="G170" s="63">
        <f t="shared" si="80"/>
        <v>8.8959915183672196E-3</v>
      </c>
      <c r="H170" s="63">
        <f t="shared" si="81"/>
        <v>8.5480847285497666E-3</v>
      </c>
      <c r="I170" s="63">
        <f t="shared" si="82"/>
        <v>9.8723226964287612E-3</v>
      </c>
      <c r="J170" s="63">
        <f t="shared" si="83"/>
        <v>9.1916552327435935E-3</v>
      </c>
      <c r="K170" s="63">
        <f t="shared" si="84"/>
        <v>9.0278343796909178E-3</v>
      </c>
      <c r="L170" s="62"/>
    </row>
    <row r="171" spans="1:12" x14ac:dyDescent="0.2">
      <c r="A171" s="40" t="s">
        <v>211</v>
      </c>
      <c r="B171" s="63">
        <f t="shared" si="75"/>
        <v>2.1432952963798086E-3</v>
      </c>
      <c r="C171" s="63">
        <f t="shared" si="76"/>
        <v>2.5879583748774949E-3</v>
      </c>
      <c r="D171" s="63">
        <f t="shared" si="77"/>
        <v>2.5182945430880228E-3</v>
      </c>
      <c r="E171" s="63">
        <f t="shared" si="78"/>
        <v>3.133026606035246E-3</v>
      </c>
      <c r="F171" s="63">
        <f t="shared" si="79"/>
        <v>3.0881727329565242E-3</v>
      </c>
      <c r="G171" s="63">
        <f t="shared" si="80"/>
        <v>2.690916520927377E-3</v>
      </c>
      <c r="H171" s="63">
        <f t="shared" si="81"/>
        <v>2.8020620376504831E-3</v>
      </c>
      <c r="I171" s="63">
        <f t="shared" si="82"/>
        <v>3.2229552977896033E-3</v>
      </c>
      <c r="J171" s="63">
        <f t="shared" si="83"/>
        <v>2.8762369263589144E-3</v>
      </c>
      <c r="K171" s="63">
        <f t="shared" si="84"/>
        <v>2.9676100562002292E-3</v>
      </c>
      <c r="L171" s="62"/>
    </row>
    <row r="172" spans="1:12" ht="15" customHeight="1" x14ac:dyDescent="0.2">
      <c r="A172" s="40" t="s">
        <v>212</v>
      </c>
      <c r="B172" s="63">
        <f t="shared" si="75"/>
        <v>1.8452686824330114E-4</v>
      </c>
      <c r="C172" s="63">
        <f t="shared" si="76"/>
        <v>3.0128440415130479E-4</v>
      </c>
      <c r="D172" s="63">
        <f t="shared" si="77"/>
        <v>3.1568643719425674E-4</v>
      </c>
      <c r="E172" s="63">
        <f t="shared" si="78"/>
        <v>5.5191209055528809E-4</v>
      </c>
      <c r="F172" s="63">
        <f t="shared" si="79"/>
        <v>4.1889823735520495E-4</v>
      </c>
      <c r="G172" s="63">
        <f t="shared" si="80"/>
        <v>3.7607689828793127E-4</v>
      </c>
      <c r="H172" s="63">
        <f t="shared" si="81"/>
        <v>8.2528477264212868E-4</v>
      </c>
      <c r="I172" s="63">
        <f t="shared" si="82"/>
        <v>5.6201111441400806E-4</v>
      </c>
      <c r="J172" s="63">
        <f t="shared" si="83"/>
        <v>5.1914144128398264E-4</v>
      </c>
      <c r="K172" s="63">
        <f t="shared" si="84"/>
        <v>7.133166320584264E-4</v>
      </c>
      <c r="L172" s="62"/>
    </row>
    <row r="173" spans="1:12" ht="12.75" customHeight="1" x14ac:dyDescent="0.2">
      <c r="A173" s="40" t="s">
        <v>213</v>
      </c>
      <c r="B173" s="63">
        <f t="shared" si="75"/>
        <v>2.0515825219722303E-3</v>
      </c>
      <c r="C173" s="63">
        <f t="shared" si="76"/>
        <v>1.7015039887867914E-3</v>
      </c>
      <c r="D173" s="63">
        <f t="shared" si="77"/>
        <v>4.4138188397566539E-3</v>
      </c>
      <c r="E173" s="63">
        <f t="shared" si="78"/>
        <v>2.3382830244149922E-3</v>
      </c>
      <c r="F173" s="63">
        <f t="shared" si="79"/>
        <v>1.8508704529875948E-3</v>
      </c>
      <c r="G173" s="63">
        <f t="shared" si="80"/>
        <v>1.7911345820953203E-3</v>
      </c>
      <c r="H173" s="63">
        <f t="shared" si="81"/>
        <v>3.3187911874368588E-3</v>
      </c>
      <c r="I173" s="63">
        <f t="shared" si="82"/>
        <v>2.2024929380357449E-3</v>
      </c>
      <c r="J173" s="63">
        <f t="shared" si="83"/>
        <v>2.1181818995585529E-3</v>
      </c>
      <c r="K173" s="63">
        <f t="shared" si="84"/>
        <v>2.4916433170369266E-3</v>
      </c>
      <c r="L173" s="62"/>
    </row>
    <row r="174" spans="1:12" x14ac:dyDescent="0.2">
      <c r="A174" s="40" t="s">
        <v>214</v>
      </c>
      <c r="B174" s="63">
        <f t="shared" si="75"/>
        <v>6.7833280237032903E-2</v>
      </c>
      <c r="C174" s="63">
        <f t="shared" si="76"/>
        <v>4.3703042704783077E-2</v>
      </c>
      <c r="D174" s="63">
        <f t="shared" si="77"/>
        <v>4.0808444254626139E-2</v>
      </c>
      <c r="E174" s="63">
        <f t="shared" si="78"/>
        <v>4.084023144095035E-2</v>
      </c>
      <c r="F174" s="63">
        <f t="shared" si="79"/>
        <v>4.135471677163572E-2</v>
      </c>
      <c r="G174" s="63">
        <f t="shared" si="80"/>
        <v>3.9449367192929123E-2</v>
      </c>
      <c r="H174" s="63">
        <f t="shared" si="81"/>
        <v>4.8263098064216511E-2</v>
      </c>
      <c r="I174" s="63">
        <f t="shared" si="82"/>
        <v>5.0244017395464025E-2</v>
      </c>
      <c r="J174" s="63">
        <f t="shared" si="83"/>
        <v>5.7034019919768641E-2</v>
      </c>
      <c r="K174" s="63">
        <f t="shared" si="84"/>
        <v>5.8577294627860405E-2</v>
      </c>
      <c r="L174" s="46"/>
    </row>
    <row r="175" spans="1:12" x14ac:dyDescent="0.2">
      <c r="A175" s="40" t="s">
        <v>215</v>
      </c>
      <c r="B175" s="63">
        <f t="shared" si="75"/>
        <v>4.3340271339255268E-3</v>
      </c>
      <c r="C175" s="63">
        <f t="shared" si="76"/>
        <v>4.1141960771502277E-3</v>
      </c>
      <c r="D175" s="63">
        <f t="shared" si="77"/>
        <v>4.1053407021720938E-3</v>
      </c>
      <c r="E175" s="63">
        <f t="shared" si="78"/>
        <v>4.0958174781193669E-3</v>
      </c>
      <c r="F175" s="63">
        <f t="shared" si="79"/>
        <v>4.1634922437270485E-3</v>
      </c>
      <c r="G175" s="63">
        <f t="shared" si="80"/>
        <v>3.858274983088974E-3</v>
      </c>
      <c r="H175" s="63">
        <f t="shared" si="81"/>
        <v>3.8729079329508204E-3</v>
      </c>
      <c r="I175" s="63">
        <f t="shared" si="82"/>
        <v>3.7828356386794462E-3</v>
      </c>
      <c r="J175" s="63">
        <f t="shared" si="83"/>
        <v>3.8737183483047587E-3</v>
      </c>
      <c r="K175" s="63">
        <f t="shared" si="84"/>
        <v>3.7385860809158074E-3</v>
      </c>
      <c r="L175" s="64"/>
    </row>
    <row r="176" spans="1:12" ht="10.5" customHeight="1" x14ac:dyDescent="0.2">
      <c r="B176" s="46"/>
      <c r="C176" s="46"/>
      <c r="D176" s="46"/>
      <c r="E176" s="46"/>
      <c r="F176" s="46"/>
      <c r="G176" s="46"/>
      <c r="H176" s="46"/>
      <c r="I176" s="46"/>
      <c r="J176" s="46"/>
      <c r="K176" s="46"/>
      <c r="L176" s="62"/>
    </row>
    <row r="177" spans="1:12" x14ac:dyDescent="0.2">
      <c r="A177" s="38" t="s">
        <v>216</v>
      </c>
      <c r="B177" s="64">
        <f>B20/$B$73</f>
        <v>3.6384210141880521E-2</v>
      </c>
      <c r="C177" s="64">
        <f>C20/$C$73</f>
        <v>3.4702383080102178E-2</v>
      </c>
      <c r="D177" s="64">
        <f>D20/$D$73</f>
        <v>3.961366278375452E-2</v>
      </c>
      <c r="E177" s="64">
        <f>E20/$E$73</f>
        <v>4.4079830042601208E-2</v>
      </c>
      <c r="F177" s="64">
        <f>F20/$F$73</f>
        <v>4.612907106594856E-2</v>
      </c>
      <c r="G177" s="64">
        <f>G20/$G$73</f>
        <v>4.6058779497988513E-2</v>
      </c>
      <c r="H177" s="64">
        <f t="shared" ref="H177:H182" si="85">H20/$H$73</f>
        <v>4.7693230799651348E-2</v>
      </c>
      <c r="I177" s="64">
        <f t="shared" ref="I177:I182" si="86">I20/$I$73</f>
        <v>4.9685312899495543E-2</v>
      </c>
      <c r="J177" s="64">
        <f t="shared" ref="J177:J182" si="87">J20/$J$73</f>
        <v>5.3013472758784451E-2</v>
      </c>
      <c r="K177" s="64">
        <f t="shared" ref="K177:K182" si="88">K20/$K$73</f>
        <v>5.2679252752147278E-2</v>
      </c>
      <c r="L177" s="62"/>
    </row>
    <row r="178" spans="1:12" x14ac:dyDescent="0.2">
      <c r="A178" s="40" t="s">
        <v>217</v>
      </c>
      <c r="B178" s="63">
        <f>B21/$B$73</f>
        <v>4.2616273523883232E-6</v>
      </c>
      <c r="C178" s="63">
        <f>C21/$C$73</f>
        <v>3.062193439925063E-6</v>
      </c>
      <c r="D178" s="63">
        <f>D21/$D$73</f>
        <v>1.9888813473411729E-5</v>
      </c>
      <c r="E178" s="63">
        <f>E21/$E$73</f>
        <v>3.8626392390759477E-4</v>
      </c>
      <c r="F178" s="63">
        <f>F21/$F$73</f>
        <v>1.6594815931197571E-4</v>
      </c>
      <c r="G178" s="63">
        <f>G21/$G$73</f>
        <v>4.8433808579867514E-4</v>
      </c>
      <c r="H178" s="63">
        <f t="shared" si="85"/>
        <v>2.5756909413302638E-4</v>
      </c>
      <c r="I178" s="63">
        <f t="shared" si="86"/>
        <v>3.6937208463059021E-4</v>
      </c>
      <c r="J178" s="63">
        <f t="shared" si="87"/>
        <v>3.7765806699449243E-4</v>
      </c>
      <c r="K178" s="63">
        <f t="shared" si="88"/>
        <v>4.2134876462381694E-4</v>
      </c>
      <c r="L178" s="62"/>
    </row>
    <row r="179" spans="1:12" x14ac:dyDescent="0.2">
      <c r="A179" s="40" t="s">
        <v>218</v>
      </c>
      <c r="B179" s="63">
        <f>B22/$B$73</f>
        <v>2.4487039427254054E-2</v>
      </c>
      <c r="C179" s="63">
        <f>C22/$C$73</f>
        <v>2.3434498209146188E-2</v>
      </c>
      <c r="D179" s="63">
        <f>D22/$D$73</f>
        <v>2.6619140732151242E-2</v>
      </c>
      <c r="E179" s="63">
        <f>E22/$E$73</f>
        <v>2.843397455838783E-2</v>
      </c>
      <c r="F179" s="63">
        <f>F22/$F$73</f>
        <v>2.9259811765971134E-2</v>
      </c>
      <c r="G179" s="63">
        <f>G22/$G$73</f>
        <v>2.8681951639781676E-2</v>
      </c>
      <c r="H179" s="63">
        <f t="shared" si="85"/>
        <v>2.9768905263165869E-2</v>
      </c>
      <c r="I179" s="63">
        <f t="shared" si="86"/>
        <v>3.0795749059785497E-2</v>
      </c>
      <c r="J179" s="63">
        <f t="shared" si="87"/>
        <v>3.2925947320024712E-2</v>
      </c>
      <c r="K179" s="63">
        <f t="shared" si="88"/>
        <v>3.2504487990943187E-2</v>
      </c>
      <c r="L179" s="62"/>
    </row>
    <row r="180" spans="1:12" x14ac:dyDescent="0.2">
      <c r="A180" s="40" t="s">
        <v>219</v>
      </c>
      <c r="B180" s="63">
        <f>B23/$B$73</f>
        <v>1.3223813713309835E-4</v>
      </c>
      <c r="C180" s="63">
        <f>C23/$C$73</f>
        <v>2.4059729779642627E-4</v>
      </c>
      <c r="D180" s="63">
        <f>D23/$D$73</f>
        <v>1.613473430647204E-4</v>
      </c>
      <c r="E180" s="63">
        <f>E23/$E$73</f>
        <v>3.8074727443691814E-4</v>
      </c>
      <c r="F180" s="63">
        <f>F23/$F$73</f>
        <v>4.019204481924699E-4</v>
      </c>
      <c r="G180" s="63">
        <f>G23/$G$73</f>
        <v>2.3539343985651598E-4</v>
      </c>
      <c r="H180" s="63">
        <f t="shared" si="85"/>
        <v>3.6717876687602965E-4</v>
      </c>
      <c r="I180" s="63">
        <f t="shared" si="86"/>
        <v>6.8587390579702022E-4</v>
      </c>
      <c r="J180" s="63">
        <f t="shared" si="87"/>
        <v>6.9052508596197625E-4</v>
      </c>
      <c r="K180" s="63">
        <f t="shared" si="88"/>
        <v>1.9681471729373922E-3</v>
      </c>
      <c r="L180" s="62"/>
    </row>
    <row r="181" spans="1:12" x14ac:dyDescent="0.2">
      <c r="A181" s="48" t="s">
        <v>220</v>
      </c>
      <c r="B181" s="63">
        <f t="shared" ref="B181:B182" si="89">B24/$B$73</f>
        <v>0</v>
      </c>
      <c r="C181" s="63">
        <f t="shared" ref="C181:C182" si="90">C24/$C$73</f>
        <v>0</v>
      </c>
      <c r="D181" s="63">
        <f t="shared" ref="D181:D182" si="91">D24/$D$73</f>
        <v>0</v>
      </c>
      <c r="E181" s="63">
        <f t="shared" ref="E181:E182" si="92">E24/$E$73</f>
        <v>1.6545090718626304E-3</v>
      </c>
      <c r="F181" s="63">
        <f t="shared" ref="F181:F182" si="93">F24/$F$73</f>
        <v>1.6086324839913978E-3</v>
      </c>
      <c r="G181" s="63">
        <f t="shared" ref="G181:G182" si="94">G24/$G$73</f>
        <v>1.8238042883066607E-3</v>
      </c>
      <c r="H181" s="63">
        <f t="shared" si="85"/>
        <v>1.9670345196981871E-3</v>
      </c>
      <c r="I181" s="63">
        <f t="shared" si="86"/>
        <v>2.4928767492822198E-3</v>
      </c>
      <c r="J181" s="63">
        <f t="shared" si="87"/>
        <v>2.2558712923885535E-3</v>
      </c>
      <c r="K181" s="63">
        <f t="shared" si="88"/>
        <v>2.2139962359324196E-3</v>
      </c>
      <c r="L181" s="46"/>
    </row>
    <row r="182" spans="1:12" x14ac:dyDescent="0.2">
      <c r="A182" s="40" t="s">
        <v>221</v>
      </c>
      <c r="B182" s="63">
        <f t="shared" si="89"/>
        <v>1.1760670950140977E-2</v>
      </c>
      <c r="C182" s="63">
        <f t="shared" si="90"/>
        <v>1.1024225379719641E-2</v>
      </c>
      <c r="D182" s="63">
        <f t="shared" si="91"/>
        <v>1.2813285895065148E-2</v>
      </c>
      <c r="E182" s="63">
        <f t="shared" si="92"/>
        <v>1.3224335214006231E-2</v>
      </c>
      <c r="F182" s="63">
        <f t="shared" si="93"/>
        <v>1.4692758208481586E-2</v>
      </c>
      <c r="G182" s="63">
        <f t="shared" si="94"/>
        <v>1.4833292044244986E-2</v>
      </c>
      <c r="H182" s="63">
        <f t="shared" si="85"/>
        <v>1.533254315577824E-2</v>
      </c>
      <c r="I182" s="63">
        <f t="shared" si="86"/>
        <v>1.5341441100000217E-2</v>
      </c>
      <c r="J182" s="63">
        <f t="shared" si="87"/>
        <v>1.6763470993414728E-2</v>
      </c>
      <c r="K182" s="63">
        <f t="shared" si="88"/>
        <v>1.5571272587710468E-2</v>
      </c>
      <c r="L182" s="64"/>
    </row>
    <row r="183" spans="1:12" ht="9.75" customHeight="1" x14ac:dyDescent="0.2">
      <c r="B183" s="46"/>
      <c r="C183" s="46"/>
      <c r="D183" s="46"/>
      <c r="E183" s="46"/>
      <c r="F183" s="46"/>
      <c r="G183" s="46"/>
      <c r="H183" s="46"/>
      <c r="I183" s="46"/>
      <c r="J183" s="46"/>
      <c r="K183" s="46"/>
      <c r="L183" s="62"/>
    </row>
    <row r="184" spans="1:12" x14ac:dyDescent="0.2">
      <c r="A184" s="38" t="s">
        <v>47</v>
      </c>
      <c r="B184" s="64">
        <f t="shared" ref="B184:B192" si="95">B27/$B$73</f>
        <v>0.49971460464841516</v>
      </c>
      <c r="C184" s="64">
        <f t="shared" ref="C184:C192" si="96">C27/$C$73</f>
        <v>0.51237374792687707</v>
      </c>
      <c r="D184" s="64">
        <f t="shared" ref="D184:D192" si="97">D27/$D$73</f>
        <v>0.47797842457248929</v>
      </c>
      <c r="E184" s="64">
        <f t="shared" ref="E184:E192" si="98">E27/$E$73</f>
        <v>0.45862447831947523</v>
      </c>
      <c r="F184" s="64">
        <f t="shared" ref="F184:F192" si="99">F27/$F$73</f>
        <v>0.4662091439155836</v>
      </c>
      <c r="G184" s="64">
        <f t="shared" ref="G184:G192" si="100">G27/$G$73</f>
        <v>0.46508394494577016</v>
      </c>
      <c r="H184" s="64">
        <f t="shared" ref="H184:H192" si="101">H27/$H$73</f>
        <v>0.45096979332273457</v>
      </c>
      <c r="I184" s="64">
        <f t="shared" ref="I184:I192" si="102">I27/$I$73</f>
        <v>0.43762566352661675</v>
      </c>
      <c r="J184" s="64">
        <f t="shared" ref="J184:J192" si="103">J27/$J$73</f>
        <v>0.38918991706082134</v>
      </c>
      <c r="K184" s="64">
        <f t="shared" ref="K184:K192" si="104">K27/$K$73</f>
        <v>0.38144289252805563</v>
      </c>
      <c r="L184" s="62"/>
    </row>
    <row r="185" spans="1:12" x14ac:dyDescent="0.2">
      <c r="A185" s="40" t="s">
        <v>222</v>
      </c>
      <c r="B185" s="63">
        <f t="shared" si="95"/>
        <v>0.14433157814568279</v>
      </c>
      <c r="C185" s="63">
        <f t="shared" si="96"/>
        <v>0.13031357780911465</v>
      </c>
      <c r="D185" s="63">
        <f t="shared" si="97"/>
        <v>0.14373487621160766</v>
      </c>
      <c r="E185" s="63">
        <f t="shared" si="98"/>
        <v>0.12591838752185161</v>
      </c>
      <c r="F185" s="63">
        <f t="shared" si="99"/>
        <v>0.12699748887913143</v>
      </c>
      <c r="G185" s="63">
        <f t="shared" si="100"/>
        <v>0.13929651764447096</v>
      </c>
      <c r="H185" s="63">
        <f t="shared" si="101"/>
        <v>0.14095025101205988</v>
      </c>
      <c r="I185" s="63">
        <f t="shared" si="102"/>
        <v>0.1369421990339586</v>
      </c>
      <c r="J185" s="63">
        <f t="shared" si="103"/>
        <v>0.13580425842789165</v>
      </c>
      <c r="K185" s="63">
        <f t="shared" si="104"/>
        <v>0.13775959821872397</v>
      </c>
      <c r="L185" s="62"/>
    </row>
    <row r="186" spans="1:12" x14ac:dyDescent="0.2">
      <c r="A186" s="40" t="s">
        <v>223</v>
      </c>
      <c r="B186" s="63">
        <f t="shared" si="95"/>
        <v>8.9082695923957886E-3</v>
      </c>
      <c r="C186" s="63">
        <f t="shared" si="96"/>
        <v>9.9555957913371965E-3</v>
      </c>
      <c r="D186" s="63">
        <f t="shared" si="97"/>
        <v>1.3715863454681293E-2</v>
      </c>
      <c r="E186" s="63">
        <f t="shared" si="98"/>
        <v>1.1392572688216201E-2</v>
      </c>
      <c r="F186" s="63">
        <f t="shared" si="99"/>
        <v>1.0558092914071388E-2</v>
      </c>
      <c r="G186" s="63">
        <f t="shared" si="100"/>
        <v>1.0806332175663879E-2</v>
      </c>
      <c r="H186" s="63">
        <f t="shared" si="101"/>
        <v>1.253761771694749E-2</v>
      </c>
      <c r="I186" s="63">
        <f t="shared" si="102"/>
        <v>1.0553208169226062E-2</v>
      </c>
      <c r="J186" s="63">
        <f t="shared" si="103"/>
        <v>1.1434488073446866E-2</v>
      </c>
      <c r="K186" s="63">
        <f t="shared" si="104"/>
        <v>1.0780682610704676E-2</v>
      </c>
      <c r="L186" s="62"/>
    </row>
    <row r="187" spans="1:12" x14ac:dyDescent="0.2">
      <c r="A187" s="40" t="s">
        <v>224</v>
      </c>
      <c r="B187" s="63">
        <f t="shared" si="95"/>
        <v>0.26285744643488101</v>
      </c>
      <c r="C187" s="63">
        <f t="shared" si="96"/>
        <v>0.2906635405082979</v>
      </c>
      <c r="D187" s="63">
        <f t="shared" si="97"/>
        <v>0.2322342955346553</v>
      </c>
      <c r="E187" s="63">
        <f t="shared" si="98"/>
        <v>0.24099004895518822</v>
      </c>
      <c r="F187" s="63">
        <f t="shared" si="99"/>
        <v>0.24719413059642276</v>
      </c>
      <c r="G187" s="63">
        <f t="shared" si="100"/>
        <v>0.23295716229235339</v>
      </c>
      <c r="H187" s="63">
        <f t="shared" si="101"/>
        <v>0.22284764687321135</v>
      </c>
      <c r="I187" s="63">
        <f t="shared" si="102"/>
        <v>0.21562346999860543</v>
      </c>
      <c r="J187" s="63">
        <f t="shared" si="103"/>
        <v>0.16922476581757226</v>
      </c>
      <c r="K187" s="63">
        <f t="shared" si="104"/>
        <v>0.1557723713515774</v>
      </c>
      <c r="L187" s="62"/>
    </row>
    <row r="188" spans="1:12" x14ac:dyDescent="0.2">
      <c r="A188" s="40" t="s">
        <v>225</v>
      </c>
      <c r="B188" s="63">
        <f t="shared" si="95"/>
        <v>1.5817500772347669E-5</v>
      </c>
      <c r="C188" s="63">
        <f t="shared" si="96"/>
        <v>1.6424492086870794E-5</v>
      </c>
      <c r="D188" s="63">
        <f t="shared" si="97"/>
        <v>2.3184911258583376E-5</v>
      </c>
      <c r="E188" s="63">
        <f t="shared" si="98"/>
        <v>1.1528149578136387E-5</v>
      </c>
      <c r="F188" s="63">
        <f t="shared" si="99"/>
        <v>8.4985079244744396E-6</v>
      </c>
      <c r="G188" s="63">
        <f t="shared" si="100"/>
        <v>9.76544613840627E-6</v>
      </c>
      <c r="H188" s="63">
        <f t="shared" si="101"/>
        <v>9.0154486151626972E-6</v>
      </c>
      <c r="I188" s="63">
        <f t="shared" si="102"/>
        <v>9.8699710065860363E-6</v>
      </c>
      <c r="J188" s="63">
        <f t="shared" si="103"/>
        <v>0</v>
      </c>
      <c r="K188" s="63">
        <f t="shared" si="104"/>
        <v>0</v>
      </c>
      <c r="L188" s="62"/>
    </row>
    <row r="189" spans="1:12" x14ac:dyDescent="0.2">
      <c r="A189" s="40" t="s">
        <v>226</v>
      </c>
      <c r="B189" s="63">
        <f t="shared" si="95"/>
        <v>2.9257667889259095E-2</v>
      </c>
      <c r="C189" s="63">
        <f t="shared" si="96"/>
        <v>2.9578283198679809E-2</v>
      </c>
      <c r="D189" s="63">
        <f t="shared" si="97"/>
        <v>3.3804157452821712E-2</v>
      </c>
      <c r="E189" s="63">
        <f t="shared" si="98"/>
        <v>2.483379140850565E-2</v>
      </c>
      <c r="F189" s="63">
        <f t="shared" si="99"/>
        <v>2.5503898053876102E-2</v>
      </c>
      <c r="G189" s="63">
        <f t="shared" si="100"/>
        <v>2.4919043166422378E-2</v>
      </c>
      <c r="H189" s="63">
        <f t="shared" si="101"/>
        <v>2.5498241798119863E-2</v>
      </c>
      <c r="I189" s="63">
        <f t="shared" si="102"/>
        <v>2.8551894885849229E-2</v>
      </c>
      <c r="J189" s="63">
        <f t="shared" si="103"/>
        <v>2.8051490809764119E-2</v>
      </c>
      <c r="K189" s="63">
        <f t="shared" si="104"/>
        <v>3.2815621421443994E-2</v>
      </c>
      <c r="L189" s="62"/>
    </row>
    <row r="190" spans="1:12" x14ac:dyDescent="0.2">
      <c r="A190" s="40" t="s">
        <v>227</v>
      </c>
      <c r="B190" s="63">
        <f t="shared" si="95"/>
        <v>4.9204525954559722E-2</v>
      </c>
      <c r="C190" s="63">
        <f t="shared" si="96"/>
        <v>4.8130417656471094E-2</v>
      </c>
      <c r="D190" s="63">
        <f t="shared" si="97"/>
        <v>5.0356771562084054E-2</v>
      </c>
      <c r="E190" s="63">
        <f t="shared" si="98"/>
        <v>5.1400860343749924E-2</v>
      </c>
      <c r="F190" s="63">
        <f t="shared" si="99"/>
        <v>5.2189519953090187E-2</v>
      </c>
      <c r="G190" s="63">
        <f t="shared" si="100"/>
        <v>5.3721772920285446E-2</v>
      </c>
      <c r="H190" s="63">
        <f t="shared" si="101"/>
        <v>4.542736067438586E-2</v>
      </c>
      <c r="I190" s="63">
        <f t="shared" si="102"/>
        <v>4.2344691213752526E-2</v>
      </c>
      <c r="J190" s="63">
        <f t="shared" si="103"/>
        <v>4.0856399807422714E-2</v>
      </c>
      <c r="K190" s="63">
        <f t="shared" si="104"/>
        <v>4.034818152667722E-2</v>
      </c>
      <c r="L190" s="62"/>
    </row>
    <row r="191" spans="1:12" x14ac:dyDescent="0.2">
      <c r="A191" s="40" t="s">
        <v>228</v>
      </c>
      <c r="B191" s="63">
        <f t="shared" si="95"/>
        <v>1.4197124709372155E-3</v>
      </c>
      <c r="C191" s="63">
        <f t="shared" si="96"/>
        <v>1.5419029728455729E-3</v>
      </c>
      <c r="D191" s="63">
        <f t="shared" si="97"/>
        <v>1.7774691423432668E-3</v>
      </c>
      <c r="E191" s="63">
        <f t="shared" si="98"/>
        <v>1.7958754069825832E-3</v>
      </c>
      <c r="F191" s="63">
        <f t="shared" si="99"/>
        <v>1.4711554348292688E-3</v>
      </c>
      <c r="G191" s="63">
        <f t="shared" si="100"/>
        <v>1.4180928900395962E-3</v>
      </c>
      <c r="H191" s="63">
        <f t="shared" si="101"/>
        <v>1.3900230803060556E-3</v>
      </c>
      <c r="I191" s="63">
        <f t="shared" si="102"/>
        <v>1.4402247440144633E-3</v>
      </c>
      <c r="J191" s="63">
        <f t="shared" si="103"/>
        <v>1.408397525750023E-3</v>
      </c>
      <c r="K191" s="63">
        <f t="shared" si="104"/>
        <v>1.5228948404503746E-3</v>
      </c>
      <c r="L191" s="46"/>
    </row>
    <row r="192" spans="1:12" x14ac:dyDescent="0.2">
      <c r="A192" s="40" t="s">
        <v>229</v>
      </c>
      <c r="B192" s="63">
        <f t="shared" si="95"/>
        <v>3.7195866599272465E-3</v>
      </c>
      <c r="C192" s="63">
        <f t="shared" si="96"/>
        <v>2.1740054980439886E-3</v>
      </c>
      <c r="D192" s="63">
        <f t="shared" si="97"/>
        <v>2.3318063030374836E-3</v>
      </c>
      <c r="E192" s="63">
        <f t="shared" si="98"/>
        <v>2.281413845402867E-3</v>
      </c>
      <c r="F192" s="63">
        <f t="shared" si="99"/>
        <v>2.2863595762379093E-3</v>
      </c>
      <c r="G192" s="63">
        <f t="shared" si="100"/>
        <v>1.9552584103961195E-3</v>
      </c>
      <c r="H192" s="63">
        <f t="shared" si="101"/>
        <v>2.3096367190888487E-3</v>
      </c>
      <c r="I192" s="63">
        <f t="shared" si="102"/>
        <v>2.1601055102038504E-3</v>
      </c>
      <c r="J192" s="63">
        <f t="shared" si="103"/>
        <v>2.4101165989737407E-3</v>
      </c>
      <c r="K192" s="63">
        <f t="shared" si="104"/>
        <v>2.4435425584780337E-3</v>
      </c>
      <c r="L192" s="64"/>
    </row>
    <row r="193" spans="1:12" x14ac:dyDescent="0.2">
      <c r="B193" s="46"/>
      <c r="C193" s="46"/>
      <c r="D193" s="46"/>
      <c r="E193" s="46"/>
      <c r="F193" s="46"/>
      <c r="G193" s="46"/>
      <c r="H193" s="46"/>
      <c r="I193" s="46"/>
      <c r="J193" s="46"/>
      <c r="K193" s="46"/>
      <c r="L193" s="62"/>
    </row>
    <row r="194" spans="1:12" x14ac:dyDescent="0.2">
      <c r="A194" s="38" t="s">
        <v>230</v>
      </c>
      <c r="B194" s="64">
        <f>B37/$B$73</f>
        <v>1.9905470800413954E-3</v>
      </c>
      <c r="C194" s="64">
        <f>C37/$C$73</f>
        <v>2.1584034959306513E-3</v>
      </c>
      <c r="D194" s="64">
        <f>D37/$D$73</f>
        <v>2.6253780113138702E-3</v>
      </c>
      <c r="E194" s="64">
        <f>E37/$E$73</f>
        <v>2.6848730159881548E-3</v>
      </c>
      <c r="F194" s="64">
        <f>F37/$F$73</f>
        <v>2.737873485036465E-3</v>
      </c>
      <c r="G194" s="64">
        <f>G37/$G$73</f>
        <v>2.779077714992769E-3</v>
      </c>
      <c r="H194" s="64">
        <f>H37/$H$73</f>
        <v>2.3600701992830824E-3</v>
      </c>
      <c r="I194" s="64">
        <f>I37/$I$73</f>
        <v>2.7444434254580278E-3</v>
      </c>
      <c r="J194" s="64">
        <f>J37/$J$73</f>
        <v>2.8225376620427752E-3</v>
      </c>
      <c r="K194" s="64">
        <f>K37/$K$73</f>
        <v>3.043093689438791E-3</v>
      </c>
      <c r="L194" s="62"/>
    </row>
    <row r="195" spans="1:12" x14ac:dyDescent="0.2">
      <c r="A195" s="40" t="s">
        <v>231</v>
      </c>
      <c r="B195" s="63">
        <f>B38/$B$73</f>
        <v>4.9583315993237181E-4</v>
      </c>
      <c r="C195" s="63">
        <f>C38/$C$73</f>
        <v>1.6308584269062059E-3</v>
      </c>
      <c r="D195" s="63">
        <f>D38/$D$73</f>
        <v>1.9813275380347567E-3</v>
      </c>
      <c r="E195" s="63">
        <f>E38/$E$73</f>
        <v>1.898430537129483E-3</v>
      </c>
      <c r="F195" s="63">
        <f>F38/$F$73</f>
        <v>1.938513264589832E-3</v>
      </c>
      <c r="G195" s="63">
        <f>G38/$G$73</f>
        <v>2.0054217916577639E-3</v>
      </c>
      <c r="H195" s="63">
        <f>H38/$H$73</f>
        <v>1.7446408271787745E-3</v>
      </c>
      <c r="I195" s="63">
        <f>I38/$I$73</f>
        <v>2.1181527886762175E-3</v>
      </c>
      <c r="J195" s="63">
        <f>J38/$J$73</f>
        <v>2.0047907086053699E-3</v>
      </c>
      <c r="K195" s="63">
        <f>K38/$K$73</f>
        <v>2.1343310228808024E-3</v>
      </c>
      <c r="L195" s="46"/>
    </row>
    <row r="196" spans="1:12" x14ac:dyDescent="0.2">
      <c r="A196" s="40" t="s">
        <v>232</v>
      </c>
      <c r="B196" s="63">
        <f>B39/$B$73</f>
        <v>1.4947139201090239E-3</v>
      </c>
      <c r="C196" s="63">
        <f>C39/$C$73</f>
        <v>5.2754506902444559E-4</v>
      </c>
      <c r="D196" s="63">
        <f>D39/$D$73</f>
        <v>6.4405047327911345E-4</v>
      </c>
      <c r="E196" s="63">
        <f>E39/$E$73</f>
        <v>7.8644247885867162E-4</v>
      </c>
      <c r="F196" s="63">
        <f>F39/$F$73</f>
        <v>7.9936022044663278E-4</v>
      </c>
      <c r="G196" s="63">
        <f>G39/$G$73</f>
        <v>7.736559233350055E-4</v>
      </c>
      <c r="H196" s="63">
        <f>H39/$H$73</f>
        <v>6.15429372104308E-4</v>
      </c>
      <c r="I196" s="63">
        <f>I39/$I$73</f>
        <v>6.2629063678181027E-4</v>
      </c>
      <c r="J196" s="63">
        <f>J39/$J$73</f>
        <v>8.1774695343740547E-4</v>
      </c>
      <c r="K196" s="63">
        <f>K39/$K$73</f>
        <v>9.0876266655798852E-4</v>
      </c>
      <c r="L196" s="64"/>
    </row>
    <row r="197" spans="1:12" ht="9.75" customHeight="1" x14ac:dyDescent="0.2">
      <c r="B197" s="46"/>
      <c r="C197" s="46"/>
      <c r="D197" s="46"/>
      <c r="E197" s="46"/>
      <c r="F197" s="46"/>
      <c r="G197" s="46"/>
      <c r="H197" s="46"/>
      <c r="I197" s="46"/>
      <c r="J197" s="46"/>
      <c r="K197" s="46"/>
      <c r="L197" s="62"/>
    </row>
    <row r="198" spans="1:12" x14ac:dyDescent="0.2">
      <c r="A198" s="38" t="s">
        <v>233</v>
      </c>
      <c r="B198" s="64">
        <f>B41/$B$73</f>
        <v>3.6019721294617814E-2</v>
      </c>
      <c r="C198" s="64">
        <f>C41/$C$73</f>
        <v>3.9419489615236329E-2</v>
      </c>
      <c r="D198" s="64">
        <f>D41/$D$73</f>
        <v>4.1287418120265755E-2</v>
      </c>
      <c r="E198" s="64">
        <f>E41/$E$73</f>
        <v>4.0968435058091536E-2</v>
      </c>
      <c r="F198" s="64">
        <f>F41/$F$73</f>
        <v>3.8963423052104353E-2</v>
      </c>
      <c r="G198" s="64">
        <f>G41/$G$73</f>
        <v>3.8553041100323412E-2</v>
      </c>
      <c r="H198" s="64">
        <f>H41/$H$73</f>
        <v>3.9383328162708391E-2</v>
      </c>
      <c r="I198" s="64">
        <f>I41/$I$73</f>
        <v>4.0884241937090629E-2</v>
      </c>
      <c r="J198" s="64">
        <f>J41/$J$73</f>
        <v>4.6011097001702875E-2</v>
      </c>
      <c r="K198" s="64">
        <f>K41/$K$73</f>
        <v>4.6051251168370486E-2</v>
      </c>
      <c r="L198" s="62"/>
    </row>
    <row r="199" spans="1:12" x14ac:dyDescent="0.2">
      <c r="A199" s="40" t="s">
        <v>234</v>
      </c>
      <c r="B199" s="63">
        <f>B42/$B$73</f>
        <v>8.822781666929902E-3</v>
      </c>
      <c r="C199" s="63">
        <f>C42/$C$73</f>
        <v>9.4646325455971445E-3</v>
      </c>
      <c r="D199" s="63">
        <f>D42/$D$73</f>
        <v>1.0756935901558068E-2</v>
      </c>
      <c r="E199" s="63">
        <f>E42/$E$73</f>
        <v>9.9877334928333231E-3</v>
      </c>
      <c r="F199" s="63">
        <f>F42/$F$73</f>
        <v>8.791080742721424E-3</v>
      </c>
      <c r="G199" s="63">
        <f>G42/$G$73</f>
        <v>7.3096756220447394E-3</v>
      </c>
      <c r="H199" s="63">
        <f>H42/$H$73</f>
        <v>7.6744195736753442E-3</v>
      </c>
      <c r="I199" s="63">
        <f>I42/$I$73</f>
        <v>7.1382694642758608E-3</v>
      </c>
      <c r="J199" s="63">
        <f>J42/$J$73</f>
        <v>9.4183052576517073E-3</v>
      </c>
      <c r="K199" s="63">
        <f>K42/$K$73</f>
        <v>8.3248212397544295E-3</v>
      </c>
      <c r="L199" s="62"/>
    </row>
    <row r="200" spans="1:12" x14ac:dyDescent="0.2">
      <c r="A200" s="40" t="s">
        <v>235</v>
      </c>
      <c r="B200" s="63">
        <f>B43/$B$73</f>
        <v>1.9946443075371186E-2</v>
      </c>
      <c r="C200" s="63">
        <f>C43/$C$73</f>
        <v>2.3045953945648921E-2</v>
      </c>
      <c r="D200" s="63">
        <f>D43/$D$73</f>
        <v>2.2927021153456083E-2</v>
      </c>
      <c r="E200" s="63">
        <f>E43/$E$73</f>
        <v>2.2507054140544477E-2</v>
      </c>
      <c r="F200" s="63">
        <f>F43/$F$73</f>
        <v>2.1952473052272246E-2</v>
      </c>
      <c r="G200" s="63">
        <f>G43/$G$73</f>
        <v>2.2975018318222636E-2</v>
      </c>
      <c r="H200" s="63">
        <f>H43/$H$73</f>
        <v>2.2875011411360904E-2</v>
      </c>
      <c r="I200" s="63">
        <f>I43/$I$73</f>
        <v>2.4403820435596101E-2</v>
      </c>
      <c r="J200" s="63">
        <f>J43/$J$73</f>
        <v>2.6362765086569789E-2</v>
      </c>
      <c r="K200" s="63">
        <f>K43/$K$73</f>
        <v>2.7822792045314199E-2</v>
      </c>
      <c r="L200" s="62"/>
    </row>
    <row r="201" spans="1:12" x14ac:dyDescent="0.2">
      <c r="A201" s="40" t="s">
        <v>236</v>
      </c>
      <c r="B201" s="63">
        <f>B44/$B$73</f>
        <v>7.0845803862939725E-3</v>
      </c>
      <c r="C201" s="63">
        <f>C44/$C$73</f>
        <v>6.7018001486545079E-3</v>
      </c>
      <c r="D201" s="63">
        <f>D44/$D$73</f>
        <v>7.3976696199121936E-3</v>
      </c>
      <c r="E201" s="63">
        <f>E44/$E$73</f>
        <v>7.9583969503071606E-3</v>
      </c>
      <c r="F201" s="63">
        <f>F44/$F$73</f>
        <v>8.0300783106329095E-3</v>
      </c>
      <c r="G201" s="63">
        <f>G44/$G$73</f>
        <v>8.0850388488853623E-3</v>
      </c>
      <c r="H201" s="63">
        <f>H44/$H$73</f>
        <v>8.6524442282757043E-3</v>
      </c>
      <c r="I201" s="63">
        <f>I44/$I$73</f>
        <v>9.1590480407975714E-3</v>
      </c>
      <c r="J201" s="63">
        <f>J44/$J$73</f>
        <v>1.003433487615291E-2</v>
      </c>
      <c r="K201" s="63">
        <f>K44/$K$73</f>
        <v>9.7137239698962576E-3</v>
      </c>
      <c r="L201" s="46"/>
    </row>
    <row r="202" spans="1:12" x14ac:dyDescent="0.2">
      <c r="A202" s="40" t="s">
        <v>237</v>
      </c>
      <c r="B202" s="63">
        <f>B45/$B$73</f>
        <v>1.6591616602275888E-4</v>
      </c>
      <c r="C202" s="63">
        <f>C45/$C$73</f>
        <v>2.0710297533575831E-4</v>
      </c>
      <c r="D202" s="63">
        <f>D45/$D$73</f>
        <v>2.057914453394103E-4</v>
      </c>
      <c r="E202" s="63">
        <f>E45/$E$73</f>
        <v>5.1525047440657639E-4</v>
      </c>
      <c r="F202" s="63">
        <f>F45/$F$73</f>
        <v>1.8979094647776708E-4</v>
      </c>
      <c r="G202" s="63">
        <f>G45/$G$73</f>
        <v>1.8330831117067511E-4</v>
      </c>
      <c r="H202" s="63">
        <f>H45/$H$73</f>
        <v>1.8145294939643844E-4</v>
      </c>
      <c r="I202" s="63">
        <f>I45/$I$73</f>
        <v>1.8310399642109865E-4</v>
      </c>
      <c r="J202" s="63">
        <f>J45/$J$73</f>
        <v>1.956917813284696E-4</v>
      </c>
      <c r="K202" s="63">
        <f>K45/$K$73</f>
        <v>1.8991391340559402E-4</v>
      </c>
      <c r="L202" s="64"/>
    </row>
    <row r="203" spans="1:12" ht="8.25" customHeight="1" x14ac:dyDescent="0.2">
      <c r="B203" s="46"/>
      <c r="C203" s="46"/>
      <c r="D203" s="46"/>
      <c r="E203" s="46"/>
      <c r="F203" s="46"/>
      <c r="G203" s="46"/>
      <c r="H203" s="46"/>
      <c r="I203" s="46"/>
      <c r="J203" s="46"/>
      <c r="K203" s="46"/>
      <c r="L203" s="62"/>
    </row>
    <row r="204" spans="1:12" x14ac:dyDescent="0.2">
      <c r="A204" s="38" t="s">
        <v>49</v>
      </c>
      <c r="B204" s="64">
        <f>B47/$B$73</f>
        <v>0.10974217150387307</v>
      </c>
      <c r="C204" s="64">
        <f>C47/$C$73</f>
        <v>0.11568906078315766</v>
      </c>
      <c r="D204" s="64">
        <f>D47/$D$73</f>
        <v>0.12454613916419119</v>
      </c>
      <c r="E204" s="64">
        <f>E47/$E$73</f>
        <v>0.12417877241966496</v>
      </c>
      <c r="F204" s="64">
        <f>F47/$F$73</f>
        <v>0.12325891188440251</v>
      </c>
      <c r="G204" s="64">
        <f>G47/$G$73</f>
        <v>0.12681932423280018</v>
      </c>
      <c r="H204" s="64">
        <f>H47/$H$73</f>
        <v>0.12289958797884629</v>
      </c>
      <c r="I204" s="64">
        <f>I47/$I$73</f>
        <v>0.12254888088888348</v>
      </c>
      <c r="J204" s="64">
        <f>J47/$J$73</f>
        <v>0.13377338072749625</v>
      </c>
      <c r="K204" s="64">
        <f>K47/$K$73</f>
        <v>0.13538922113150559</v>
      </c>
      <c r="L204" s="62"/>
    </row>
    <row r="205" spans="1:12" x14ac:dyDescent="0.2">
      <c r="A205" s="40" t="s">
        <v>238</v>
      </c>
      <c r="B205" s="64"/>
      <c r="C205" s="64"/>
      <c r="D205" s="64"/>
      <c r="E205" s="64"/>
      <c r="F205" s="64"/>
      <c r="G205" s="63">
        <f>G48/$G$73</f>
        <v>4.0274217477903559E-5</v>
      </c>
      <c r="H205" s="63">
        <f>H48/$H$73</f>
        <v>2.6781185592100954E-4</v>
      </c>
      <c r="I205" s="63">
        <f>I48/$I$73</f>
        <v>8.9245204264822313E-4</v>
      </c>
      <c r="J205" s="63">
        <f>J48/$J$73</f>
        <v>1.3892021465364071E-3</v>
      </c>
      <c r="K205" s="63">
        <f>K48/$K$73</f>
        <v>1.4562090912440741E-3</v>
      </c>
      <c r="L205" s="62"/>
    </row>
    <row r="206" spans="1:12" x14ac:dyDescent="0.2">
      <c r="A206" s="40" t="s">
        <v>239</v>
      </c>
      <c r="B206" s="63">
        <f>B49/$B$73</f>
        <v>9.5260459469807702E-3</v>
      </c>
      <c r="C206" s="63">
        <f>C49/$C$73</f>
        <v>1.2986711763954592E-2</v>
      </c>
      <c r="D206" s="63">
        <f>D49/$D$73</f>
        <v>1.6578293877730747E-2</v>
      </c>
      <c r="E206" s="63">
        <f>E49/$E$73</f>
        <v>1.2961846919169918E-2</v>
      </c>
      <c r="F206" s="63">
        <f>F49/$F$73</f>
        <v>1.278773638925035E-2</v>
      </c>
      <c r="G206" s="63">
        <f>G49/$G$73</f>
        <v>1.9945902293302946E-2</v>
      </c>
      <c r="H206" s="63">
        <f>H49/$H$73</f>
        <v>1.7087131280462652E-2</v>
      </c>
      <c r="I206" s="63">
        <f>I49/$I$73</f>
        <v>1.6913894950171506E-2</v>
      </c>
      <c r="J206" s="63">
        <f>J49/$J$73</f>
        <v>1.8605162823185726E-2</v>
      </c>
      <c r="K206" s="63">
        <f>K49/$K$73</f>
        <v>1.9389777465033228E-2</v>
      </c>
      <c r="L206" s="62"/>
    </row>
    <row r="207" spans="1:12" x14ac:dyDescent="0.2">
      <c r="A207" s="40" t="s">
        <v>240</v>
      </c>
      <c r="B207" s="63">
        <f>B50/$B$73</f>
        <v>2.2992038206424642E-4</v>
      </c>
      <c r="C207" s="63">
        <f>C50/$C$73</f>
        <v>2.3926866014687201E-4</v>
      </c>
      <c r="D207" s="63">
        <f>D50/$D$73</f>
        <v>2.7181883428390038E-4</v>
      </c>
      <c r="E207" s="63">
        <f>E50/$E$73</f>
        <v>2.9406182425678742E-4</v>
      </c>
      <c r="F207" s="63">
        <f>F50/$F$73</f>
        <v>2.9806861920992776E-4</v>
      </c>
      <c r="G207" s="63">
        <f>G50/$G$73</f>
        <v>2.796761090432586E-4</v>
      </c>
      <c r="H207" s="63">
        <f>H50/$H$73</f>
        <v>2.7278171667020846E-4</v>
      </c>
      <c r="I207" s="63">
        <f>I50/$I$73</f>
        <v>2.7105719653899385E-4</v>
      </c>
      <c r="J207" s="63">
        <f>J50/$J$73</f>
        <v>3.0564596406338571E-4</v>
      </c>
      <c r="K207" s="63">
        <f>K50/$K$73</f>
        <v>3.6239730775516318E-4</v>
      </c>
      <c r="L207" s="46"/>
    </row>
    <row r="208" spans="1:12" x14ac:dyDescent="0.2">
      <c r="A208" s="40" t="s">
        <v>241</v>
      </c>
      <c r="B208" s="63">
        <f>B51/$B$73</f>
        <v>9.9986205174828049E-2</v>
      </c>
      <c r="C208" s="63">
        <f>C51/$C$73</f>
        <v>0.1024630803590562</v>
      </c>
      <c r="D208" s="63">
        <f>D51/$D$73</f>
        <v>0.10769602645217653</v>
      </c>
      <c r="E208" s="63">
        <f>E51/$E$73</f>
        <v>0.11092286367623826</v>
      </c>
      <c r="F208" s="63">
        <f>F51/$F$73</f>
        <v>0.11017310687594224</v>
      </c>
      <c r="G208" s="63">
        <f>G51/$G$73</f>
        <v>0.10655347161297607</v>
      </c>
      <c r="H208" s="63">
        <f>H51/$H$73</f>
        <v>0.10527186312579241</v>
      </c>
      <c r="I208" s="63">
        <f>I51/$I$73</f>
        <v>0.10447147669952475</v>
      </c>
      <c r="J208" s="63">
        <f>J51/$J$73</f>
        <v>0.11347336979371075</v>
      </c>
      <c r="K208" s="63">
        <f>K51/$K$73</f>
        <v>0.11418083726747312</v>
      </c>
      <c r="L208" s="64"/>
    </row>
    <row r="209" spans="1:12" ht="9.75" customHeight="1" x14ac:dyDescent="0.2">
      <c r="B209" s="46"/>
      <c r="C209" s="46"/>
      <c r="D209" s="46"/>
      <c r="E209" s="46"/>
      <c r="F209" s="46"/>
      <c r="G209" s="46"/>
      <c r="H209" s="46"/>
      <c r="I209" s="46"/>
      <c r="J209" s="46"/>
      <c r="K209" s="46"/>
      <c r="L209" s="62"/>
    </row>
    <row r="210" spans="1:12" x14ac:dyDescent="0.2">
      <c r="A210" s="38" t="s">
        <v>242</v>
      </c>
      <c r="B210" s="64">
        <f>B53/$B$73</f>
        <v>2.9213694917888939E-3</v>
      </c>
      <c r="C210" s="64">
        <f>C53/$C$73</f>
        <v>2.7858874235853789E-3</v>
      </c>
      <c r="D210" s="64">
        <f>D53/$D$73</f>
        <v>3.9705803342415238E-3</v>
      </c>
      <c r="E210" s="64">
        <f>E53/$E$73</f>
        <v>3.612421591908087E-3</v>
      </c>
      <c r="F210" s="64">
        <f>F53/$F$73</f>
        <v>3.6919692669323038E-3</v>
      </c>
      <c r="G210" s="64">
        <f>G53/$G$73</f>
        <v>3.5440767022915658E-3</v>
      </c>
      <c r="H210" s="64">
        <f>H53/$H$73</f>
        <v>4.1538414334108742E-3</v>
      </c>
      <c r="I210" s="64">
        <f>I53/$I$73</f>
        <v>4.0594798801781243E-3</v>
      </c>
      <c r="J210" s="64">
        <f>J53/$J$73</f>
        <v>4.0670567531810873E-3</v>
      </c>
      <c r="K210" s="64">
        <f>K53/$K$73</f>
        <v>3.8063662424977539E-3</v>
      </c>
      <c r="L210" s="62"/>
    </row>
    <row r="211" spans="1:12" x14ac:dyDescent="0.2">
      <c r="A211" s="40" t="s">
        <v>243</v>
      </c>
      <c r="B211" s="63">
        <f>B54/$B$73</f>
        <v>3.9229317253558136E-4</v>
      </c>
      <c r="C211" s="63">
        <f>C54/$C$73</f>
        <v>4.4885175909513154E-4</v>
      </c>
      <c r="D211" s="63">
        <f>D54/$D$73</f>
        <v>7.7224057239462095E-4</v>
      </c>
      <c r="E211" s="63">
        <f>E54/$E$73</f>
        <v>5.8162147667556777E-4</v>
      </c>
      <c r="F211" s="63">
        <f>F54/$F$73</f>
        <v>6.0575685181899765E-4</v>
      </c>
      <c r="G211" s="63">
        <f>G54/$G$73</f>
        <v>5.2278952996864976E-4</v>
      </c>
      <c r="H211" s="63">
        <f>H54/$H$73</f>
        <v>9.3506111754440395E-4</v>
      </c>
      <c r="I211" s="63">
        <f>I54/$I$73</f>
        <v>8.8454893951009752E-4</v>
      </c>
      <c r="J211" s="63">
        <f>J54/$J$73</f>
        <v>7.7647603500465522E-4</v>
      </c>
      <c r="K211" s="63">
        <f>K54/$K$73</f>
        <v>6.3273051103217976E-4</v>
      </c>
      <c r="L211" s="62"/>
    </row>
    <row r="212" spans="1:12" x14ac:dyDescent="0.2">
      <c r="A212" s="40" t="s">
        <v>244</v>
      </c>
      <c r="B212" s="63">
        <f>B55/$B$73</f>
        <v>1.8626344148652155E-3</v>
      </c>
      <c r="C212" s="63">
        <f>C55/$C$73</f>
        <v>1.8441110965056156E-3</v>
      </c>
      <c r="D212" s="63">
        <f>D55/$D$73</f>
        <v>2.4402469462249093E-3</v>
      </c>
      <c r="E212" s="63">
        <f>E55/$E$73</f>
        <v>2.59284224646674E-3</v>
      </c>
      <c r="F212" s="63">
        <f>F55/$F$73</f>
        <v>2.5270683509321492E-3</v>
      </c>
      <c r="G212" s="63">
        <f>G55/$G$73</f>
        <v>2.514820123695403E-3</v>
      </c>
      <c r="H212" s="63">
        <f>H55/$H$73</f>
        <v>2.6321397712727652E-3</v>
      </c>
      <c r="I212" s="63">
        <f>I55/$I$73</f>
        <v>2.6717263249878445E-3</v>
      </c>
      <c r="J212" s="63">
        <f>J55/$J$73</f>
        <v>2.6980557251870896E-3</v>
      </c>
      <c r="K212" s="63">
        <f>K55/$K$73</f>
        <v>2.5475050609182373E-3</v>
      </c>
      <c r="L212" s="62"/>
    </row>
    <row r="213" spans="1:12" x14ac:dyDescent="0.2">
      <c r="A213" s="40" t="s">
        <v>245</v>
      </c>
      <c r="B213" s="63">
        <f>B56/$B$73</f>
        <v>6.2580481360464935E-4</v>
      </c>
      <c r="C213" s="63">
        <f>C56/$C$73</f>
        <v>4.5875959985323625E-4</v>
      </c>
      <c r="D213" s="63">
        <f>D56/$D$73</f>
        <v>7.221527076262215E-4</v>
      </c>
      <c r="E213" s="63">
        <f>E56/$E$73</f>
        <v>3.9060924440950282E-4</v>
      </c>
      <c r="F213" s="63">
        <f>F56/$F$73</f>
        <v>4.9629888088560887E-4</v>
      </c>
      <c r="G213" s="63">
        <f>G56/$G$73</f>
        <v>4.6375146961500784E-4</v>
      </c>
      <c r="H213" s="63">
        <f>H56/$H$73</f>
        <v>5.2473698943866711E-4</v>
      </c>
      <c r="I213" s="63">
        <f>I56/$I$73</f>
        <v>4.4672130145765508E-4</v>
      </c>
      <c r="J213" s="63">
        <f>J56/$J$73</f>
        <v>5.1234432302760485E-4</v>
      </c>
      <c r="K213" s="63">
        <f>K56/$K$73</f>
        <v>5.6963496827769464E-4</v>
      </c>
      <c r="L213" s="46"/>
    </row>
    <row r="214" spans="1:12" x14ac:dyDescent="0.2">
      <c r="A214" s="40" t="s">
        <v>246</v>
      </c>
      <c r="B214" s="63">
        <f>B57/$B$73</f>
        <v>4.0637090783448207E-5</v>
      </c>
      <c r="C214" s="63">
        <f>C57/$C$73</f>
        <v>3.416496813139533E-5</v>
      </c>
      <c r="D214" s="63">
        <f>D57/$D$73</f>
        <v>3.5940107995772025E-5</v>
      </c>
      <c r="E214" s="63">
        <f>E57/$E$73</f>
        <v>4.7348624356276384E-5</v>
      </c>
      <c r="F214" s="63">
        <f>F57/$F$73</f>
        <v>6.2845183295548186E-5</v>
      </c>
      <c r="G214" s="63">
        <f>G57/$G$73</f>
        <v>4.2715579012505124E-5</v>
      </c>
      <c r="H214" s="63">
        <f>H57/$H$73</f>
        <v>6.1903555155037304E-5</v>
      </c>
      <c r="I214" s="63">
        <f>I57/$I$73</f>
        <v>5.6483314222527746E-5</v>
      </c>
      <c r="J214" s="63">
        <f>J57/$J$73</f>
        <v>8.0180669961737219E-5</v>
      </c>
      <c r="K214" s="63">
        <f>K57/$K$73</f>
        <v>5.6495702269642612E-5</v>
      </c>
      <c r="L214" s="64"/>
    </row>
    <row r="215" spans="1:12" ht="9.75" customHeight="1" x14ac:dyDescent="0.2">
      <c r="B215" s="46"/>
      <c r="C215" s="46"/>
      <c r="D215" s="46"/>
      <c r="E215" s="46"/>
      <c r="F215" s="46"/>
      <c r="G215" s="46"/>
      <c r="H215" s="46"/>
      <c r="I215" s="46"/>
      <c r="J215" s="46"/>
      <c r="K215" s="46"/>
      <c r="L215" s="62"/>
    </row>
    <row r="216" spans="1:12" x14ac:dyDescent="0.2">
      <c r="A216" s="38" t="s">
        <v>50</v>
      </c>
      <c r="B216" s="64">
        <f t="shared" ref="B216:B221" si="105">B59/$B$73</f>
        <v>0.11220438656103217</v>
      </c>
      <c r="C216" s="64">
        <f t="shared" ref="C216:C221" si="106">C59/$C$73</f>
        <v>0.1136036943968768</v>
      </c>
      <c r="D216" s="64">
        <f t="shared" ref="D216:D221" si="107">D59/$D$73</f>
        <v>0.12757863216311591</v>
      </c>
      <c r="E216" s="64">
        <f t="shared" ref="E216:E221" si="108">E59/$E$73</f>
        <v>0.13767992533540424</v>
      </c>
      <c r="F216" s="64">
        <f t="shared" ref="F216:F221" si="109">F59/$F$73</f>
        <v>0.13262613242262741</v>
      </c>
      <c r="G216" s="64">
        <f t="shared" ref="G216:G221" si="110">G59/$G$73</f>
        <v>0.1351997202568655</v>
      </c>
      <c r="H216" s="64">
        <f t="shared" ref="H216:H221" si="111">H59/$H$73</f>
        <v>0.1372625991841398</v>
      </c>
      <c r="I216" s="64">
        <f t="shared" ref="I216:I221" si="112">I59/$I$73</f>
        <v>0.14106554510919883</v>
      </c>
      <c r="J216" s="64">
        <f t="shared" ref="J216:J221" si="113">J59/$J$73</f>
        <v>0.15333379461666685</v>
      </c>
      <c r="K216" s="64">
        <f t="shared" ref="K216:K221" si="114">K59/$K$73</f>
        <v>0.15615287984950027</v>
      </c>
      <c r="L216" s="62"/>
    </row>
    <row r="217" spans="1:12" x14ac:dyDescent="0.2">
      <c r="A217" s="40" t="s">
        <v>247</v>
      </c>
      <c r="B217" s="63">
        <f t="shared" si="105"/>
        <v>5.7747444797531667E-5</v>
      </c>
      <c r="C217" s="63">
        <f t="shared" si="106"/>
        <v>9.8673489440229917E-5</v>
      </c>
      <c r="D217" s="63">
        <f t="shared" si="107"/>
        <v>1.6719984367629444E-4</v>
      </c>
      <c r="E217" s="63">
        <f t="shared" si="108"/>
        <v>1.2156284732680785E-4</v>
      </c>
      <c r="F217" s="63">
        <f t="shared" si="109"/>
        <v>4.4230867459791028E-4</v>
      </c>
      <c r="G217" s="63">
        <f t="shared" si="110"/>
        <v>1.3989358205255737E-4</v>
      </c>
      <c r="H217" s="63">
        <f t="shared" si="111"/>
        <v>4.4257519092485244E-4</v>
      </c>
      <c r="I217" s="63">
        <f t="shared" si="112"/>
        <v>2.5198712981435544E-5</v>
      </c>
      <c r="J217" s="63">
        <f t="shared" si="113"/>
        <v>0</v>
      </c>
      <c r="K217" s="63">
        <f t="shared" si="114"/>
        <v>0</v>
      </c>
      <c r="L217" s="62"/>
    </row>
    <row r="218" spans="1:12" x14ac:dyDescent="0.2">
      <c r="A218" s="40" t="s">
        <v>248</v>
      </c>
      <c r="B218" s="63">
        <f t="shared" si="105"/>
        <v>9.0356076561311975E-4</v>
      </c>
      <c r="C218" s="63">
        <f t="shared" si="106"/>
        <v>8.7447133986091441E-4</v>
      </c>
      <c r="D218" s="63">
        <f t="shared" si="107"/>
        <v>9.8652337495241807E-4</v>
      </c>
      <c r="E218" s="63">
        <f t="shared" si="108"/>
        <v>4.0489377643410378E-4</v>
      </c>
      <c r="F218" s="63">
        <f t="shared" si="109"/>
        <v>3.7674809829456671E-4</v>
      </c>
      <c r="G218" s="63">
        <f t="shared" si="110"/>
        <v>3.8180090134540934E-4</v>
      </c>
      <c r="H218" s="63">
        <f t="shared" si="111"/>
        <v>3.7240621187137611E-4</v>
      </c>
      <c r="I218" s="63">
        <f t="shared" si="112"/>
        <v>3.8842789868951517E-4</v>
      </c>
      <c r="J218" s="63">
        <f t="shared" si="113"/>
        <v>4.1715042083569195E-4</v>
      </c>
      <c r="K218" s="63">
        <f t="shared" si="114"/>
        <v>4.4228273793114848E-4</v>
      </c>
      <c r="L218" s="62"/>
    </row>
    <row r="219" spans="1:12" x14ac:dyDescent="0.2">
      <c r="A219" s="40" t="s">
        <v>249</v>
      </c>
      <c r="B219" s="63">
        <f t="shared" si="105"/>
        <v>2.3581914468829946E-2</v>
      </c>
      <c r="C219" s="63">
        <f t="shared" si="106"/>
        <v>2.5493456340430681E-2</v>
      </c>
      <c r="D219" s="63">
        <f t="shared" si="107"/>
        <v>2.6411629339150595E-2</v>
      </c>
      <c r="E219" s="63">
        <f t="shared" si="108"/>
        <v>2.7704955216252346E-2</v>
      </c>
      <c r="F219" s="63">
        <f t="shared" si="109"/>
        <v>2.7974339714170279E-2</v>
      </c>
      <c r="G219" s="63">
        <f t="shared" si="110"/>
        <v>2.9026381564393029E-2</v>
      </c>
      <c r="H219" s="63">
        <f t="shared" si="111"/>
        <v>3.0094734182527987E-2</v>
      </c>
      <c r="I219" s="63">
        <f t="shared" si="112"/>
        <v>3.2043128110363694E-2</v>
      </c>
      <c r="J219" s="63">
        <f t="shared" si="113"/>
        <v>3.4891702220541804E-2</v>
      </c>
      <c r="K219" s="63">
        <f t="shared" si="114"/>
        <v>3.7485572453773354E-2</v>
      </c>
      <c r="L219" s="62"/>
    </row>
    <row r="220" spans="1:12" x14ac:dyDescent="0.2">
      <c r="A220" s="40" t="s">
        <v>250</v>
      </c>
      <c r="B220" s="63">
        <f t="shared" si="105"/>
        <v>5.8308319648329139E-3</v>
      </c>
      <c r="C220" s="63">
        <f t="shared" si="106"/>
        <v>6.8605660209302933E-3</v>
      </c>
      <c r="D220" s="63">
        <f t="shared" si="107"/>
        <v>6.6990161267421709E-3</v>
      </c>
      <c r="E220" s="63">
        <f t="shared" si="108"/>
        <v>6.0762335991880823E-3</v>
      </c>
      <c r="F220" s="63">
        <f t="shared" si="109"/>
        <v>5.4618253498444243E-3</v>
      </c>
      <c r="G220" s="63">
        <f t="shared" si="110"/>
        <v>5.6481723887309493E-3</v>
      </c>
      <c r="H220" s="63">
        <f t="shared" si="111"/>
        <v>5.7391664043474162E-3</v>
      </c>
      <c r="I220" s="63">
        <f t="shared" si="112"/>
        <v>5.4465208020827317E-3</v>
      </c>
      <c r="J220" s="63">
        <f t="shared" si="113"/>
        <v>5.8883605007401894E-3</v>
      </c>
      <c r="K220" s="63">
        <f t="shared" si="114"/>
        <v>6.0553770012046629E-3</v>
      </c>
      <c r="L220" s="46"/>
    </row>
    <row r="221" spans="1:12" x14ac:dyDescent="0.2">
      <c r="A221" s="40" t="s">
        <v>251</v>
      </c>
      <c r="B221" s="63">
        <f t="shared" si="105"/>
        <v>8.1830331916958654E-2</v>
      </c>
      <c r="C221" s="63">
        <f t="shared" si="106"/>
        <v>8.0276527206214685E-2</v>
      </c>
      <c r="D221" s="63">
        <f t="shared" si="107"/>
        <v>9.3314263478594436E-2</v>
      </c>
      <c r="E221" s="63">
        <f t="shared" si="108"/>
        <v>0.1033722798962029</v>
      </c>
      <c r="F221" s="63">
        <f t="shared" si="109"/>
        <v>9.8370910585720242E-2</v>
      </c>
      <c r="G221" s="63">
        <f t="shared" si="110"/>
        <v>0.10000347182034354</v>
      </c>
      <c r="H221" s="63">
        <f t="shared" si="111"/>
        <v>0.10061371719446816</v>
      </c>
      <c r="I221" s="63">
        <f t="shared" si="112"/>
        <v>0.10316226958508146</v>
      </c>
      <c r="J221" s="63">
        <f t="shared" si="113"/>
        <v>0.11213658147454916</v>
      </c>
      <c r="K221" s="63">
        <f t="shared" si="114"/>
        <v>0.11216964765659111</v>
      </c>
      <c r="L221" s="64"/>
    </row>
    <row r="222" spans="1:12" x14ac:dyDescent="0.2">
      <c r="B222" s="46"/>
      <c r="C222" s="46"/>
      <c r="D222" s="46"/>
      <c r="E222" s="46"/>
      <c r="F222" s="46"/>
      <c r="G222" s="46"/>
      <c r="H222" s="46"/>
      <c r="I222" s="46"/>
      <c r="J222" s="46"/>
      <c r="K222" s="46"/>
      <c r="L222" s="62"/>
    </row>
    <row r="223" spans="1:12" x14ac:dyDescent="0.2">
      <c r="A223" s="38" t="s">
        <v>176</v>
      </c>
      <c r="B223" s="64">
        <f>B66/$B$73</f>
        <v>0.11484220620295148</v>
      </c>
      <c r="C223" s="64">
        <f>C66/$C$73</f>
        <v>0.11006191338023025</v>
      </c>
      <c r="D223" s="64">
        <f>D66/$D$73</f>
        <v>0.1206095806374452</v>
      </c>
      <c r="E223" s="64">
        <f>E66/$E$73</f>
        <v>0.1241829963300444</v>
      </c>
      <c r="F223" s="64">
        <f>F66/$F$73</f>
        <v>0.12424587065663172</v>
      </c>
      <c r="G223" s="64">
        <f>G66/$G$73</f>
        <v>0.124900273853272</v>
      </c>
      <c r="H223" s="64">
        <f>H66/$H$73</f>
        <v>0.12764732019577918</v>
      </c>
      <c r="I223" s="64">
        <f>I66/$I$73</f>
        <v>0.13149979725226707</v>
      </c>
      <c r="J223" s="64">
        <f>J66/$J$73</f>
        <v>0.14217578965128611</v>
      </c>
      <c r="K223" s="64">
        <f>K66/$K$73</f>
        <v>0.14391875754472164</v>
      </c>
      <c r="L223" s="62"/>
    </row>
    <row r="224" spans="1:12" x14ac:dyDescent="0.2">
      <c r="A224" s="40" t="s">
        <v>252</v>
      </c>
      <c r="B224" s="63">
        <f>B67/$B$73</f>
        <v>9.402228913185201E-2</v>
      </c>
      <c r="C224" s="63">
        <f>C67/$C$73</f>
        <v>8.9922069584913514E-2</v>
      </c>
      <c r="D224" s="63">
        <f>D67/$D$73</f>
        <v>9.6188211038607571E-2</v>
      </c>
      <c r="E224" s="63">
        <f>E67/$E$73</f>
        <v>9.88888928552136E-2</v>
      </c>
      <c r="F224" s="63">
        <f>F67/$F$73</f>
        <v>9.8929333671320438E-2</v>
      </c>
      <c r="G224" s="63">
        <f>G67/$G$73</f>
        <v>9.8999011557009631E-2</v>
      </c>
      <c r="H224" s="63">
        <f>H67/$H$73</f>
        <v>0.10109776344902276</v>
      </c>
      <c r="I224" s="63">
        <f>I67/$I$73</f>
        <v>0.10384725982560425</v>
      </c>
      <c r="J224" s="63">
        <f>J67/$J$73</f>
        <v>0.11285462218178573</v>
      </c>
      <c r="K224" s="63">
        <f>K67/$K$73</f>
        <v>0.1143688826719447</v>
      </c>
      <c r="L224" s="62"/>
    </row>
    <row r="225" spans="1:12" x14ac:dyDescent="0.2">
      <c r="A225" s="40" t="s">
        <v>253</v>
      </c>
      <c r="B225" s="63">
        <f t="shared" ref="B225:B227" si="115">B68/$B$73</f>
        <v>9.1632968651915222E-3</v>
      </c>
      <c r="C225" s="63">
        <f t="shared" ref="C225:C227" si="116">C68/$C$73</f>
        <v>9.1091270716521251E-3</v>
      </c>
      <c r="D225" s="63">
        <f t="shared" ref="D225:D227" si="117">D68/$D$73</f>
        <v>1.3073780516909168E-2</v>
      </c>
      <c r="E225" s="63">
        <f t="shared" ref="E225:E227" si="118">E68/$E$73</f>
        <v>1.3790165943653501E-2</v>
      </c>
      <c r="F225" s="63">
        <f t="shared" ref="F225:F227" si="119">F68/$F$73</f>
        <v>1.3232646750310138E-2</v>
      </c>
      <c r="G225" s="63">
        <f t="shared" ref="G225:G227" si="120">G68/$G$73</f>
        <v>1.4214547108554867E-2</v>
      </c>
      <c r="H225" s="63">
        <f>H68/$H$73</f>
        <v>1.5210395191053645E-2</v>
      </c>
      <c r="I225" s="63">
        <f>I68/$I$73</f>
        <v>1.6773057233923735E-2</v>
      </c>
      <c r="J225" s="63">
        <f>J68/$J$73</f>
        <v>1.7749374499074412E-2</v>
      </c>
      <c r="K225" s="63">
        <f>K68/$K$73</f>
        <v>1.8992118724394436E-2</v>
      </c>
      <c r="L225" s="62"/>
    </row>
    <row r="226" spans="1:12" x14ac:dyDescent="0.2">
      <c r="A226" s="40" t="s">
        <v>254</v>
      </c>
      <c r="B226" s="63">
        <f t="shared" si="115"/>
        <v>3.6860682425489118E-4</v>
      </c>
      <c r="C226" s="63">
        <f t="shared" si="116"/>
        <v>4.8228281309629695E-4</v>
      </c>
      <c r="D226" s="63">
        <f t="shared" si="117"/>
        <v>4.460765257383765E-4</v>
      </c>
      <c r="E226" s="63">
        <f t="shared" si="118"/>
        <v>5.7722764342166483E-4</v>
      </c>
      <c r="F226" s="63">
        <f t="shared" si="119"/>
        <v>4.8837774361684433E-4</v>
      </c>
      <c r="G226" s="63">
        <f t="shared" si="120"/>
        <v>6.0391531393601814E-4</v>
      </c>
      <c r="H226" s="63">
        <f>H69/$H$73</f>
        <v>6.2204322642450726E-4</v>
      </c>
      <c r="I226" s="63">
        <f>I69/$I$73</f>
        <v>6.49999946196187E-4</v>
      </c>
      <c r="J226" s="63">
        <f>J69/$J$73</f>
        <v>8.4022927110427776E-4</v>
      </c>
      <c r="K226" s="63">
        <f>K69/$K$73</f>
        <v>7.6813734953363479E-4</v>
      </c>
      <c r="L226" s="46"/>
    </row>
    <row r="227" spans="1:12" x14ac:dyDescent="0.2">
      <c r="A227" s="40" t="s">
        <v>255</v>
      </c>
      <c r="B227" s="63">
        <f t="shared" si="115"/>
        <v>1.1288013381653054E-2</v>
      </c>
      <c r="C227" s="63">
        <f t="shared" si="116"/>
        <v>1.0548433910568309E-2</v>
      </c>
      <c r="D227" s="63">
        <f t="shared" si="117"/>
        <v>1.0901512556190101E-2</v>
      </c>
      <c r="E227" s="63">
        <f t="shared" si="118"/>
        <v>1.0926709887755645E-2</v>
      </c>
      <c r="F227" s="63">
        <f t="shared" si="119"/>
        <v>1.1595512491384293E-2</v>
      </c>
      <c r="G227" s="63">
        <f t="shared" si="120"/>
        <v>1.1082799873771462E-2</v>
      </c>
      <c r="H227" s="63">
        <f>H70/$H$73</f>
        <v>1.0717118329278274E-2</v>
      </c>
      <c r="I227" s="63">
        <f>I70/$I$73</f>
        <v>1.0229480246542896E-2</v>
      </c>
      <c r="J227" s="63">
        <f>J70/$J$73</f>
        <v>1.0731563699321675E-2</v>
      </c>
      <c r="K227" s="63">
        <f>K70/$K$73</f>
        <v>9.7896187988488498E-3</v>
      </c>
      <c r="L227" s="46"/>
    </row>
    <row r="228" spans="1:12" ht="9" customHeight="1" x14ac:dyDescent="0.2">
      <c r="B228" s="52"/>
      <c r="C228" s="52"/>
      <c r="D228" s="52"/>
      <c r="E228" s="52"/>
      <c r="F228" s="52"/>
      <c r="G228" s="52"/>
      <c r="H228" s="52"/>
      <c r="I228" s="52"/>
      <c r="J228" s="52"/>
      <c r="K228" s="52"/>
      <c r="L228" s="64"/>
    </row>
    <row r="229" spans="1:12" ht="9.75" customHeight="1" x14ac:dyDescent="0.2">
      <c r="A229" s="38"/>
      <c r="B229" s="52"/>
      <c r="C229" s="52"/>
      <c r="D229" s="52"/>
      <c r="E229" s="52"/>
      <c r="F229" s="52"/>
      <c r="G229" s="52"/>
      <c r="H229" s="52"/>
      <c r="I229" s="52"/>
      <c r="J229" s="52"/>
      <c r="K229" s="52"/>
    </row>
    <row r="230" spans="1:12" x14ac:dyDescent="0.2">
      <c r="A230" s="53" t="s">
        <v>256</v>
      </c>
      <c r="B230" s="61">
        <f>B73/$B$73</f>
        <v>1</v>
      </c>
      <c r="C230" s="61">
        <f>C73/$C$73</f>
        <v>1</v>
      </c>
      <c r="D230" s="61">
        <f>D73/$D$73</f>
        <v>1</v>
      </c>
      <c r="E230" s="61">
        <f>E73/$E$73</f>
        <v>1</v>
      </c>
      <c r="F230" s="61">
        <f>F73/$F$73</f>
        <v>1</v>
      </c>
      <c r="G230" s="61">
        <f>G73/$G$73</f>
        <v>1</v>
      </c>
      <c r="H230" s="61">
        <f>H73/$H$73</f>
        <v>1</v>
      </c>
      <c r="I230" s="61">
        <f>I73/$I$73</f>
        <v>1</v>
      </c>
      <c r="J230" s="61">
        <f>J73/$J$73</f>
        <v>1</v>
      </c>
      <c r="K230" s="61">
        <f>K73/$K$73</f>
        <v>1</v>
      </c>
    </row>
    <row r="231" spans="1:12" ht="13.5" thickBot="1" x14ac:dyDescent="0.25">
      <c r="A231" s="67"/>
      <c r="B231" s="55"/>
      <c r="C231" s="55"/>
      <c r="D231" s="55"/>
      <c r="E231" s="55"/>
      <c r="F231" s="55"/>
      <c r="G231" s="55"/>
      <c r="H231" s="55"/>
      <c r="I231" s="55"/>
      <c r="J231" s="55"/>
      <c r="K231" s="55"/>
    </row>
    <row r="232" spans="1:12" ht="13.5" thickTop="1" x14ac:dyDescent="0.2">
      <c r="E232" s="37"/>
      <c r="F232" s="37"/>
    </row>
    <row r="233" spans="1:12" x14ac:dyDescent="0.2">
      <c r="E233" s="37"/>
      <c r="F233" s="37"/>
    </row>
    <row r="234" spans="1:12" x14ac:dyDescent="0.2">
      <c r="E234" s="37"/>
      <c r="F234" s="37"/>
    </row>
    <row r="235" spans="1:12" x14ac:dyDescent="0.2">
      <c r="E235" s="37"/>
      <c r="F235" s="37"/>
    </row>
    <row r="236" spans="1:12" x14ac:dyDescent="0.2">
      <c r="E236" s="37"/>
      <c r="F236" s="37"/>
    </row>
    <row r="237" spans="1:12" x14ac:dyDescent="0.2">
      <c r="E237" s="37"/>
      <c r="F237" s="37"/>
    </row>
    <row r="238" spans="1:12" x14ac:dyDescent="0.2">
      <c r="E238" s="37"/>
      <c r="F238" s="37"/>
    </row>
  </sheetData>
  <mergeCells count="19">
    <mergeCell ref="A161:K161"/>
    <mergeCell ref="A162:K162"/>
    <mergeCell ref="A163:K163"/>
    <mergeCell ref="A164:K164"/>
    <mergeCell ref="A165:K165"/>
    <mergeCell ref="A4:K4"/>
    <mergeCell ref="A5:K5"/>
    <mergeCell ref="A6:K6"/>
    <mergeCell ref="A7:K7"/>
    <mergeCell ref="A8:K8"/>
    <mergeCell ref="A85:K85"/>
    <mergeCell ref="A86:K86"/>
    <mergeCell ref="A87:K87"/>
    <mergeCell ref="A88:K88"/>
    <mergeCell ref="A76:J76"/>
    <mergeCell ref="A77:J77"/>
    <mergeCell ref="A78:J78"/>
    <mergeCell ref="A79:J79"/>
    <mergeCell ref="A84:K84"/>
  </mergeCells>
  <printOptions horizontalCentered="1" verticalCentered="1"/>
  <pageMargins left="0.23622047244094491" right="0.27559055118110237" top="0.19685039370078741" bottom="0.19685039370078741" header="0" footer="0"/>
  <pageSetup scale="55" orientation="portrait" r:id="rId1"/>
  <headerFooter alignWithMargins="0"/>
  <rowBreaks count="2" manualBreakCount="2">
    <brk id="80" max="16383" man="1"/>
    <brk id="1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1"/>
  <sheetViews>
    <sheetView showGridLines="0" defaultGridColor="0" topLeftCell="A10" colorId="60" workbookViewId="0">
      <pane xSplit="1" ySplit="2" topLeftCell="AI12" activePane="bottomRight" state="frozen"/>
      <selection activeCell="A10" sqref="A10"/>
      <selection pane="topRight" activeCell="B10" sqref="B10"/>
      <selection pane="bottomLeft" activeCell="A12" sqref="A12"/>
      <selection pane="bottomRight" activeCell="AO59" sqref="AO59"/>
    </sheetView>
  </sheetViews>
  <sheetFormatPr baseColWidth="10" defaultColWidth="11.42578125" defaultRowHeight="12.75" x14ac:dyDescent="0.2"/>
  <cols>
    <col min="1" max="1" width="56.7109375" style="18" customWidth="1"/>
    <col min="2" max="2" width="11.85546875" style="18" bestFit="1" customWidth="1"/>
    <col min="3" max="8" width="11.42578125" style="18"/>
    <col min="9" max="9" width="14.28515625" style="18" customWidth="1"/>
    <col min="10" max="10" width="13.5703125" style="18" customWidth="1"/>
    <col min="11" max="12" width="11.42578125" style="18"/>
    <col min="13" max="13" width="11.85546875" style="18" bestFit="1" customWidth="1"/>
    <col min="14" max="14" width="10.42578125" style="18" bestFit="1" customWidth="1"/>
    <col min="15" max="15" width="11.85546875" style="18" bestFit="1" customWidth="1"/>
    <col min="16" max="16" width="10.85546875" style="18" bestFit="1" customWidth="1"/>
    <col min="17" max="17" width="10.5703125" style="18" bestFit="1" customWidth="1"/>
    <col min="18" max="18" width="11" style="18" bestFit="1" customWidth="1"/>
    <col min="19" max="25" width="11.42578125" style="18"/>
    <col min="26" max="26" width="15.7109375" style="18" customWidth="1"/>
    <col min="27" max="28" width="15" style="18" customWidth="1"/>
    <col min="29" max="29" width="13.42578125" style="18" customWidth="1"/>
    <col min="30" max="31" width="15.7109375" style="18" customWidth="1"/>
    <col min="32" max="32" width="17.42578125" style="18" customWidth="1"/>
    <col min="33" max="33" width="11.42578125" style="18"/>
    <col min="34" max="34" width="15.28515625" style="18" customWidth="1"/>
    <col min="35" max="35" width="11.42578125" style="18"/>
    <col min="36" max="36" width="14.42578125" style="18" customWidth="1"/>
    <col min="37" max="37" width="12.42578125" style="18" bestFit="1" customWidth="1"/>
    <col min="38" max="38" width="11.85546875" style="18" bestFit="1" customWidth="1"/>
    <col min="39" max="41" width="11.42578125" style="18"/>
    <col min="42" max="43" width="12.85546875" style="18" bestFit="1" customWidth="1"/>
    <col min="44" max="46" width="11.42578125" style="110"/>
    <col min="47" max="16384" width="11.42578125" style="18"/>
  </cols>
  <sheetData>
    <row r="1" spans="1:44" x14ac:dyDescent="0.2">
      <c r="A1" s="17" t="s">
        <v>0</v>
      </c>
    </row>
    <row r="2" spans="1:44" x14ac:dyDescent="0.2">
      <c r="A2" s="17" t="s">
        <v>1</v>
      </c>
    </row>
    <row r="3" spans="1:44" x14ac:dyDescent="0.2">
      <c r="A3" s="17" t="s">
        <v>2</v>
      </c>
    </row>
    <row r="5" spans="1:44" x14ac:dyDescent="0.2">
      <c r="B5" s="178" t="s">
        <v>3</v>
      </c>
      <c r="C5" s="178"/>
      <c r="D5" s="178"/>
      <c r="E5" s="178"/>
      <c r="F5" s="178"/>
      <c r="G5" s="178"/>
      <c r="H5" s="178" t="s">
        <v>3</v>
      </c>
      <c r="I5" s="178"/>
      <c r="J5" s="178"/>
      <c r="K5" s="178"/>
      <c r="L5" s="178"/>
      <c r="M5" s="178" t="s">
        <v>3</v>
      </c>
      <c r="N5" s="178"/>
      <c r="O5" s="178"/>
      <c r="P5" s="178"/>
      <c r="Q5" s="178"/>
      <c r="R5" s="178"/>
      <c r="S5" s="178"/>
      <c r="T5" s="178" t="s">
        <v>3</v>
      </c>
      <c r="U5" s="178"/>
      <c r="V5" s="178"/>
      <c r="W5" s="178"/>
      <c r="X5" s="178"/>
      <c r="Y5" s="178"/>
      <c r="Z5" s="178" t="s">
        <v>3</v>
      </c>
      <c r="AA5" s="178"/>
      <c r="AB5" s="178"/>
      <c r="AC5" s="178"/>
      <c r="AD5" s="178" t="s">
        <v>3</v>
      </c>
      <c r="AE5" s="178"/>
      <c r="AF5" s="178"/>
      <c r="AG5" s="178"/>
      <c r="AH5" s="178" t="s">
        <v>3</v>
      </c>
      <c r="AI5" s="178"/>
      <c r="AJ5" s="178"/>
      <c r="AK5" s="178"/>
      <c r="AL5" s="178" t="s">
        <v>3</v>
      </c>
      <c r="AM5" s="178"/>
      <c r="AN5" s="178"/>
      <c r="AO5" s="178"/>
      <c r="AP5" s="178"/>
    </row>
    <row r="6" spans="1:44" x14ac:dyDescent="0.2">
      <c r="B6" s="178" t="s">
        <v>535</v>
      </c>
      <c r="C6" s="178"/>
      <c r="D6" s="178"/>
      <c r="E6" s="178"/>
      <c r="F6" s="178"/>
      <c r="G6" s="178"/>
      <c r="H6" s="178" t="s">
        <v>535</v>
      </c>
      <c r="I6" s="178"/>
      <c r="J6" s="178"/>
      <c r="K6" s="178"/>
      <c r="L6" s="178"/>
      <c r="M6" s="178" t="s">
        <v>535</v>
      </c>
      <c r="N6" s="178"/>
      <c r="O6" s="178"/>
      <c r="P6" s="178"/>
      <c r="Q6" s="178"/>
      <c r="R6" s="178"/>
      <c r="S6" s="178"/>
      <c r="T6" s="178" t="s">
        <v>535</v>
      </c>
      <c r="U6" s="178"/>
      <c r="V6" s="178"/>
      <c r="W6" s="178"/>
      <c r="X6" s="178"/>
      <c r="Y6" s="178"/>
      <c r="Z6" s="178" t="s">
        <v>535</v>
      </c>
      <c r="AA6" s="178"/>
      <c r="AB6" s="178"/>
      <c r="AC6" s="178"/>
      <c r="AD6" s="178" t="s">
        <v>535</v>
      </c>
      <c r="AE6" s="178"/>
      <c r="AF6" s="178"/>
      <c r="AG6" s="178"/>
      <c r="AH6" s="178" t="s">
        <v>535</v>
      </c>
      <c r="AI6" s="178"/>
      <c r="AJ6" s="178"/>
      <c r="AK6" s="178"/>
      <c r="AL6" s="178" t="s">
        <v>535</v>
      </c>
      <c r="AM6" s="178"/>
      <c r="AN6" s="178"/>
      <c r="AO6" s="178"/>
      <c r="AP6" s="178"/>
    </row>
    <row r="7" spans="1:44" x14ac:dyDescent="0.2">
      <c r="B7" s="178">
        <v>2016</v>
      </c>
      <c r="C7" s="178"/>
      <c r="D7" s="178"/>
      <c r="E7" s="178"/>
      <c r="F7" s="178"/>
      <c r="G7" s="178"/>
      <c r="H7" s="178">
        <v>2016</v>
      </c>
      <c r="I7" s="178"/>
      <c r="J7" s="178"/>
      <c r="K7" s="178"/>
      <c r="L7" s="178"/>
      <c r="M7" s="178">
        <v>2016</v>
      </c>
      <c r="N7" s="178"/>
      <c r="O7" s="178"/>
      <c r="P7" s="178"/>
      <c r="Q7" s="178"/>
      <c r="R7" s="178"/>
      <c r="S7" s="178"/>
      <c r="T7" s="178">
        <v>2016</v>
      </c>
      <c r="U7" s="178"/>
      <c r="V7" s="178"/>
      <c r="W7" s="178"/>
      <c r="X7" s="178"/>
      <c r="Y7" s="178"/>
      <c r="Z7" s="178">
        <v>2016</v>
      </c>
      <c r="AA7" s="178"/>
      <c r="AB7" s="178"/>
      <c r="AC7" s="178"/>
      <c r="AD7" s="178">
        <v>2016</v>
      </c>
      <c r="AE7" s="178"/>
      <c r="AF7" s="178"/>
      <c r="AG7" s="178"/>
      <c r="AH7" s="178">
        <v>2016</v>
      </c>
      <c r="AI7" s="178"/>
      <c r="AJ7" s="178"/>
      <c r="AK7" s="178"/>
      <c r="AL7" s="178">
        <v>2016</v>
      </c>
      <c r="AM7" s="178"/>
      <c r="AN7" s="178"/>
      <c r="AO7" s="178"/>
      <c r="AP7" s="178"/>
    </row>
    <row r="8" spans="1:44" x14ac:dyDescent="0.2">
      <c r="B8" s="178" t="s">
        <v>4</v>
      </c>
      <c r="C8" s="178"/>
      <c r="D8" s="178"/>
      <c r="E8" s="178"/>
      <c r="F8" s="178"/>
      <c r="G8" s="178"/>
      <c r="H8" s="178" t="s">
        <v>4</v>
      </c>
      <c r="I8" s="178"/>
      <c r="J8" s="178"/>
      <c r="K8" s="178"/>
      <c r="L8" s="178"/>
      <c r="M8" s="178" t="s">
        <v>4</v>
      </c>
      <c r="N8" s="178"/>
      <c r="O8" s="178"/>
      <c r="P8" s="178"/>
      <c r="Q8" s="178"/>
      <c r="R8" s="178"/>
      <c r="S8" s="178"/>
      <c r="T8" s="178" t="s">
        <v>4</v>
      </c>
      <c r="U8" s="178"/>
      <c r="V8" s="178"/>
      <c r="W8" s="178"/>
      <c r="X8" s="178"/>
      <c r="Y8" s="178"/>
      <c r="Z8" s="178" t="s">
        <v>4</v>
      </c>
      <c r="AA8" s="178"/>
      <c r="AB8" s="178"/>
      <c r="AC8" s="178"/>
      <c r="AD8" s="178" t="s">
        <v>4</v>
      </c>
      <c r="AE8" s="178"/>
      <c r="AF8" s="178"/>
      <c r="AG8" s="178"/>
      <c r="AH8" s="178" t="s">
        <v>4</v>
      </c>
      <c r="AI8" s="178"/>
      <c r="AJ8" s="178"/>
      <c r="AK8" s="178"/>
      <c r="AL8" s="178" t="s">
        <v>4</v>
      </c>
      <c r="AM8" s="178"/>
      <c r="AN8" s="178"/>
      <c r="AO8" s="178"/>
      <c r="AP8" s="178"/>
    </row>
    <row r="9" spans="1:44" ht="13.5" thickBot="1" x14ac:dyDescent="0.25">
      <c r="A9" s="134"/>
      <c r="B9" s="134"/>
      <c r="C9" s="109"/>
      <c r="D9" s="134"/>
      <c r="E9" s="134"/>
      <c r="F9" s="134"/>
      <c r="G9" s="134"/>
      <c r="H9" s="134"/>
      <c r="I9" s="134"/>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row>
    <row r="10" spans="1:44" s="22" customFormat="1" ht="36" customHeight="1" thickTop="1" x14ac:dyDescent="0.2">
      <c r="A10" s="176" t="s">
        <v>420</v>
      </c>
      <c r="B10" s="172" t="s">
        <v>46</v>
      </c>
      <c r="C10" s="173"/>
      <c r="D10" s="173"/>
      <c r="E10" s="173"/>
      <c r="F10" s="173"/>
      <c r="G10" s="174"/>
      <c r="H10" s="175" t="s">
        <v>28</v>
      </c>
      <c r="I10" s="175"/>
      <c r="J10" s="175"/>
      <c r="K10" s="175"/>
      <c r="L10" s="175"/>
      <c r="M10" s="172" t="s">
        <v>47</v>
      </c>
      <c r="N10" s="173"/>
      <c r="O10" s="173"/>
      <c r="P10" s="173"/>
      <c r="Q10" s="173"/>
      <c r="R10" s="173"/>
      <c r="S10" s="174"/>
      <c r="T10" s="175" t="s">
        <v>534</v>
      </c>
      <c r="U10" s="175"/>
      <c r="V10" s="172" t="s">
        <v>48</v>
      </c>
      <c r="W10" s="173"/>
      <c r="X10" s="173"/>
      <c r="Y10" s="174"/>
      <c r="Z10" s="175" t="s">
        <v>49</v>
      </c>
      <c r="AA10" s="175"/>
      <c r="AB10" s="175"/>
      <c r="AC10" s="175"/>
      <c r="AD10" s="172" t="s">
        <v>533</v>
      </c>
      <c r="AE10" s="173"/>
      <c r="AF10" s="173"/>
      <c r="AG10" s="174"/>
      <c r="AH10" s="175" t="s">
        <v>50</v>
      </c>
      <c r="AI10" s="175"/>
      <c r="AJ10" s="175"/>
      <c r="AK10" s="175"/>
      <c r="AL10" s="172" t="s">
        <v>51</v>
      </c>
      <c r="AM10" s="173"/>
      <c r="AN10" s="173"/>
      <c r="AO10" s="174"/>
      <c r="AP10" s="133"/>
      <c r="AQ10" s="132"/>
      <c r="AR10" s="131"/>
    </row>
    <row r="11" spans="1:44" ht="72.75" thickBot="1" x14ac:dyDescent="0.25">
      <c r="A11" s="177"/>
      <c r="B11" s="130" t="s">
        <v>421</v>
      </c>
      <c r="C11" s="129" t="s">
        <v>422</v>
      </c>
      <c r="D11" s="129" t="s">
        <v>423</v>
      </c>
      <c r="E11" s="129" t="s">
        <v>424</v>
      </c>
      <c r="F11" s="129" t="s">
        <v>425</v>
      </c>
      <c r="G11" s="128" t="s">
        <v>426</v>
      </c>
      <c r="H11" s="127" t="s">
        <v>473</v>
      </c>
      <c r="I11" s="127" t="s">
        <v>474</v>
      </c>
      <c r="J11" s="127" t="s">
        <v>475</v>
      </c>
      <c r="K11" s="127" t="s">
        <v>476</v>
      </c>
      <c r="L11" s="127" t="s">
        <v>477</v>
      </c>
      <c r="M11" s="126" t="s">
        <v>485</v>
      </c>
      <c r="N11" s="125" t="s">
        <v>486</v>
      </c>
      <c r="O11" s="125" t="s">
        <v>487</v>
      </c>
      <c r="P11" s="125" t="s">
        <v>488</v>
      </c>
      <c r="Q11" s="125" t="s">
        <v>489</v>
      </c>
      <c r="R11" s="125" t="s">
        <v>490</v>
      </c>
      <c r="S11" s="124" t="s">
        <v>491</v>
      </c>
      <c r="T11" s="123" t="s">
        <v>502</v>
      </c>
      <c r="U11" s="123" t="s">
        <v>503</v>
      </c>
      <c r="V11" s="122" t="s">
        <v>505</v>
      </c>
      <c r="W11" s="121" t="s">
        <v>506</v>
      </c>
      <c r="X11" s="121" t="s">
        <v>507</v>
      </c>
      <c r="Y11" s="120" t="s">
        <v>508</v>
      </c>
      <c r="Z11" s="119" t="s">
        <v>514</v>
      </c>
      <c r="AA11" s="119" t="s">
        <v>515</v>
      </c>
      <c r="AB11" s="119" t="s">
        <v>516</v>
      </c>
      <c r="AC11" s="119" t="s">
        <v>517</v>
      </c>
      <c r="AD11" s="118" t="s">
        <v>520</v>
      </c>
      <c r="AE11" s="117" t="s">
        <v>521</v>
      </c>
      <c r="AF11" s="117" t="s">
        <v>522</v>
      </c>
      <c r="AG11" s="116" t="s">
        <v>523</v>
      </c>
      <c r="AH11" s="115" t="s">
        <v>524</v>
      </c>
      <c r="AI11" s="115" t="s">
        <v>525</v>
      </c>
      <c r="AJ11" s="115" t="s">
        <v>526</v>
      </c>
      <c r="AK11" s="115" t="s">
        <v>527</v>
      </c>
      <c r="AL11" s="114" t="s">
        <v>528</v>
      </c>
      <c r="AM11" s="113" t="s">
        <v>529</v>
      </c>
      <c r="AN11" s="113" t="s">
        <v>530</v>
      </c>
      <c r="AO11" s="112" t="s">
        <v>531</v>
      </c>
      <c r="AP11" s="111" t="s">
        <v>427</v>
      </c>
    </row>
    <row r="12" spans="1:44" s="12" customFormat="1" ht="13.5" thickTop="1" x14ac:dyDescent="0.2">
      <c r="A12" s="10" t="s">
        <v>428</v>
      </c>
      <c r="B12" s="154">
        <v>135284.0120621</v>
      </c>
      <c r="C12" s="153">
        <v>56023.529160300001</v>
      </c>
      <c r="D12" s="154">
        <v>44470.261854397999</v>
      </c>
      <c r="E12" s="154">
        <v>10689.20174162</v>
      </c>
      <c r="F12" s="154">
        <v>877793.13838529994</v>
      </c>
      <c r="G12" s="154">
        <v>37337.791939700001</v>
      </c>
      <c r="H12" s="154">
        <v>6313.9542541199999</v>
      </c>
      <c r="I12" s="154">
        <v>487086.56780110003</v>
      </c>
      <c r="J12" s="154">
        <v>29493.07678331</v>
      </c>
      <c r="K12" s="153">
        <v>33177.195135542999</v>
      </c>
      <c r="L12" s="153">
        <v>233338.80026511999</v>
      </c>
      <c r="M12" s="153">
        <v>2064356.617062432</v>
      </c>
      <c r="N12" s="153">
        <v>161550.78831603</v>
      </c>
      <c r="O12" s="153">
        <v>2334281.8284294298</v>
      </c>
      <c r="P12" s="153">
        <v>491749.02618156897</v>
      </c>
      <c r="Q12" s="153">
        <v>604626.02762522001</v>
      </c>
      <c r="R12" s="153">
        <v>22820.859049580002</v>
      </c>
      <c r="S12" s="153">
        <v>36616.962967020401</v>
      </c>
      <c r="T12" s="153">
        <v>31983.351852759999</v>
      </c>
      <c r="U12" s="153">
        <v>13618.0394634</v>
      </c>
      <c r="V12" s="153">
        <v>124749.16091681999</v>
      </c>
      <c r="W12" s="153">
        <v>416930.42126148002</v>
      </c>
      <c r="X12" s="153">
        <v>145562.23000000001</v>
      </c>
      <c r="Y12" s="153">
        <v>2845.8593409</v>
      </c>
      <c r="Z12" s="153">
        <v>21821.5811928</v>
      </c>
      <c r="AA12" s="153">
        <v>290559.86769797001</v>
      </c>
      <c r="AB12" s="153">
        <v>5430.6437299199997</v>
      </c>
      <c r="AC12" s="153">
        <v>1711023.9171164001</v>
      </c>
      <c r="AD12" s="153">
        <v>9481.6058143400005</v>
      </c>
      <c r="AE12" s="153">
        <v>38174.935204927402</v>
      </c>
      <c r="AF12" s="153">
        <v>8536.1235726520008</v>
      </c>
      <c r="AG12" s="153">
        <v>846.57770873000004</v>
      </c>
      <c r="AH12" s="153">
        <v>6627.6973314431998</v>
      </c>
      <c r="AI12" s="153">
        <v>561729.24641740997</v>
      </c>
      <c r="AJ12" s="153">
        <v>90741.103600000002</v>
      </c>
      <c r="AK12" s="153">
        <v>1680885.772635577</v>
      </c>
      <c r="AL12" s="153">
        <v>1713841.8025011001</v>
      </c>
      <c r="AM12" s="153">
        <v>284600.94281010702</v>
      </c>
      <c r="AN12" s="153">
        <v>11510.6900303</v>
      </c>
      <c r="AO12" s="153">
        <v>146699.53915809499</v>
      </c>
      <c r="AP12" s="153">
        <v>14985210.748371024</v>
      </c>
      <c r="AQ12" s="12">
        <f>SUM(B12:AO12)-AP12</f>
        <v>0</v>
      </c>
    </row>
    <row r="13" spans="1:44" s="12" customFormat="1" x14ac:dyDescent="0.2">
      <c r="A13" s="10" t="s">
        <v>429</v>
      </c>
      <c r="B13" s="154">
        <v>131321.7780391</v>
      </c>
      <c r="C13" s="153">
        <v>56023.529160300001</v>
      </c>
      <c r="D13" s="154">
        <v>44470.261854397999</v>
      </c>
      <c r="E13" s="154">
        <v>10689.20174162</v>
      </c>
      <c r="F13" s="154">
        <v>877793.13838529994</v>
      </c>
      <c r="G13" s="154">
        <v>37337.791939700001</v>
      </c>
      <c r="H13" s="154">
        <v>6313.9542541199999</v>
      </c>
      <c r="I13" s="154">
        <v>487086.56780110003</v>
      </c>
      <c r="J13" s="154">
        <v>29493.07678331</v>
      </c>
      <c r="K13" s="153">
        <v>33213.448781159997</v>
      </c>
      <c r="L13" s="153">
        <v>233338.80026511999</v>
      </c>
      <c r="M13" s="153">
        <v>2075732.3997300221</v>
      </c>
      <c r="N13" s="153">
        <v>161703.56737795999</v>
      </c>
      <c r="O13" s="153">
        <v>2345255.3562605302</v>
      </c>
      <c r="P13" s="153">
        <v>491749.49402451899</v>
      </c>
      <c r="Q13" s="153">
        <v>617787.05462522001</v>
      </c>
      <c r="R13" s="153">
        <v>22820.859049580002</v>
      </c>
      <c r="S13" s="153">
        <v>26318.215415000399</v>
      </c>
      <c r="T13" s="153">
        <v>31983.351852759999</v>
      </c>
      <c r="U13" s="153">
        <v>13618.0394634</v>
      </c>
      <c r="V13" s="153">
        <v>119298.79339505</v>
      </c>
      <c r="W13" s="153">
        <v>415356.81924349</v>
      </c>
      <c r="X13" s="153">
        <v>146167.14000000001</v>
      </c>
      <c r="Y13" s="153">
        <v>2845.8593409</v>
      </c>
      <c r="Z13" s="153">
        <v>21821.5811928</v>
      </c>
      <c r="AA13" s="153">
        <v>290559.86769797001</v>
      </c>
      <c r="AB13" s="153">
        <v>5430.6437299199997</v>
      </c>
      <c r="AC13" s="153">
        <v>1711167.9939019999</v>
      </c>
      <c r="AD13" s="153">
        <v>9481.6058143400005</v>
      </c>
      <c r="AE13" s="153">
        <v>38174.935204927402</v>
      </c>
      <c r="AF13" s="153">
        <v>8536.1235726520008</v>
      </c>
      <c r="AG13" s="153">
        <v>846.57770873000004</v>
      </c>
      <c r="AH13" s="153">
        <v>6627.6973314431998</v>
      </c>
      <c r="AI13" s="153">
        <v>561584.21504986996</v>
      </c>
      <c r="AJ13" s="153">
        <v>90741.103600000002</v>
      </c>
      <c r="AK13" s="153">
        <v>1664291.300737717</v>
      </c>
      <c r="AL13" s="153">
        <v>1712608.6069624999</v>
      </c>
      <c r="AM13" s="153">
        <v>284610.876834967</v>
      </c>
      <c r="AN13" s="153">
        <v>11510.6900303</v>
      </c>
      <c r="AO13" s="153">
        <v>147750.853206695</v>
      </c>
      <c r="AP13" s="153">
        <v>14983463.171360493</v>
      </c>
      <c r="AQ13" s="12">
        <f t="shared" ref="AQ13:AQ76" si="0">SUM(B13:AO13)-AP13</f>
        <v>0</v>
      </c>
    </row>
    <row r="14" spans="1:44" s="12" customFormat="1" x14ac:dyDescent="0.2">
      <c r="A14" s="10" t="s">
        <v>430</v>
      </c>
      <c r="B14" s="154">
        <v>128333.7006387</v>
      </c>
      <c r="C14" s="153">
        <v>54507.407947</v>
      </c>
      <c r="D14" s="154">
        <v>40469.193224308001</v>
      </c>
      <c r="E14" s="154">
        <v>7164.7477763400002</v>
      </c>
      <c r="F14" s="154">
        <v>877793.13838529994</v>
      </c>
      <c r="G14" s="154">
        <v>35583.756368100003</v>
      </c>
      <c r="H14" s="154">
        <v>6096.0801444799999</v>
      </c>
      <c r="I14" s="154">
        <v>469979.38118720002</v>
      </c>
      <c r="J14" s="154">
        <v>3093.7943231099998</v>
      </c>
      <c r="K14" s="153">
        <v>24493.322159809999</v>
      </c>
      <c r="L14" s="153">
        <v>221741.43902451999</v>
      </c>
      <c r="M14" s="153">
        <v>1988860.0796591721</v>
      </c>
      <c r="N14" s="153">
        <v>133662.17000429999</v>
      </c>
      <c r="O14" s="153">
        <v>2126232.2470056401</v>
      </c>
      <c r="P14" s="153">
        <v>148258.96247407899</v>
      </c>
      <c r="Q14" s="153">
        <v>479638.73683855002</v>
      </c>
      <c r="R14" s="153">
        <v>22396.818351860002</v>
      </c>
      <c r="S14" s="153">
        <v>21335.933259600199</v>
      </c>
      <c r="T14" s="153">
        <v>24016.77923688</v>
      </c>
      <c r="U14" s="153">
        <v>11239.3871853</v>
      </c>
      <c r="V14" s="153">
        <v>12011.97233454</v>
      </c>
      <c r="W14" s="153">
        <v>328114.17937675002</v>
      </c>
      <c r="X14" s="153">
        <v>105084.65</v>
      </c>
      <c r="Y14" s="153">
        <v>2802.7121376</v>
      </c>
      <c r="Z14" s="153">
        <v>21217.581862700001</v>
      </c>
      <c r="AA14" s="153">
        <v>287083.39392835001</v>
      </c>
      <c r="AB14" s="153">
        <v>4280.8633391399999</v>
      </c>
      <c r="AC14" s="153">
        <v>1638285.2702996</v>
      </c>
      <c r="AD14" s="153">
        <v>8814.3017854699992</v>
      </c>
      <c r="AE14" s="153">
        <v>34375.455383077402</v>
      </c>
      <c r="AF14" s="153">
        <v>8113.6156877599997</v>
      </c>
      <c r="AG14" s="153">
        <v>829.83981366</v>
      </c>
      <c r="AH14" s="153">
        <v>5945.3016757699997</v>
      </c>
      <c r="AI14" s="153">
        <v>484162.37016547</v>
      </c>
      <c r="AJ14" s="153">
        <v>81481.371899999998</v>
      </c>
      <c r="AK14" s="153">
        <v>1572306.9689205671</v>
      </c>
      <c r="AL14" s="153">
        <v>1712302.7008199</v>
      </c>
      <c r="AM14" s="153">
        <v>274061.17886084702</v>
      </c>
      <c r="AN14" s="153">
        <v>9609.7471772000008</v>
      </c>
      <c r="AO14" s="153">
        <v>146260.82395041699</v>
      </c>
      <c r="AP14" s="153">
        <v>13562041.374613067</v>
      </c>
      <c r="AQ14" s="12">
        <f t="shared" si="0"/>
        <v>0</v>
      </c>
    </row>
    <row r="15" spans="1:44" s="20" customFormat="1" x14ac:dyDescent="0.2">
      <c r="A15" s="4" t="s">
        <v>431</v>
      </c>
      <c r="B15" s="152">
        <v>73252.354766699995</v>
      </c>
      <c r="C15" s="151">
        <v>40252.6467366</v>
      </c>
      <c r="D15" s="152">
        <v>19444.637681060001</v>
      </c>
      <c r="E15" s="152">
        <v>3346.6300927100001</v>
      </c>
      <c r="F15" s="152">
        <v>0</v>
      </c>
      <c r="G15" s="152">
        <v>20133.054483899999</v>
      </c>
      <c r="H15" s="152">
        <v>0</v>
      </c>
      <c r="I15" s="152">
        <v>327324.61359560001</v>
      </c>
      <c r="J15" s="152">
        <v>5.79541152</v>
      </c>
      <c r="K15" s="151">
        <v>13108.411808270001</v>
      </c>
      <c r="L15" s="151">
        <v>144126.81477465</v>
      </c>
      <c r="M15" s="151">
        <v>338011.87748600199</v>
      </c>
      <c r="N15" s="151">
        <v>52921.095103760003</v>
      </c>
      <c r="O15" s="151">
        <v>183204.44882473999</v>
      </c>
      <c r="P15" s="151">
        <v>65388.662310380001</v>
      </c>
      <c r="Q15" s="151">
        <v>121733.85916147</v>
      </c>
      <c r="R15" s="151">
        <v>6866.3759757099997</v>
      </c>
      <c r="S15" s="151">
        <v>10513.6347170545</v>
      </c>
      <c r="T15" s="151">
        <v>15166.07904538</v>
      </c>
      <c r="U15" s="151">
        <v>6878.5593969000001</v>
      </c>
      <c r="V15" s="151">
        <v>4186.2175345400001</v>
      </c>
      <c r="W15" s="151">
        <v>147380.21473825999</v>
      </c>
      <c r="X15" s="151">
        <v>41924.800000000003</v>
      </c>
      <c r="Y15" s="151">
        <v>1937.2509061999999</v>
      </c>
      <c r="Z15" s="151">
        <v>12614.5173989</v>
      </c>
      <c r="AA15" s="151">
        <v>61579.973454409999</v>
      </c>
      <c r="AB15" s="151">
        <v>2841.69113032</v>
      </c>
      <c r="AC15" s="151">
        <v>1008590.9127622</v>
      </c>
      <c r="AD15" s="151">
        <v>2074.8022621599998</v>
      </c>
      <c r="AE15" s="151">
        <v>17638.936380432999</v>
      </c>
      <c r="AF15" s="151">
        <v>3302.4954211999998</v>
      </c>
      <c r="AG15" s="151">
        <v>392.37139653000003</v>
      </c>
      <c r="AH15" s="151">
        <v>3866.2860563839999</v>
      </c>
      <c r="AI15" s="151">
        <v>303960.64461282</v>
      </c>
      <c r="AJ15" s="151">
        <v>41771.457699999999</v>
      </c>
      <c r="AK15" s="151">
        <v>1085371.79188184</v>
      </c>
      <c r="AL15" s="151">
        <v>6016.8354335000004</v>
      </c>
      <c r="AM15" s="151">
        <v>27368.81097821</v>
      </c>
      <c r="AN15" s="151">
        <v>3901.8357123000001</v>
      </c>
      <c r="AO15" s="151">
        <v>15907.914450730999</v>
      </c>
      <c r="AP15" s="151">
        <v>4234309.3115833448</v>
      </c>
      <c r="AQ15" s="12">
        <f t="shared" si="0"/>
        <v>0</v>
      </c>
    </row>
    <row r="16" spans="1:44" s="20" customFormat="1" x14ac:dyDescent="0.2">
      <c r="A16" s="4" t="s">
        <v>432</v>
      </c>
      <c r="B16" s="152">
        <v>9602.6998769999991</v>
      </c>
      <c r="C16" s="151">
        <v>5129.8799729000002</v>
      </c>
      <c r="D16" s="152">
        <v>2475.7414603000002</v>
      </c>
      <c r="E16" s="152">
        <v>437.35701073000001</v>
      </c>
      <c r="F16" s="152">
        <v>0</v>
      </c>
      <c r="G16" s="152">
        <v>2576.9624699999999</v>
      </c>
      <c r="H16" s="152">
        <v>0</v>
      </c>
      <c r="I16" s="152">
        <v>31004.212447999998</v>
      </c>
      <c r="J16" s="152">
        <v>0</v>
      </c>
      <c r="K16" s="151">
        <v>1718.47715277</v>
      </c>
      <c r="L16" s="151">
        <v>19351.136991200001</v>
      </c>
      <c r="M16" s="151">
        <v>42874.520149479999</v>
      </c>
      <c r="N16" s="151">
        <v>7307.3596095299999</v>
      </c>
      <c r="O16" s="151">
        <v>31731.198736189999</v>
      </c>
      <c r="P16" s="151">
        <v>10101.800850510001</v>
      </c>
      <c r="Q16" s="151">
        <v>18804.0598331</v>
      </c>
      <c r="R16" s="151">
        <v>906.40825904999997</v>
      </c>
      <c r="S16" s="151">
        <v>1306.0546735999999</v>
      </c>
      <c r="T16" s="151">
        <v>1962.1769939400001</v>
      </c>
      <c r="U16" s="151">
        <v>878.98823400000003</v>
      </c>
      <c r="V16" s="151">
        <v>919.41197997999996</v>
      </c>
      <c r="W16" s="151">
        <v>18614.598044869999</v>
      </c>
      <c r="X16" s="151">
        <v>5513.8</v>
      </c>
      <c r="Y16" s="151">
        <v>255.239338</v>
      </c>
      <c r="Z16" s="151">
        <v>1670.7331922000001</v>
      </c>
      <c r="AA16" s="151">
        <v>8146.8243514200003</v>
      </c>
      <c r="AB16" s="151">
        <v>372.24271246000001</v>
      </c>
      <c r="AC16" s="151">
        <v>0</v>
      </c>
      <c r="AD16" s="151">
        <v>275.05204369</v>
      </c>
      <c r="AE16" s="151">
        <v>2323.0874555999999</v>
      </c>
      <c r="AF16" s="151">
        <v>434.70524118999998</v>
      </c>
      <c r="AG16" s="151">
        <v>54.216674329999996</v>
      </c>
      <c r="AH16" s="151">
        <v>364.58266682999999</v>
      </c>
      <c r="AI16" s="151">
        <v>33841.892156850001</v>
      </c>
      <c r="AJ16" s="151">
        <v>3903.3622999999998</v>
      </c>
      <c r="AK16" s="151">
        <v>97218.072215780005</v>
      </c>
      <c r="AL16" s="151">
        <v>68512.860780000003</v>
      </c>
      <c r="AM16" s="151">
        <v>3600.57715852</v>
      </c>
      <c r="AN16" s="151">
        <v>516.96923221999998</v>
      </c>
      <c r="AO16" s="151">
        <v>2033.4626078599999</v>
      </c>
      <c r="AP16" s="151">
        <v>436740.72487410001</v>
      </c>
      <c r="AQ16" s="12">
        <f t="shared" si="0"/>
        <v>0</v>
      </c>
    </row>
    <row r="17" spans="1:43" s="20" customFormat="1" x14ac:dyDescent="0.2">
      <c r="A17" s="4" t="s">
        <v>434</v>
      </c>
      <c r="B17" s="152">
        <v>14262.7361329</v>
      </c>
      <c r="C17" s="151">
        <v>5129.8799729000002</v>
      </c>
      <c r="D17" s="152">
        <v>2730.8328457299999</v>
      </c>
      <c r="E17" s="152">
        <v>446.42090173000003</v>
      </c>
      <c r="F17" s="152">
        <v>0</v>
      </c>
      <c r="G17" s="152">
        <v>2576.9624699999999</v>
      </c>
      <c r="H17" s="152">
        <v>0</v>
      </c>
      <c r="I17" s="152">
        <v>31004.212447999998</v>
      </c>
      <c r="J17" s="152">
        <v>8453.6938439999994</v>
      </c>
      <c r="K17" s="151">
        <v>1718.47715277</v>
      </c>
      <c r="L17" s="151">
        <v>19351.136991200001</v>
      </c>
      <c r="M17" s="151">
        <v>42874.520149479999</v>
      </c>
      <c r="N17" s="151">
        <v>9245.3774095099998</v>
      </c>
      <c r="O17" s="151">
        <v>47717.075736190003</v>
      </c>
      <c r="P17" s="151">
        <v>10101.800850510001</v>
      </c>
      <c r="Q17" s="151">
        <v>18804.0598331</v>
      </c>
      <c r="R17" s="151">
        <v>906.40825904999997</v>
      </c>
      <c r="S17" s="151">
        <v>9316.0790590800007</v>
      </c>
      <c r="T17" s="151">
        <v>3143.0054429400002</v>
      </c>
      <c r="U17" s="151">
        <v>878.98823400000003</v>
      </c>
      <c r="V17" s="151">
        <v>1174.6513179799999</v>
      </c>
      <c r="W17" s="151">
        <v>18614.598044869999</v>
      </c>
      <c r="X17" s="151">
        <v>6533.7820891499996</v>
      </c>
      <c r="Y17" s="151">
        <v>255.239338</v>
      </c>
      <c r="Z17" s="151">
        <v>1670.7331922000001</v>
      </c>
      <c r="AA17" s="151">
        <v>8146.8243514200003</v>
      </c>
      <c r="AB17" s="151">
        <v>372.24271246000001</v>
      </c>
      <c r="AC17" s="151">
        <v>8466.9916144800009</v>
      </c>
      <c r="AD17" s="151">
        <v>329.26871801999999</v>
      </c>
      <c r="AE17" s="151">
        <v>2323.0874555999999</v>
      </c>
      <c r="AF17" s="151">
        <v>434.70524118999998</v>
      </c>
      <c r="AG17" s="151">
        <v>793.96386140000004</v>
      </c>
      <c r="AH17" s="151">
        <v>364.58266682999999</v>
      </c>
      <c r="AI17" s="151">
        <v>33841.892156850001</v>
      </c>
      <c r="AJ17" s="151">
        <v>3903.3622999999998</v>
      </c>
      <c r="AK17" s="151">
        <v>133344.69743281</v>
      </c>
      <c r="AL17" s="151">
        <v>68589.806306810002</v>
      </c>
      <c r="AM17" s="151">
        <v>3600.57715852</v>
      </c>
      <c r="AN17" s="151">
        <v>15883.404132219999</v>
      </c>
      <c r="AO17" s="151">
        <v>58703.520119569999</v>
      </c>
      <c r="AP17" s="151">
        <v>436740.72487410001</v>
      </c>
      <c r="AQ17" s="12">
        <f>SUM(B17:AO17)-AP17</f>
        <v>159268.87306936987</v>
      </c>
    </row>
    <row r="18" spans="1:43" s="20" customFormat="1" x14ac:dyDescent="0.2">
      <c r="A18" s="4" t="s">
        <v>438</v>
      </c>
      <c r="B18" s="152">
        <v>36418.537285899998</v>
      </c>
      <c r="C18" s="151">
        <v>4754.9957397999997</v>
      </c>
      <c r="D18" s="152">
        <v>15640.057234824</v>
      </c>
      <c r="E18" s="152">
        <v>1537.0616082399999</v>
      </c>
      <c r="F18" s="152">
        <v>3224.2027629999998</v>
      </c>
      <c r="G18" s="152">
        <v>6324.7511139999997</v>
      </c>
      <c r="H18" s="152">
        <v>4111.5549584700002</v>
      </c>
      <c r="I18" s="152">
        <v>48185.691593800002</v>
      </c>
      <c r="J18" s="152">
        <v>2727.1055497399998</v>
      </c>
      <c r="K18" s="151">
        <v>8264.8407350800007</v>
      </c>
      <c r="L18" s="151">
        <v>41453.356256769999</v>
      </c>
      <c r="M18" s="151">
        <v>892066.85901229002</v>
      </c>
      <c r="N18" s="151">
        <v>36396.802786020002</v>
      </c>
      <c r="O18" s="151">
        <v>1704998.77690922</v>
      </c>
      <c r="P18" s="151">
        <v>36326.319559948999</v>
      </c>
      <c r="Q18" s="151">
        <v>275598.25912633998</v>
      </c>
      <c r="R18" s="151">
        <v>12904.593580979999</v>
      </c>
      <c r="S18" s="151">
        <v>6612.7158640513999</v>
      </c>
      <c r="T18" s="151">
        <v>5313.80720741</v>
      </c>
      <c r="U18" s="151">
        <v>1978.2065852000001</v>
      </c>
      <c r="V18" s="151">
        <v>3224.46603241</v>
      </c>
      <c r="W18" s="151">
        <v>110014.40737446</v>
      </c>
      <c r="X18" s="151">
        <v>52682.32</v>
      </c>
      <c r="Y18" s="151">
        <v>482.50978509999999</v>
      </c>
      <c r="Z18" s="151">
        <v>5863.3947275999999</v>
      </c>
      <c r="AA18" s="151">
        <v>21887.681587169998</v>
      </c>
      <c r="AB18" s="151">
        <v>815.62955910000005</v>
      </c>
      <c r="AC18" s="151">
        <v>425105.20463440003</v>
      </c>
      <c r="AD18" s="151">
        <v>2651.2771595499999</v>
      </c>
      <c r="AE18" s="151">
        <v>9551.6003232563999</v>
      </c>
      <c r="AF18" s="151">
        <v>4097.5489327499999</v>
      </c>
      <c r="AG18" s="151">
        <v>325.47389564000002</v>
      </c>
      <c r="AH18" s="151">
        <v>1223.1461385919999</v>
      </c>
      <c r="AI18" s="151">
        <v>57960.538773259999</v>
      </c>
      <c r="AJ18" s="151">
        <v>23968.741600000001</v>
      </c>
      <c r="AK18" s="151">
        <v>28220.77370328</v>
      </c>
      <c r="AL18" s="151">
        <v>13373.0157538</v>
      </c>
      <c r="AM18" s="151">
        <v>30607.329805066001</v>
      </c>
      <c r="AN18" s="151">
        <v>4495.7308806199999</v>
      </c>
      <c r="AO18" s="151">
        <v>8957.5048134789995</v>
      </c>
      <c r="AP18" s="151">
        <v>3950346.7909506178</v>
      </c>
      <c r="AQ18" s="12">
        <f t="shared" si="0"/>
        <v>0</v>
      </c>
    </row>
    <row r="19" spans="1:43" s="12" customFormat="1" x14ac:dyDescent="0.2">
      <c r="A19" s="10" t="s">
        <v>439</v>
      </c>
      <c r="B19" s="154">
        <v>0</v>
      </c>
      <c r="C19" s="153">
        <v>0</v>
      </c>
      <c r="D19" s="154">
        <v>0</v>
      </c>
      <c r="E19" s="154">
        <v>0</v>
      </c>
      <c r="F19" s="154">
        <v>874568.93562230002</v>
      </c>
      <c r="G19" s="154">
        <v>0</v>
      </c>
      <c r="H19" s="154">
        <v>8.4100000000000008E-6</v>
      </c>
      <c r="I19" s="154">
        <v>0</v>
      </c>
      <c r="J19" s="154">
        <v>127.57775334999999</v>
      </c>
      <c r="K19" s="153">
        <v>0</v>
      </c>
      <c r="L19" s="153">
        <v>0</v>
      </c>
      <c r="M19" s="153">
        <v>604718.44817818003</v>
      </c>
      <c r="N19" s="153">
        <v>5.4131829999999999E-2</v>
      </c>
      <c r="O19" s="153">
        <v>141426.87264037001</v>
      </c>
      <c r="P19" s="153">
        <v>4763.4135550800002</v>
      </c>
      <c r="Q19" s="153">
        <v>15931.911</v>
      </c>
      <c r="R19" s="153">
        <v>139.38548238000001</v>
      </c>
      <c r="S19" s="153">
        <v>0</v>
      </c>
      <c r="T19" s="153">
        <v>175.55743149</v>
      </c>
      <c r="U19" s="153">
        <v>0</v>
      </c>
      <c r="V19" s="153">
        <v>2817.69817169</v>
      </c>
      <c r="W19" s="153">
        <v>4591.5646000500001</v>
      </c>
      <c r="X19" s="153">
        <v>1538.9</v>
      </c>
      <c r="Y19" s="153">
        <v>0</v>
      </c>
      <c r="Z19" s="153">
        <v>0</v>
      </c>
      <c r="AA19" s="153">
        <v>0.49195991</v>
      </c>
      <c r="AB19" s="153">
        <v>0.32633149</v>
      </c>
      <c r="AC19" s="153">
        <v>5125.3423466000004</v>
      </c>
      <c r="AD19" s="153">
        <v>0</v>
      </c>
      <c r="AE19" s="153">
        <v>1.11135089</v>
      </c>
      <c r="AF19" s="153">
        <v>0</v>
      </c>
      <c r="AG19" s="153">
        <v>0</v>
      </c>
      <c r="AH19" s="153">
        <v>0</v>
      </c>
      <c r="AI19" s="153">
        <v>2926.4635321599999</v>
      </c>
      <c r="AJ19" s="153">
        <v>0</v>
      </c>
      <c r="AK19" s="153">
        <v>0</v>
      </c>
      <c r="AL19" s="153">
        <v>4845.3413456999997</v>
      </c>
      <c r="AM19" s="153">
        <v>0</v>
      </c>
      <c r="AN19" s="153">
        <v>2.6211099999999998E-3</v>
      </c>
      <c r="AO19" s="153">
        <v>0.45268239999999998</v>
      </c>
      <c r="AP19" s="153">
        <v>1663699.8507453899</v>
      </c>
      <c r="AQ19" s="12">
        <f t="shared" si="0"/>
        <v>0</v>
      </c>
    </row>
    <row r="20" spans="1:43" s="12" customFormat="1" x14ac:dyDescent="0.2">
      <c r="A20" s="10" t="s">
        <v>440</v>
      </c>
      <c r="B20" s="154">
        <v>0</v>
      </c>
      <c r="C20" s="153">
        <v>0</v>
      </c>
      <c r="D20" s="154">
        <v>0</v>
      </c>
      <c r="E20" s="154">
        <v>0</v>
      </c>
      <c r="F20" s="154">
        <v>693669.49805970001</v>
      </c>
      <c r="G20" s="154">
        <v>0</v>
      </c>
      <c r="H20" s="154">
        <v>8.4100000000000008E-6</v>
      </c>
      <c r="I20" s="154">
        <v>0</v>
      </c>
      <c r="J20" s="154">
        <v>127.57775334999999</v>
      </c>
      <c r="K20" s="153">
        <v>0</v>
      </c>
      <c r="L20" s="153">
        <v>0</v>
      </c>
      <c r="M20" s="153">
        <v>545801.27231890999</v>
      </c>
      <c r="N20" s="153">
        <v>5.4131829999999999E-2</v>
      </c>
      <c r="O20" s="153">
        <v>71540.050306789999</v>
      </c>
      <c r="P20" s="153">
        <v>1073.66949282</v>
      </c>
      <c r="Q20" s="153">
        <v>10780.254000000001</v>
      </c>
      <c r="R20" s="153">
        <v>139.38548238000001</v>
      </c>
      <c r="S20" s="153">
        <v>0</v>
      </c>
      <c r="T20" s="153">
        <v>175.55743149</v>
      </c>
      <c r="U20" s="153">
        <v>0</v>
      </c>
      <c r="V20" s="153">
        <v>2817.69817169</v>
      </c>
      <c r="W20" s="153">
        <v>4591.5646000500001</v>
      </c>
      <c r="X20" s="153">
        <v>257.10000000000002</v>
      </c>
      <c r="Y20" s="153">
        <v>0</v>
      </c>
      <c r="Z20" s="153">
        <v>0</v>
      </c>
      <c r="AA20" s="153">
        <v>0.49195991</v>
      </c>
      <c r="AB20" s="153">
        <v>0.32633149</v>
      </c>
      <c r="AC20" s="153">
        <v>3264.8685999999998</v>
      </c>
      <c r="AD20" s="153">
        <v>0</v>
      </c>
      <c r="AE20" s="153">
        <v>1.11135089</v>
      </c>
      <c r="AF20" s="153">
        <v>0</v>
      </c>
      <c r="AG20" s="153">
        <v>0</v>
      </c>
      <c r="AH20" s="153">
        <v>0</v>
      </c>
      <c r="AI20" s="153">
        <v>2926.4635321599999</v>
      </c>
      <c r="AJ20" s="153">
        <v>0</v>
      </c>
      <c r="AK20" s="153">
        <v>0</v>
      </c>
      <c r="AL20" s="153">
        <v>4845.3413456999997</v>
      </c>
      <c r="AM20" s="153">
        <v>0</v>
      </c>
      <c r="AN20" s="153">
        <v>2.6211099999999998E-3</v>
      </c>
      <c r="AO20" s="153">
        <v>0.45268239999999998</v>
      </c>
      <c r="AP20" s="153">
        <v>1342012.7401810801</v>
      </c>
      <c r="AQ20" s="12">
        <f t="shared" si="0"/>
        <v>0</v>
      </c>
    </row>
    <row r="21" spans="1:43" s="20" customFormat="1" x14ac:dyDescent="0.2">
      <c r="A21" s="4" t="s">
        <v>441</v>
      </c>
      <c r="B21" s="152">
        <v>0</v>
      </c>
      <c r="C21" s="151">
        <v>0</v>
      </c>
      <c r="D21" s="152">
        <v>0</v>
      </c>
      <c r="E21" s="152">
        <v>0</v>
      </c>
      <c r="F21" s="152">
        <v>0</v>
      </c>
      <c r="G21" s="152">
        <v>0</v>
      </c>
      <c r="H21" s="152">
        <v>0</v>
      </c>
      <c r="I21" s="152">
        <v>0</v>
      </c>
      <c r="J21" s="152">
        <v>0</v>
      </c>
      <c r="K21" s="151">
        <v>0</v>
      </c>
      <c r="L21" s="151">
        <v>0</v>
      </c>
      <c r="M21" s="151">
        <v>168598.47596959001</v>
      </c>
      <c r="N21" s="151">
        <v>0</v>
      </c>
      <c r="O21" s="151">
        <v>16560.091241589998</v>
      </c>
      <c r="P21" s="151">
        <v>131.46942865</v>
      </c>
      <c r="Q21" s="151">
        <v>4402.5460000000003</v>
      </c>
      <c r="R21" s="151">
        <v>0</v>
      </c>
      <c r="S21" s="151">
        <v>0</v>
      </c>
      <c r="T21" s="151">
        <v>0</v>
      </c>
      <c r="U21" s="151">
        <v>0</v>
      </c>
      <c r="V21" s="151">
        <v>0</v>
      </c>
      <c r="W21" s="151">
        <v>2545.32794848</v>
      </c>
      <c r="X21" s="151">
        <v>197.44</v>
      </c>
      <c r="Y21" s="151">
        <v>0</v>
      </c>
      <c r="Z21" s="151">
        <v>0</v>
      </c>
      <c r="AA21" s="151">
        <v>0</v>
      </c>
      <c r="AB21" s="151">
        <v>0</v>
      </c>
      <c r="AC21" s="151">
        <v>0</v>
      </c>
      <c r="AD21" s="151">
        <v>0</v>
      </c>
      <c r="AE21" s="151">
        <v>0</v>
      </c>
      <c r="AF21" s="151">
        <v>0</v>
      </c>
      <c r="AG21" s="151">
        <v>0</v>
      </c>
      <c r="AH21" s="151">
        <v>0</v>
      </c>
      <c r="AI21" s="151">
        <v>330.14421084000003</v>
      </c>
      <c r="AJ21" s="151">
        <v>0</v>
      </c>
      <c r="AK21" s="151">
        <v>0</v>
      </c>
      <c r="AL21" s="151">
        <v>0</v>
      </c>
      <c r="AM21" s="151">
        <v>0</v>
      </c>
      <c r="AN21" s="151">
        <v>0</v>
      </c>
      <c r="AO21" s="151">
        <v>0</v>
      </c>
      <c r="AP21" s="151">
        <v>192765.49479915001</v>
      </c>
      <c r="AQ21" s="12">
        <f t="shared" si="0"/>
        <v>0</v>
      </c>
    </row>
    <row r="22" spans="1:43" s="20" customFormat="1" x14ac:dyDescent="0.2">
      <c r="A22" s="4" t="s">
        <v>442</v>
      </c>
      <c r="B22" s="152">
        <v>0</v>
      </c>
      <c r="C22" s="151">
        <v>0</v>
      </c>
      <c r="D22" s="152">
        <v>0</v>
      </c>
      <c r="E22" s="152">
        <v>0</v>
      </c>
      <c r="F22" s="152">
        <v>0</v>
      </c>
      <c r="G22" s="152">
        <v>0</v>
      </c>
      <c r="H22" s="152">
        <v>0</v>
      </c>
      <c r="I22" s="152">
        <v>0</v>
      </c>
      <c r="J22" s="152">
        <v>0</v>
      </c>
      <c r="K22" s="151">
        <v>0</v>
      </c>
      <c r="L22" s="151">
        <v>0</v>
      </c>
      <c r="M22" s="151">
        <v>232.18033457000001</v>
      </c>
      <c r="N22" s="151">
        <v>0</v>
      </c>
      <c r="O22" s="151">
        <v>1976.1493773499999</v>
      </c>
      <c r="P22" s="151">
        <v>37.506644770000001</v>
      </c>
      <c r="Q22" s="151">
        <v>183.03399999999999</v>
      </c>
      <c r="R22" s="151">
        <v>0</v>
      </c>
      <c r="S22" s="151">
        <v>0</v>
      </c>
      <c r="T22" s="151">
        <v>0</v>
      </c>
      <c r="U22" s="151">
        <v>0</v>
      </c>
      <c r="V22" s="151">
        <v>0.69812547000000003</v>
      </c>
      <c r="W22" s="151">
        <v>2039.5760274100001</v>
      </c>
      <c r="X22" s="151">
        <v>40.89</v>
      </c>
      <c r="Y22" s="151">
        <v>0</v>
      </c>
      <c r="Z22" s="151">
        <v>0</v>
      </c>
      <c r="AA22" s="151">
        <v>0</v>
      </c>
      <c r="AB22" s="151">
        <v>0</v>
      </c>
      <c r="AC22" s="151">
        <v>0</v>
      </c>
      <c r="AD22" s="151">
        <v>0</v>
      </c>
      <c r="AE22" s="151">
        <v>0</v>
      </c>
      <c r="AF22" s="151">
        <v>0</v>
      </c>
      <c r="AG22" s="151">
        <v>0</v>
      </c>
      <c r="AH22" s="151">
        <v>0</v>
      </c>
      <c r="AI22" s="151">
        <v>0</v>
      </c>
      <c r="AJ22" s="151">
        <v>0</v>
      </c>
      <c r="AK22" s="151">
        <v>0</v>
      </c>
      <c r="AL22" s="151">
        <v>0</v>
      </c>
      <c r="AM22" s="151">
        <v>0</v>
      </c>
      <c r="AN22" s="151">
        <v>0</v>
      </c>
      <c r="AO22" s="151">
        <v>0</v>
      </c>
      <c r="AP22" s="151">
        <v>4510.0345095700004</v>
      </c>
      <c r="AQ22" s="12">
        <f t="shared" si="0"/>
        <v>0</v>
      </c>
    </row>
    <row r="23" spans="1:43" s="20" customFormat="1" x14ac:dyDescent="0.2">
      <c r="A23" s="4" t="s">
        <v>443</v>
      </c>
      <c r="B23" s="152">
        <v>0</v>
      </c>
      <c r="C23" s="151">
        <v>0</v>
      </c>
      <c r="D23" s="152">
        <v>0</v>
      </c>
      <c r="E23" s="152">
        <v>0</v>
      </c>
      <c r="F23" s="152">
        <v>693669.49805970001</v>
      </c>
      <c r="G23" s="152">
        <v>0</v>
      </c>
      <c r="H23" s="152">
        <v>8.4100000000000008E-6</v>
      </c>
      <c r="I23" s="152">
        <v>0</v>
      </c>
      <c r="J23" s="152">
        <v>127.57775334999999</v>
      </c>
      <c r="K23" s="151">
        <v>0</v>
      </c>
      <c r="L23" s="151">
        <v>0</v>
      </c>
      <c r="M23" s="151">
        <v>376970.61601474998</v>
      </c>
      <c r="N23" s="151">
        <v>5.4131829999999999E-2</v>
      </c>
      <c r="O23" s="151">
        <v>53003.80968785</v>
      </c>
      <c r="P23" s="151">
        <v>904.69341940000004</v>
      </c>
      <c r="Q23" s="151">
        <v>6194.674</v>
      </c>
      <c r="R23" s="151">
        <v>139.38548238000001</v>
      </c>
      <c r="S23" s="151">
        <v>0</v>
      </c>
      <c r="T23" s="151">
        <v>175.55743149</v>
      </c>
      <c r="U23" s="151">
        <v>0</v>
      </c>
      <c r="V23" s="151">
        <v>2817.0000462200001</v>
      </c>
      <c r="W23" s="151">
        <v>6.6606241600000002</v>
      </c>
      <c r="X23" s="151">
        <v>18.77</v>
      </c>
      <c r="Y23" s="151">
        <v>0</v>
      </c>
      <c r="Z23" s="151">
        <v>0</v>
      </c>
      <c r="AA23" s="151">
        <v>0.49195991</v>
      </c>
      <c r="AB23" s="151">
        <v>0.32633149</v>
      </c>
      <c r="AC23" s="151">
        <v>3264.8685999999998</v>
      </c>
      <c r="AD23" s="151">
        <v>0</v>
      </c>
      <c r="AE23" s="151">
        <v>1.11135089</v>
      </c>
      <c r="AF23" s="151">
        <v>0</v>
      </c>
      <c r="AG23" s="151">
        <v>0</v>
      </c>
      <c r="AH23" s="151">
        <v>0</v>
      </c>
      <c r="AI23" s="151">
        <v>2596.3193213200002</v>
      </c>
      <c r="AJ23" s="151">
        <v>0</v>
      </c>
      <c r="AK23" s="151">
        <v>0</v>
      </c>
      <c r="AL23" s="151">
        <v>4845.3413456999997</v>
      </c>
      <c r="AM23" s="151">
        <v>0</v>
      </c>
      <c r="AN23" s="151">
        <v>2.6211099999999998E-3</v>
      </c>
      <c r="AO23" s="151">
        <v>0.45268239999999998</v>
      </c>
      <c r="AP23" s="151">
        <v>1144737.21087236</v>
      </c>
      <c r="AQ23" s="12">
        <f t="shared" si="0"/>
        <v>0</v>
      </c>
    </row>
    <row r="24" spans="1:43" s="20" customFormat="1" x14ac:dyDescent="0.2">
      <c r="A24" s="4" t="s">
        <v>444</v>
      </c>
      <c r="B24" s="152">
        <v>0</v>
      </c>
      <c r="C24" s="151">
        <v>0</v>
      </c>
      <c r="D24" s="152">
        <v>0</v>
      </c>
      <c r="E24" s="152">
        <v>0</v>
      </c>
      <c r="F24" s="152">
        <v>180899.43756260001</v>
      </c>
      <c r="G24" s="152">
        <v>0</v>
      </c>
      <c r="H24" s="152">
        <v>0</v>
      </c>
      <c r="I24" s="152">
        <v>0</v>
      </c>
      <c r="J24" s="152">
        <v>0</v>
      </c>
      <c r="K24" s="151">
        <v>0</v>
      </c>
      <c r="L24" s="151">
        <v>0</v>
      </c>
      <c r="M24" s="151">
        <v>58917.175859269999</v>
      </c>
      <c r="N24" s="151">
        <v>0</v>
      </c>
      <c r="O24" s="151">
        <v>69886.822333579999</v>
      </c>
      <c r="P24" s="151">
        <v>3689.7440622600002</v>
      </c>
      <c r="Q24" s="151">
        <v>5151.6570000000002</v>
      </c>
      <c r="R24" s="151">
        <v>0</v>
      </c>
      <c r="S24" s="151">
        <v>0</v>
      </c>
      <c r="T24" s="151">
        <v>0</v>
      </c>
      <c r="U24" s="151">
        <v>0</v>
      </c>
      <c r="V24" s="151">
        <v>0</v>
      </c>
      <c r="W24" s="151">
        <v>0</v>
      </c>
      <c r="X24" s="151">
        <v>1281.8</v>
      </c>
      <c r="Y24" s="151">
        <v>0</v>
      </c>
      <c r="Z24" s="151">
        <v>0</v>
      </c>
      <c r="AA24" s="151">
        <v>0</v>
      </c>
      <c r="AB24" s="151">
        <v>0</v>
      </c>
      <c r="AC24" s="151">
        <v>1860.4737465999999</v>
      </c>
      <c r="AD24" s="151">
        <v>0</v>
      </c>
      <c r="AE24" s="151">
        <v>0</v>
      </c>
      <c r="AF24" s="151">
        <v>0</v>
      </c>
      <c r="AG24" s="151">
        <v>0</v>
      </c>
      <c r="AH24" s="151">
        <v>0</v>
      </c>
      <c r="AI24" s="151">
        <v>0</v>
      </c>
      <c r="AJ24" s="151">
        <v>0</v>
      </c>
      <c r="AK24" s="151">
        <v>0</v>
      </c>
      <c r="AL24" s="151">
        <v>0</v>
      </c>
      <c r="AM24" s="151">
        <v>0</v>
      </c>
      <c r="AN24" s="151">
        <v>0</v>
      </c>
      <c r="AO24" s="151">
        <v>0</v>
      </c>
      <c r="AP24" s="151">
        <v>321687.11056430999</v>
      </c>
      <c r="AQ24" s="12">
        <f t="shared" si="0"/>
        <v>0</v>
      </c>
    </row>
    <row r="25" spans="1:43" s="12" customFormat="1" x14ac:dyDescent="0.2">
      <c r="A25" s="10" t="s">
        <v>445</v>
      </c>
      <c r="B25" s="154">
        <v>9060.1087091000009</v>
      </c>
      <c r="C25" s="153">
        <v>4369.8854977000001</v>
      </c>
      <c r="D25" s="154">
        <v>2908.756848124</v>
      </c>
      <c r="E25" s="154">
        <v>1843.69906466</v>
      </c>
      <c r="F25" s="154">
        <v>0</v>
      </c>
      <c r="G25" s="154">
        <v>6548.9883001999997</v>
      </c>
      <c r="H25" s="154">
        <v>1984.5251776</v>
      </c>
      <c r="I25" s="154">
        <v>63464.8635498</v>
      </c>
      <c r="J25" s="154">
        <v>233.3156085</v>
      </c>
      <c r="K25" s="153">
        <v>1401.5924636899999</v>
      </c>
      <c r="L25" s="153">
        <v>16810.131001900001</v>
      </c>
      <c r="M25" s="153">
        <v>111188.37483322</v>
      </c>
      <c r="N25" s="153">
        <v>37036.858373160001</v>
      </c>
      <c r="O25" s="153">
        <v>64870.94989512</v>
      </c>
      <c r="P25" s="153">
        <v>31678.766198159999</v>
      </c>
      <c r="Q25" s="153">
        <v>47570.64771764</v>
      </c>
      <c r="R25" s="153">
        <v>1580.0550537399999</v>
      </c>
      <c r="S25" s="153">
        <v>2903.5280048943</v>
      </c>
      <c r="T25" s="153">
        <v>1399.1585586599999</v>
      </c>
      <c r="U25" s="153">
        <v>1503.6329691999999</v>
      </c>
      <c r="V25" s="153">
        <v>864.17861591999997</v>
      </c>
      <c r="W25" s="153">
        <v>47513.394619109997</v>
      </c>
      <c r="X25" s="153">
        <v>3424.83</v>
      </c>
      <c r="Y25" s="153">
        <v>127.7121083</v>
      </c>
      <c r="Z25" s="153">
        <v>1068.9365439999999</v>
      </c>
      <c r="AA25" s="153">
        <v>195468.42257544</v>
      </c>
      <c r="AB25" s="153">
        <v>250.97360577000001</v>
      </c>
      <c r="AC25" s="153">
        <v>199463.81055640001</v>
      </c>
      <c r="AD25" s="153">
        <v>3813.1703200699999</v>
      </c>
      <c r="AE25" s="153">
        <v>4860.7198728980002</v>
      </c>
      <c r="AF25" s="153">
        <v>278.86609262000002</v>
      </c>
      <c r="AG25" s="153">
        <v>57.77784716</v>
      </c>
      <c r="AH25" s="153">
        <v>491.28681396399998</v>
      </c>
      <c r="AI25" s="153">
        <v>85472.831090380001</v>
      </c>
      <c r="AJ25" s="153">
        <v>11837.810299999999</v>
      </c>
      <c r="AK25" s="153">
        <v>361496.33111966698</v>
      </c>
      <c r="AL25" s="153">
        <v>1619554.6475068999</v>
      </c>
      <c r="AM25" s="153">
        <v>212484.46091905099</v>
      </c>
      <c r="AN25" s="153">
        <v>695.20873095000002</v>
      </c>
      <c r="AO25" s="153">
        <v>119361.48939594701</v>
      </c>
      <c r="AP25" s="153">
        <v>3276944.6964596151</v>
      </c>
      <c r="AQ25" s="12">
        <f t="shared" si="0"/>
        <v>0</v>
      </c>
    </row>
    <row r="26" spans="1:43" s="20" customFormat="1" x14ac:dyDescent="0.2">
      <c r="A26" s="4" t="s">
        <v>446</v>
      </c>
      <c r="B26" s="152">
        <v>559.58853380000005</v>
      </c>
      <c r="C26" s="151">
        <v>324.85998069999999</v>
      </c>
      <c r="D26" s="152">
        <v>1546.29190533</v>
      </c>
      <c r="E26" s="152">
        <v>1322.7717315</v>
      </c>
      <c r="F26" s="152">
        <v>0</v>
      </c>
      <c r="G26" s="152">
        <v>179.347105</v>
      </c>
      <c r="H26" s="152">
        <v>1889.00826689</v>
      </c>
      <c r="I26" s="152">
        <v>1844.2896558</v>
      </c>
      <c r="J26" s="152">
        <v>0.76236150000000003</v>
      </c>
      <c r="K26" s="151">
        <v>71.395865000000001</v>
      </c>
      <c r="L26" s="151">
        <v>1090.8984187999999</v>
      </c>
      <c r="M26" s="151">
        <v>25150.72704089</v>
      </c>
      <c r="N26" s="151">
        <v>17300.396956159999</v>
      </c>
      <c r="O26" s="151">
        <v>0.17926</v>
      </c>
      <c r="P26" s="151">
        <v>14397.91111271</v>
      </c>
      <c r="Q26" s="151">
        <v>196.11208751999999</v>
      </c>
      <c r="R26" s="151">
        <v>43.488385999999998</v>
      </c>
      <c r="S26" s="151">
        <v>29.680869999999999</v>
      </c>
      <c r="T26" s="151">
        <v>134.01303200000001</v>
      </c>
      <c r="U26" s="151">
        <v>37.574830499999997</v>
      </c>
      <c r="V26" s="151">
        <v>40.073135999999998</v>
      </c>
      <c r="W26" s="151">
        <v>10319.71224612</v>
      </c>
      <c r="X26" s="151">
        <v>0</v>
      </c>
      <c r="Y26" s="151">
        <v>17.077709800000001</v>
      </c>
      <c r="Z26" s="151">
        <v>52.418212599999997</v>
      </c>
      <c r="AA26" s="151">
        <v>173065.42176113999</v>
      </c>
      <c r="AB26" s="151">
        <v>14.26863047</v>
      </c>
      <c r="AC26" s="151">
        <v>0</v>
      </c>
      <c r="AD26" s="151">
        <v>132.84386330000001</v>
      </c>
      <c r="AE26" s="151">
        <v>118.37697392</v>
      </c>
      <c r="AF26" s="151">
        <v>67.416344699999996</v>
      </c>
      <c r="AG26" s="151">
        <v>1.2085214</v>
      </c>
      <c r="AH26" s="151">
        <v>8.3008434999999992</v>
      </c>
      <c r="AI26" s="151">
        <v>15.082060999999999</v>
      </c>
      <c r="AJ26" s="151">
        <v>585.28830000000005</v>
      </c>
      <c r="AK26" s="151">
        <v>183601.93623379999</v>
      </c>
      <c r="AL26" s="151">
        <v>77397.077062900004</v>
      </c>
      <c r="AM26" s="151">
        <v>37350.422125810997</v>
      </c>
      <c r="AN26" s="151">
        <v>206.08166496999999</v>
      </c>
      <c r="AO26" s="151">
        <v>487.1434605</v>
      </c>
      <c r="AP26" s="151">
        <v>549599.44655203097</v>
      </c>
      <c r="AQ26" s="12">
        <f t="shared" si="0"/>
        <v>0</v>
      </c>
    </row>
    <row r="27" spans="1:43" s="20" customFormat="1" x14ac:dyDescent="0.2">
      <c r="A27" s="4" t="s">
        <v>467</v>
      </c>
      <c r="B27" s="152">
        <v>0</v>
      </c>
      <c r="C27" s="151">
        <v>0</v>
      </c>
      <c r="D27" s="152">
        <v>0</v>
      </c>
      <c r="E27" s="152">
        <v>0</v>
      </c>
      <c r="F27" s="152">
        <v>0</v>
      </c>
      <c r="G27" s="152">
        <v>0</v>
      </c>
      <c r="H27" s="152">
        <v>0</v>
      </c>
      <c r="I27" s="152">
        <v>0</v>
      </c>
      <c r="J27" s="152">
        <v>0</v>
      </c>
      <c r="K27" s="151">
        <v>0</v>
      </c>
      <c r="L27" s="151">
        <v>0</v>
      </c>
      <c r="M27" s="151">
        <v>0</v>
      </c>
      <c r="N27" s="151">
        <v>0</v>
      </c>
      <c r="O27" s="151">
        <v>0</v>
      </c>
      <c r="P27" s="151">
        <v>81.503546060000005</v>
      </c>
      <c r="Q27" s="151">
        <v>0</v>
      </c>
      <c r="R27" s="151">
        <v>0</v>
      </c>
      <c r="S27" s="151">
        <v>0</v>
      </c>
      <c r="T27" s="151">
        <v>0</v>
      </c>
      <c r="U27" s="151">
        <v>0</v>
      </c>
      <c r="V27" s="151">
        <v>0</v>
      </c>
      <c r="W27" s="151">
        <v>0</v>
      </c>
      <c r="X27" s="151">
        <v>0</v>
      </c>
      <c r="Y27" s="151">
        <v>0</v>
      </c>
      <c r="Z27" s="151">
        <v>0</v>
      </c>
      <c r="AA27" s="151">
        <v>0</v>
      </c>
      <c r="AB27" s="151">
        <v>0</v>
      </c>
      <c r="AC27" s="151">
        <v>0</v>
      </c>
      <c r="AD27" s="151">
        <v>0</v>
      </c>
      <c r="AE27" s="151">
        <v>0</v>
      </c>
      <c r="AF27" s="151">
        <v>0</v>
      </c>
      <c r="AG27" s="151">
        <v>0</v>
      </c>
      <c r="AH27" s="151">
        <v>0</v>
      </c>
      <c r="AI27" s="151">
        <v>0</v>
      </c>
      <c r="AJ27" s="151">
        <v>0</v>
      </c>
      <c r="AK27" s="151">
        <v>0</v>
      </c>
      <c r="AL27" s="151">
        <v>0</v>
      </c>
      <c r="AM27" s="151">
        <v>0</v>
      </c>
      <c r="AN27" s="151">
        <v>0</v>
      </c>
      <c r="AO27" s="151">
        <v>0</v>
      </c>
      <c r="AP27" s="151">
        <v>81.503546060000005</v>
      </c>
      <c r="AQ27" s="12">
        <f t="shared" si="0"/>
        <v>0</v>
      </c>
    </row>
    <row r="28" spans="1:43" s="20" customFormat="1" x14ac:dyDescent="0.2">
      <c r="A28" s="4" t="s">
        <v>447</v>
      </c>
      <c r="B28" s="152">
        <v>0</v>
      </c>
      <c r="C28" s="151">
        <v>0</v>
      </c>
      <c r="D28" s="152">
        <v>0</v>
      </c>
      <c r="E28" s="152">
        <v>1303.336556</v>
      </c>
      <c r="F28" s="152">
        <v>0</v>
      </c>
      <c r="G28" s="152">
        <v>0</v>
      </c>
      <c r="H28" s="152">
        <v>0</v>
      </c>
      <c r="I28" s="152">
        <v>0</v>
      </c>
      <c r="J28" s="152">
        <v>0</v>
      </c>
      <c r="K28" s="151">
        <v>0</v>
      </c>
      <c r="L28" s="151">
        <v>0</v>
      </c>
      <c r="M28" s="151">
        <v>0</v>
      </c>
      <c r="N28" s="151">
        <v>0</v>
      </c>
      <c r="O28" s="151">
        <v>0</v>
      </c>
      <c r="P28" s="151">
        <v>0</v>
      </c>
      <c r="Q28" s="151">
        <v>0</v>
      </c>
      <c r="R28" s="151">
        <v>0</v>
      </c>
      <c r="S28" s="151">
        <v>0</v>
      </c>
      <c r="T28" s="151">
        <v>0</v>
      </c>
      <c r="U28" s="151">
        <v>0</v>
      </c>
      <c r="V28" s="151">
        <v>0</v>
      </c>
      <c r="W28" s="151">
        <v>0</v>
      </c>
      <c r="X28" s="151">
        <v>0</v>
      </c>
      <c r="Y28" s="151">
        <v>0</v>
      </c>
      <c r="Z28" s="151">
        <v>0</v>
      </c>
      <c r="AA28" s="151">
        <v>0</v>
      </c>
      <c r="AB28" s="151">
        <v>0</v>
      </c>
      <c r="AC28" s="151">
        <v>0</v>
      </c>
      <c r="AD28" s="151">
        <v>0</v>
      </c>
      <c r="AE28" s="151">
        <v>0</v>
      </c>
      <c r="AF28" s="151">
        <v>0</v>
      </c>
      <c r="AG28" s="151">
        <v>0</v>
      </c>
      <c r="AH28" s="151">
        <v>0</v>
      </c>
      <c r="AI28" s="151">
        <v>0</v>
      </c>
      <c r="AJ28" s="151">
        <v>0</v>
      </c>
      <c r="AK28" s="151">
        <v>0</v>
      </c>
      <c r="AL28" s="151">
        <v>0</v>
      </c>
      <c r="AM28" s="151">
        <v>0</v>
      </c>
      <c r="AN28" s="151">
        <v>0</v>
      </c>
      <c r="AO28" s="151">
        <v>0</v>
      </c>
      <c r="AP28" s="151">
        <v>1303.336556</v>
      </c>
      <c r="AQ28" s="12">
        <f t="shared" si="0"/>
        <v>0</v>
      </c>
    </row>
    <row r="29" spans="1:43" s="20" customFormat="1" x14ac:dyDescent="0.2">
      <c r="A29" s="4" t="s">
        <v>478</v>
      </c>
      <c r="B29" s="152">
        <v>0</v>
      </c>
      <c r="C29" s="151">
        <v>0</v>
      </c>
      <c r="D29" s="152">
        <v>0</v>
      </c>
      <c r="E29" s="152">
        <v>0</v>
      </c>
      <c r="F29" s="152">
        <v>0</v>
      </c>
      <c r="G29" s="152">
        <v>0</v>
      </c>
      <c r="H29" s="152">
        <v>1876.23646859</v>
      </c>
      <c r="I29" s="152">
        <v>0</v>
      </c>
      <c r="J29" s="152">
        <v>0</v>
      </c>
      <c r="K29" s="151">
        <v>0</v>
      </c>
      <c r="L29" s="151">
        <v>0</v>
      </c>
      <c r="M29" s="151">
        <v>0</v>
      </c>
      <c r="N29" s="151">
        <v>0</v>
      </c>
      <c r="O29" s="151">
        <v>0</v>
      </c>
      <c r="P29" s="151">
        <v>0</v>
      </c>
      <c r="Q29" s="151">
        <v>0</v>
      </c>
      <c r="R29" s="151">
        <v>0</v>
      </c>
      <c r="S29" s="151">
        <v>0</v>
      </c>
      <c r="T29" s="151">
        <v>0</v>
      </c>
      <c r="U29" s="151">
        <v>0</v>
      </c>
      <c r="V29" s="151">
        <v>0</v>
      </c>
      <c r="W29" s="151">
        <v>0</v>
      </c>
      <c r="X29" s="151">
        <v>0</v>
      </c>
      <c r="Y29" s="151">
        <v>0</v>
      </c>
      <c r="Z29" s="151">
        <v>0</v>
      </c>
      <c r="AA29" s="151">
        <v>0</v>
      </c>
      <c r="AB29" s="151">
        <v>0</v>
      </c>
      <c r="AC29" s="151">
        <v>0</v>
      </c>
      <c r="AD29" s="151">
        <v>0</v>
      </c>
      <c r="AE29" s="151">
        <v>0</v>
      </c>
      <c r="AF29" s="151">
        <v>0</v>
      </c>
      <c r="AG29" s="151">
        <v>0</v>
      </c>
      <c r="AH29" s="151">
        <v>0</v>
      </c>
      <c r="AI29" s="151">
        <v>0</v>
      </c>
      <c r="AJ29" s="151">
        <v>0</v>
      </c>
      <c r="AK29" s="151">
        <v>0</v>
      </c>
      <c r="AL29" s="151">
        <v>0</v>
      </c>
      <c r="AM29" s="151">
        <v>0</v>
      </c>
      <c r="AN29" s="151">
        <v>0</v>
      </c>
      <c r="AO29" s="151">
        <v>0</v>
      </c>
      <c r="AP29" s="151">
        <v>1876.23646859</v>
      </c>
      <c r="AQ29" s="12">
        <f t="shared" si="0"/>
        <v>0</v>
      </c>
    </row>
    <row r="30" spans="1:43" s="20" customFormat="1" x14ac:dyDescent="0.2">
      <c r="A30" s="4" t="s">
        <v>479</v>
      </c>
      <c r="B30" s="152">
        <v>0</v>
      </c>
      <c r="C30" s="151">
        <v>0</v>
      </c>
      <c r="D30" s="152">
        <v>0</v>
      </c>
      <c r="E30" s="152">
        <v>0</v>
      </c>
      <c r="F30" s="152">
        <v>0</v>
      </c>
      <c r="G30" s="152">
        <v>0</v>
      </c>
      <c r="H30" s="152">
        <v>0</v>
      </c>
      <c r="I30" s="152">
        <v>629.14902600000005</v>
      </c>
      <c r="J30" s="152">
        <v>0</v>
      </c>
      <c r="K30" s="151">
        <v>0</v>
      </c>
      <c r="L30" s="151">
        <v>0</v>
      </c>
      <c r="M30" s="151">
        <v>0</v>
      </c>
      <c r="N30" s="151">
        <v>0</v>
      </c>
      <c r="O30" s="151">
        <v>0</v>
      </c>
      <c r="P30" s="151">
        <v>0</v>
      </c>
      <c r="Q30" s="151">
        <v>0</v>
      </c>
      <c r="R30" s="151">
        <v>0</v>
      </c>
      <c r="S30" s="151">
        <v>0</v>
      </c>
      <c r="T30" s="151">
        <v>0</v>
      </c>
      <c r="U30" s="151">
        <v>0</v>
      </c>
      <c r="V30" s="151">
        <v>0</v>
      </c>
      <c r="W30" s="151">
        <v>0</v>
      </c>
      <c r="X30" s="151">
        <v>0</v>
      </c>
      <c r="Y30" s="151">
        <v>0</v>
      </c>
      <c r="Z30" s="151">
        <v>0</v>
      </c>
      <c r="AA30" s="151">
        <v>0</v>
      </c>
      <c r="AB30" s="151">
        <v>0</v>
      </c>
      <c r="AC30" s="151">
        <v>0</v>
      </c>
      <c r="AD30" s="151">
        <v>0</v>
      </c>
      <c r="AE30" s="151">
        <v>0</v>
      </c>
      <c r="AF30" s="151">
        <v>0</v>
      </c>
      <c r="AG30" s="151">
        <v>0</v>
      </c>
      <c r="AH30" s="151">
        <v>0</v>
      </c>
      <c r="AI30" s="151">
        <v>0</v>
      </c>
      <c r="AJ30" s="151">
        <v>0</v>
      </c>
      <c r="AK30" s="151">
        <v>0</v>
      </c>
      <c r="AL30" s="151">
        <v>0</v>
      </c>
      <c r="AM30" s="151">
        <v>0</v>
      </c>
      <c r="AN30" s="151">
        <v>0</v>
      </c>
      <c r="AO30" s="151">
        <v>0</v>
      </c>
      <c r="AP30" s="151">
        <v>629.14902600000005</v>
      </c>
      <c r="AQ30" s="12">
        <f t="shared" si="0"/>
        <v>0</v>
      </c>
    </row>
    <row r="31" spans="1:43" s="20" customFormat="1" x14ac:dyDescent="0.2">
      <c r="A31" s="4" t="s">
        <v>511</v>
      </c>
      <c r="B31" s="152">
        <v>0</v>
      </c>
      <c r="C31" s="151">
        <v>0</v>
      </c>
      <c r="D31" s="152">
        <v>0</v>
      </c>
      <c r="E31" s="152">
        <v>0</v>
      </c>
      <c r="F31" s="152">
        <v>0</v>
      </c>
      <c r="G31" s="152">
        <v>0</v>
      </c>
      <c r="H31" s="152">
        <v>0</v>
      </c>
      <c r="I31" s="152">
        <v>0</v>
      </c>
      <c r="J31" s="152">
        <v>0</v>
      </c>
      <c r="K31" s="151">
        <v>0</v>
      </c>
      <c r="L31" s="151">
        <v>0</v>
      </c>
      <c r="M31" s="151">
        <v>0</v>
      </c>
      <c r="N31" s="151">
        <v>0</v>
      </c>
      <c r="O31" s="151">
        <v>0</v>
      </c>
      <c r="P31" s="151">
        <v>0</v>
      </c>
      <c r="Q31" s="151">
        <v>0</v>
      </c>
      <c r="R31" s="151">
        <v>0</v>
      </c>
      <c r="S31" s="151">
        <v>0</v>
      </c>
      <c r="T31" s="151">
        <v>0</v>
      </c>
      <c r="U31" s="151">
        <v>0</v>
      </c>
      <c r="V31" s="151">
        <v>0</v>
      </c>
      <c r="W31" s="151">
        <v>77.299713800000006</v>
      </c>
      <c r="X31" s="151">
        <v>0</v>
      </c>
      <c r="Y31" s="151">
        <v>0</v>
      </c>
      <c r="Z31" s="151">
        <v>0</v>
      </c>
      <c r="AA31" s="151">
        <v>0</v>
      </c>
      <c r="AB31" s="151">
        <v>0</v>
      </c>
      <c r="AC31" s="151">
        <v>0</v>
      </c>
      <c r="AD31" s="151">
        <v>0</v>
      </c>
      <c r="AE31" s="151">
        <v>0</v>
      </c>
      <c r="AF31" s="151">
        <v>0</v>
      </c>
      <c r="AG31" s="151">
        <v>0</v>
      </c>
      <c r="AH31" s="151">
        <v>0</v>
      </c>
      <c r="AI31" s="151">
        <v>0</v>
      </c>
      <c r="AJ31" s="151">
        <v>0</v>
      </c>
      <c r="AK31" s="151">
        <v>0</v>
      </c>
      <c r="AL31" s="151">
        <v>0</v>
      </c>
      <c r="AM31" s="151">
        <v>0</v>
      </c>
      <c r="AN31" s="151">
        <v>0</v>
      </c>
      <c r="AO31" s="151">
        <v>0</v>
      </c>
      <c r="AP31" s="151">
        <v>77.299713800000006</v>
      </c>
      <c r="AQ31" s="12">
        <f t="shared" si="0"/>
        <v>0</v>
      </c>
    </row>
    <row r="32" spans="1:43" s="20" customFormat="1" ht="24" x14ac:dyDescent="0.2">
      <c r="A32" s="4" t="s">
        <v>450</v>
      </c>
      <c r="B32" s="152">
        <v>0</v>
      </c>
      <c r="C32" s="151">
        <v>0</v>
      </c>
      <c r="D32" s="152">
        <v>0</v>
      </c>
      <c r="E32" s="152">
        <v>0</v>
      </c>
      <c r="F32" s="152">
        <v>0</v>
      </c>
      <c r="G32" s="152">
        <v>0</v>
      </c>
      <c r="H32" s="152">
        <v>0</v>
      </c>
      <c r="I32" s="152">
        <v>0</v>
      </c>
      <c r="J32" s="152">
        <v>0</v>
      </c>
      <c r="K32" s="151">
        <v>0</v>
      </c>
      <c r="L32" s="151">
        <v>0</v>
      </c>
      <c r="M32" s="151">
        <v>232.08574999999999</v>
      </c>
      <c r="N32" s="151">
        <v>0</v>
      </c>
      <c r="O32" s="151">
        <v>0</v>
      </c>
      <c r="P32" s="151">
        <v>532.25319230000002</v>
      </c>
      <c r="Q32" s="151">
        <v>0</v>
      </c>
      <c r="R32" s="151">
        <v>0</v>
      </c>
      <c r="S32" s="151">
        <v>0</v>
      </c>
      <c r="T32" s="151">
        <v>0</v>
      </c>
      <c r="U32" s="151">
        <v>0</v>
      </c>
      <c r="V32" s="151">
        <v>0</v>
      </c>
      <c r="W32" s="151">
        <v>0</v>
      </c>
      <c r="X32" s="151">
        <v>0</v>
      </c>
      <c r="Y32" s="151">
        <v>0</v>
      </c>
      <c r="Z32" s="151">
        <v>0</v>
      </c>
      <c r="AA32" s="151">
        <v>0</v>
      </c>
      <c r="AB32" s="151">
        <v>0</v>
      </c>
      <c r="AC32" s="151">
        <v>0</v>
      </c>
      <c r="AD32" s="151">
        <v>0</v>
      </c>
      <c r="AE32" s="151">
        <v>0</v>
      </c>
      <c r="AF32" s="151">
        <v>0</v>
      </c>
      <c r="AG32" s="151">
        <v>0</v>
      </c>
      <c r="AH32" s="151">
        <v>0</v>
      </c>
      <c r="AI32" s="151">
        <v>0</v>
      </c>
      <c r="AJ32" s="151">
        <v>0</v>
      </c>
      <c r="AK32" s="151">
        <v>0</v>
      </c>
      <c r="AL32" s="151">
        <v>0</v>
      </c>
      <c r="AM32" s="151">
        <v>0</v>
      </c>
      <c r="AN32" s="151">
        <v>0</v>
      </c>
      <c r="AO32" s="151">
        <v>0</v>
      </c>
      <c r="AP32" s="151">
        <v>764.33894229999999</v>
      </c>
      <c r="AQ32" s="12">
        <f t="shared" si="0"/>
        <v>0</v>
      </c>
    </row>
    <row r="33" spans="1:43" s="20" customFormat="1" x14ac:dyDescent="0.2">
      <c r="A33" s="4" t="s">
        <v>492</v>
      </c>
      <c r="B33" s="152">
        <v>0</v>
      </c>
      <c r="C33" s="151">
        <v>0</v>
      </c>
      <c r="D33" s="152">
        <v>0</v>
      </c>
      <c r="E33" s="152">
        <v>0</v>
      </c>
      <c r="F33" s="152">
        <v>0</v>
      </c>
      <c r="G33" s="152">
        <v>0</v>
      </c>
      <c r="H33" s="152">
        <v>0</v>
      </c>
      <c r="I33" s="152">
        <v>0</v>
      </c>
      <c r="J33" s="152">
        <v>0</v>
      </c>
      <c r="K33" s="151">
        <v>0</v>
      </c>
      <c r="L33" s="151">
        <v>0</v>
      </c>
      <c r="M33" s="151">
        <v>0</v>
      </c>
      <c r="N33" s="151">
        <v>17001.10390885</v>
      </c>
      <c r="O33" s="151">
        <v>0</v>
      </c>
      <c r="P33" s="151">
        <v>0</v>
      </c>
      <c r="Q33" s="151">
        <v>0</v>
      </c>
      <c r="R33" s="151">
        <v>0</v>
      </c>
      <c r="S33" s="151">
        <v>0</v>
      </c>
      <c r="T33" s="151">
        <v>382.61847499999999</v>
      </c>
      <c r="U33" s="151">
        <v>0</v>
      </c>
      <c r="V33" s="151">
        <v>0</v>
      </c>
      <c r="W33" s="151">
        <v>53.789951700000003</v>
      </c>
      <c r="X33" s="151">
        <v>0</v>
      </c>
      <c r="Y33" s="151">
        <v>0</v>
      </c>
      <c r="Z33" s="151">
        <v>0</v>
      </c>
      <c r="AA33" s="151">
        <v>0</v>
      </c>
      <c r="AB33" s="151">
        <v>0</v>
      </c>
      <c r="AC33" s="151">
        <v>0</v>
      </c>
      <c r="AD33" s="151">
        <v>0</v>
      </c>
      <c r="AE33" s="151">
        <v>0</v>
      </c>
      <c r="AF33" s="151">
        <v>0</v>
      </c>
      <c r="AG33" s="151">
        <v>0</v>
      </c>
      <c r="AH33" s="151">
        <v>0</v>
      </c>
      <c r="AI33" s="151">
        <v>0</v>
      </c>
      <c r="AJ33" s="151">
        <v>0</v>
      </c>
      <c r="AK33" s="151">
        <v>0</v>
      </c>
      <c r="AL33" s="151">
        <v>0</v>
      </c>
      <c r="AM33" s="151">
        <v>0</v>
      </c>
      <c r="AN33" s="151">
        <v>0</v>
      </c>
      <c r="AO33" s="151">
        <v>0</v>
      </c>
      <c r="AP33" s="151">
        <v>17054.893860550001</v>
      </c>
      <c r="AQ33" s="12">
        <f t="shared" si="0"/>
        <v>382.61847499999931</v>
      </c>
    </row>
    <row r="34" spans="1:43" s="20" customFormat="1" x14ac:dyDescent="0.2">
      <c r="A34" s="4" t="s">
        <v>499</v>
      </c>
      <c r="B34" s="152">
        <v>0</v>
      </c>
      <c r="C34" s="151">
        <v>0</v>
      </c>
      <c r="D34" s="152">
        <v>0</v>
      </c>
      <c r="E34" s="152">
        <v>0</v>
      </c>
      <c r="F34" s="152">
        <v>0</v>
      </c>
      <c r="G34" s="152">
        <v>0</v>
      </c>
      <c r="H34" s="152">
        <v>0</v>
      </c>
      <c r="I34" s="152">
        <v>0</v>
      </c>
      <c r="J34" s="152">
        <v>0</v>
      </c>
      <c r="K34" s="151">
        <v>0</v>
      </c>
      <c r="L34" s="151">
        <v>0</v>
      </c>
      <c r="M34" s="151">
        <v>0</v>
      </c>
      <c r="N34" s="151">
        <v>0</v>
      </c>
      <c r="O34" s="151">
        <v>0</v>
      </c>
      <c r="P34" s="151">
        <v>13185.588903420001</v>
      </c>
      <c r="Q34" s="151">
        <v>0</v>
      </c>
      <c r="R34" s="151">
        <v>0</v>
      </c>
      <c r="S34" s="151">
        <v>0</v>
      </c>
      <c r="T34" s="151">
        <v>0</v>
      </c>
      <c r="U34" s="151">
        <v>0</v>
      </c>
      <c r="V34" s="151">
        <v>0</v>
      </c>
      <c r="W34" s="151">
        <v>0</v>
      </c>
      <c r="X34" s="151">
        <v>0</v>
      </c>
      <c r="Y34" s="151">
        <v>0</v>
      </c>
      <c r="Z34" s="151">
        <v>0</v>
      </c>
      <c r="AA34" s="151">
        <v>0</v>
      </c>
      <c r="AB34" s="151">
        <v>0</v>
      </c>
      <c r="AC34" s="151">
        <v>0</v>
      </c>
      <c r="AD34" s="151">
        <v>0</v>
      </c>
      <c r="AE34" s="151">
        <v>0</v>
      </c>
      <c r="AF34" s="151">
        <v>0</v>
      </c>
      <c r="AG34" s="151">
        <v>0</v>
      </c>
      <c r="AH34" s="151">
        <v>0</v>
      </c>
      <c r="AI34" s="151">
        <v>0</v>
      </c>
      <c r="AJ34" s="151">
        <v>0</v>
      </c>
      <c r="AK34" s="151">
        <v>0</v>
      </c>
      <c r="AL34" s="151">
        <v>0</v>
      </c>
      <c r="AM34" s="151">
        <v>0</v>
      </c>
      <c r="AN34" s="151">
        <v>0</v>
      </c>
      <c r="AO34" s="151">
        <v>0</v>
      </c>
      <c r="AP34" s="151">
        <v>13185.588903420001</v>
      </c>
      <c r="AQ34" s="12">
        <f t="shared" si="0"/>
        <v>0</v>
      </c>
    </row>
    <row r="35" spans="1:43" s="20" customFormat="1" x14ac:dyDescent="0.2">
      <c r="A35" s="4" t="s">
        <v>493</v>
      </c>
      <c r="B35" s="152">
        <v>0</v>
      </c>
      <c r="C35" s="151">
        <v>0</v>
      </c>
      <c r="D35" s="152">
        <v>0</v>
      </c>
      <c r="E35" s="152">
        <v>0</v>
      </c>
      <c r="F35" s="152">
        <v>0</v>
      </c>
      <c r="G35" s="152">
        <v>0</v>
      </c>
      <c r="H35" s="152">
        <v>0</v>
      </c>
      <c r="I35" s="152">
        <v>0</v>
      </c>
      <c r="J35" s="152">
        <v>0</v>
      </c>
      <c r="K35" s="151">
        <v>0</v>
      </c>
      <c r="L35" s="151">
        <v>0</v>
      </c>
      <c r="M35" s="151">
        <v>2000</v>
      </c>
      <c r="N35" s="151">
        <v>0</v>
      </c>
      <c r="O35" s="151">
        <v>0</v>
      </c>
      <c r="P35" s="151">
        <v>0</v>
      </c>
      <c r="Q35" s="151">
        <v>0</v>
      </c>
      <c r="R35" s="151">
        <v>0</v>
      </c>
      <c r="S35" s="151">
        <v>0</v>
      </c>
      <c r="T35" s="151">
        <v>0</v>
      </c>
      <c r="U35" s="151">
        <v>0</v>
      </c>
      <c r="V35" s="151">
        <v>0</v>
      </c>
      <c r="W35" s="151">
        <v>0</v>
      </c>
      <c r="X35" s="151">
        <v>0</v>
      </c>
      <c r="Y35" s="151">
        <v>0</v>
      </c>
      <c r="Z35" s="151">
        <v>0</v>
      </c>
      <c r="AA35" s="151">
        <v>0</v>
      </c>
      <c r="AB35" s="151">
        <v>0</v>
      </c>
      <c r="AC35" s="151">
        <v>0</v>
      </c>
      <c r="AD35" s="151">
        <v>0</v>
      </c>
      <c r="AE35" s="151">
        <v>0</v>
      </c>
      <c r="AF35" s="151">
        <v>0</v>
      </c>
      <c r="AG35" s="151">
        <v>0</v>
      </c>
      <c r="AH35" s="151">
        <v>0</v>
      </c>
      <c r="AI35" s="151">
        <v>0</v>
      </c>
      <c r="AJ35" s="151">
        <v>0</v>
      </c>
      <c r="AK35" s="151">
        <v>0</v>
      </c>
      <c r="AL35" s="151">
        <v>0</v>
      </c>
      <c r="AM35" s="151">
        <v>120</v>
      </c>
      <c r="AN35" s="151">
        <v>0</v>
      </c>
      <c r="AO35" s="151">
        <v>120</v>
      </c>
      <c r="AP35" s="151">
        <v>2120</v>
      </c>
      <c r="AQ35" s="12">
        <f t="shared" si="0"/>
        <v>120</v>
      </c>
    </row>
    <row r="36" spans="1:43" s="20" customFormat="1" x14ac:dyDescent="0.2">
      <c r="A36" s="4" t="s">
        <v>494</v>
      </c>
      <c r="B36" s="152">
        <v>0</v>
      </c>
      <c r="C36" s="151">
        <v>0</v>
      </c>
      <c r="D36" s="152">
        <v>0</v>
      </c>
      <c r="E36" s="152">
        <v>0</v>
      </c>
      <c r="F36" s="152">
        <v>0</v>
      </c>
      <c r="G36" s="152">
        <v>0</v>
      </c>
      <c r="H36" s="152">
        <v>0</v>
      </c>
      <c r="I36" s="152">
        <v>0</v>
      </c>
      <c r="J36" s="152">
        <v>0</v>
      </c>
      <c r="K36" s="151">
        <v>0</v>
      </c>
      <c r="L36" s="151">
        <v>0</v>
      </c>
      <c r="M36" s="151">
        <v>0</v>
      </c>
      <c r="N36" s="151">
        <v>0</v>
      </c>
      <c r="O36" s="151">
        <v>0</v>
      </c>
      <c r="P36" s="151">
        <v>0</v>
      </c>
      <c r="Q36" s="151">
        <v>0</v>
      </c>
      <c r="R36" s="151">
        <v>0</v>
      </c>
      <c r="S36" s="151">
        <v>0</v>
      </c>
      <c r="T36" s="151">
        <v>0</v>
      </c>
      <c r="U36" s="151">
        <v>0</v>
      </c>
      <c r="V36" s="151">
        <v>0</v>
      </c>
      <c r="W36" s="151">
        <v>0</v>
      </c>
      <c r="X36" s="151">
        <v>0</v>
      </c>
      <c r="Y36" s="151">
        <v>0</v>
      </c>
      <c r="Z36" s="151">
        <v>0</v>
      </c>
      <c r="AA36" s="151">
        <v>0</v>
      </c>
      <c r="AB36" s="151">
        <v>0</v>
      </c>
      <c r="AC36" s="151">
        <v>0</v>
      </c>
      <c r="AD36" s="151">
        <v>0</v>
      </c>
      <c r="AE36" s="151">
        <v>0</v>
      </c>
      <c r="AF36" s="151">
        <v>0</v>
      </c>
      <c r="AG36" s="151">
        <v>0</v>
      </c>
      <c r="AH36" s="151">
        <v>0</v>
      </c>
      <c r="AI36" s="151">
        <v>0</v>
      </c>
      <c r="AJ36" s="151">
        <v>0</v>
      </c>
      <c r="AK36" s="151">
        <v>2.29890712</v>
      </c>
      <c r="AL36" s="151">
        <v>0</v>
      </c>
      <c r="AM36" s="151">
        <v>0</v>
      </c>
      <c r="AN36" s="151">
        <v>0</v>
      </c>
      <c r="AO36" s="151">
        <v>0</v>
      </c>
      <c r="AP36" s="151">
        <v>2.29890712</v>
      </c>
      <c r="AQ36" s="12">
        <f t="shared" si="0"/>
        <v>0</v>
      </c>
    </row>
    <row r="37" spans="1:43" s="20" customFormat="1" x14ac:dyDescent="0.2">
      <c r="A37" s="4" t="s">
        <v>495</v>
      </c>
      <c r="B37" s="152">
        <v>0</v>
      </c>
      <c r="C37" s="151">
        <v>0</v>
      </c>
      <c r="D37" s="152">
        <v>0</v>
      </c>
      <c r="E37" s="152">
        <v>0</v>
      </c>
      <c r="F37" s="152">
        <v>0</v>
      </c>
      <c r="G37" s="152">
        <v>0</v>
      </c>
      <c r="H37" s="152">
        <v>0</v>
      </c>
      <c r="I37" s="152">
        <v>0</v>
      </c>
      <c r="J37" s="152">
        <v>0.76236150000000003</v>
      </c>
      <c r="K37" s="151">
        <v>0</v>
      </c>
      <c r="L37" s="151">
        <v>0</v>
      </c>
      <c r="M37" s="151">
        <v>0</v>
      </c>
      <c r="N37" s="151">
        <v>0</v>
      </c>
      <c r="O37" s="151">
        <v>0</v>
      </c>
      <c r="P37" s="151">
        <v>0</v>
      </c>
      <c r="Q37" s="151">
        <v>0</v>
      </c>
      <c r="R37" s="151">
        <v>0</v>
      </c>
      <c r="S37" s="151">
        <v>0</v>
      </c>
      <c r="T37" s="151">
        <v>0</v>
      </c>
      <c r="U37" s="151">
        <v>0</v>
      </c>
      <c r="V37" s="151">
        <v>0</v>
      </c>
      <c r="W37" s="151">
        <v>9088.7818083999991</v>
      </c>
      <c r="X37" s="151">
        <v>0</v>
      </c>
      <c r="Y37" s="151">
        <v>0</v>
      </c>
      <c r="Z37" s="151">
        <v>0</v>
      </c>
      <c r="AA37" s="151">
        <v>0</v>
      </c>
      <c r="AB37" s="151">
        <v>0</v>
      </c>
      <c r="AC37" s="151">
        <v>0</v>
      </c>
      <c r="AD37" s="151">
        <v>0</v>
      </c>
      <c r="AE37" s="151">
        <v>0</v>
      </c>
      <c r="AF37" s="151">
        <v>0</v>
      </c>
      <c r="AG37" s="151">
        <v>0</v>
      </c>
      <c r="AH37" s="151">
        <v>0</v>
      </c>
      <c r="AI37" s="151">
        <v>2.5</v>
      </c>
      <c r="AJ37" s="151">
        <v>0</v>
      </c>
      <c r="AK37" s="151">
        <v>180175.4137798</v>
      </c>
      <c r="AL37" s="151">
        <v>0</v>
      </c>
      <c r="AM37" s="151">
        <v>0</v>
      </c>
      <c r="AN37" s="151">
        <v>0</v>
      </c>
      <c r="AO37" s="151">
        <v>0</v>
      </c>
      <c r="AP37" s="151">
        <v>189264.95794970001</v>
      </c>
      <c r="AQ37" s="12">
        <f t="shared" si="0"/>
        <v>2.5</v>
      </c>
    </row>
    <row r="38" spans="1:43" s="20" customFormat="1" x14ac:dyDescent="0.2">
      <c r="A38" s="4" t="s">
        <v>496</v>
      </c>
      <c r="B38" s="152">
        <v>0</v>
      </c>
      <c r="C38" s="151">
        <v>0</v>
      </c>
      <c r="D38" s="152">
        <v>0</v>
      </c>
      <c r="E38" s="152">
        <v>0</v>
      </c>
      <c r="F38" s="152">
        <v>0</v>
      </c>
      <c r="G38" s="152">
        <v>0</v>
      </c>
      <c r="H38" s="152">
        <v>0</v>
      </c>
      <c r="I38" s="152">
        <v>0</v>
      </c>
      <c r="J38" s="152">
        <v>0</v>
      </c>
      <c r="K38" s="151">
        <v>0</v>
      </c>
      <c r="L38" s="151">
        <v>0</v>
      </c>
      <c r="M38" s="151">
        <v>0</v>
      </c>
      <c r="N38" s="151">
        <v>0</v>
      </c>
      <c r="O38" s="151">
        <v>0</v>
      </c>
      <c r="P38" s="151">
        <v>0</v>
      </c>
      <c r="Q38" s="151">
        <v>0</v>
      </c>
      <c r="R38" s="151">
        <v>0</v>
      </c>
      <c r="S38" s="151">
        <v>0</v>
      </c>
      <c r="T38" s="151">
        <v>0</v>
      </c>
      <c r="U38" s="151">
        <v>0</v>
      </c>
      <c r="V38" s="151">
        <v>0</v>
      </c>
      <c r="W38" s="151">
        <v>1059.4788461999999</v>
      </c>
      <c r="X38" s="151">
        <v>0</v>
      </c>
      <c r="Y38" s="151">
        <v>0</v>
      </c>
      <c r="Z38" s="151">
        <v>0</v>
      </c>
      <c r="AA38" s="151">
        <v>0</v>
      </c>
      <c r="AB38" s="151">
        <v>0</v>
      </c>
      <c r="AC38" s="151">
        <v>0</v>
      </c>
      <c r="AD38" s="151">
        <v>0</v>
      </c>
      <c r="AE38" s="151">
        <v>0</v>
      </c>
      <c r="AF38" s="151">
        <v>0</v>
      </c>
      <c r="AG38" s="151">
        <v>0</v>
      </c>
      <c r="AH38" s="151">
        <v>0</v>
      </c>
      <c r="AI38" s="151">
        <v>0</v>
      </c>
      <c r="AJ38" s="151">
        <v>0</v>
      </c>
      <c r="AK38" s="151">
        <v>0</v>
      </c>
      <c r="AL38" s="151">
        <v>0</v>
      </c>
      <c r="AM38" s="151">
        <v>0</v>
      </c>
      <c r="AN38" s="151">
        <v>0</v>
      </c>
      <c r="AO38" s="151">
        <v>0</v>
      </c>
      <c r="AP38" s="151">
        <v>1059.4788461999999</v>
      </c>
      <c r="AQ38" s="12">
        <f t="shared" si="0"/>
        <v>0</v>
      </c>
    </row>
    <row r="39" spans="1:43" s="20" customFormat="1" x14ac:dyDescent="0.2">
      <c r="A39" s="4" t="s">
        <v>453</v>
      </c>
      <c r="B39" s="152">
        <v>0</v>
      </c>
      <c r="C39" s="151">
        <v>0</v>
      </c>
      <c r="D39" s="152">
        <v>0</v>
      </c>
      <c r="E39" s="152">
        <v>0</v>
      </c>
      <c r="F39" s="152">
        <v>0</v>
      </c>
      <c r="G39" s="152">
        <v>0</v>
      </c>
      <c r="H39" s="152">
        <v>0</v>
      </c>
      <c r="I39" s="152">
        <v>0</v>
      </c>
      <c r="J39" s="152">
        <v>0</v>
      </c>
      <c r="K39" s="151">
        <v>0</v>
      </c>
      <c r="L39" s="151">
        <v>0</v>
      </c>
      <c r="M39" s="151">
        <v>0</v>
      </c>
      <c r="N39" s="151">
        <v>0</v>
      </c>
      <c r="O39" s="151">
        <v>0</v>
      </c>
      <c r="P39" s="151">
        <v>0</v>
      </c>
      <c r="Q39" s="151">
        <v>0</v>
      </c>
      <c r="R39" s="151">
        <v>0</v>
      </c>
      <c r="S39" s="151">
        <v>0</v>
      </c>
      <c r="T39" s="151">
        <v>0</v>
      </c>
      <c r="U39" s="151">
        <v>0</v>
      </c>
      <c r="V39" s="151">
        <v>0</v>
      </c>
      <c r="W39" s="151">
        <v>0</v>
      </c>
      <c r="X39" s="151">
        <v>0</v>
      </c>
      <c r="Y39" s="151">
        <v>0</v>
      </c>
      <c r="Z39" s="151">
        <v>0</v>
      </c>
      <c r="AA39" s="151">
        <v>0</v>
      </c>
      <c r="AB39" s="151">
        <v>0</v>
      </c>
      <c r="AC39" s="151">
        <v>0</v>
      </c>
      <c r="AD39" s="151">
        <v>0</v>
      </c>
      <c r="AE39" s="151">
        <v>0</v>
      </c>
      <c r="AF39" s="151">
        <v>0</v>
      </c>
      <c r="AG39" s="151">
        <v>0</v>
      </c>
      <c r="AH39" s="151">
        <v>0</v>
      </c>
      <c r="AI39" s="151">
        <v>0</v>
      </c>
      <c r="AJ39" s="151">
        <v>0</v>
      </c>
      <c r="AK39" s="151">
        <v>0</v>
      </c>
      <c r="AL39" s="151">
        <v>0</v>
      </c>
      <c r="AM39" s="151">
        <v>551</v>
      </c>
      <c r="AN39" s="151">
        <v>0</v>
      </c>
      <c r="AO39" s="151">
        <v>551</v>
      </c>
      <c r="AP39" s="151">
        <v>551</v>
      </c>
      <c r="AQ39" s="12">
        <f t="shared" si="0"/>
        <v>551</v>
      </c>
    </row>
    <row r="40" spans="1:43" s="20" customFormat="1" x14ac:dyDescent="0.2">
      <c r="A40" s="4" t="s">
        <v>498</v>
      </c>
      <c r="B40" s="152">
        <v>0</v>
      </c>
      <c r="C40" s="151">
        <v>0</v>
      </c>
      <c r="D40" s="152">
        <v>0</v>
      </c>
      <c r="E40" s="152">
        <v>0</v>
      </c>
      <c r="F40" s="152">
        <v>0</v>
      </c>
      <c r="G40" s="152">
        <v>0</v>
      </c>
      <c r="H40" s="152">
        <v>0</v>
      </c>
      <c r="I40" s="152">
        <v>0</v>
      </c>
      <c r="J40" s="152">
        <v>0</v>
      </c>
      <c r="K40" s="151">
        <v>0</v>
      </c>
      <c r="L40" s="151">
        <v>0</v>
      </c>
      <c r="M40" s="151">
        <v>0</v>
      </c>
      <c r="N40" s="151">
        <v>0</v>
      </c>
      <c r="O40" s="151">
        <v>0</v>
      </c>
      <c r="P40" s="151">
        <v>0</v>
      </c>
      <c r="Q40" s="151">
        <v>0</v>
      </c>
      <c r="R40" s="151">
        <v>0</v>
      </c>
      <c r="S40" s="151">
        <v>0</v>
      </c>
      <c r="T40" s="151">
        <v>0</v>
      </c>
      <c r="U40" s="151">
        <v>0</v>
      </c>
      <c r="V40" s="151">
        <v>0</v>
      </c>
      <c r="W40" s="151">
        <v>0</v>
      </c>
      <c r="X40" s="151">
        <v>0</v>
      </c>
      <c r="Y40" s="151">
        <v>0</v>
      </c>
      <c r="Z40" s="151">
        <v>0</v>
      </c>
      <c r="AA40" s="151">
        <v>0</v>
      </c>
      <c r="AB40" s="151">
        <v>0</v>
      </c>
      <c r="AC40" s="151">
        <v>0</v>
      </c>
      <c r="AD40" s="151">
        <v>0</v>
      </c>
      <c r="AE40" s="151">
        <v>0</v>
      </c>
      <c r="AF40" s="151">
        <v>0</v>
      </c>
      <c r="AG40" s="151">
        <v>55</v>
      </c>
      <c r="AH40" s="151">
        <v>0</v>
      </c>
      <c r="AI40" s="151">
        <v>0</v>
      </c>
      <c r="AJ40" s="151">
        <v>0</v>
      </c>
      <c r="AK40" s="151">
        <v>0</v>
      </c>
      <c r="AL40" s="151">
        <v>0</v>
      </c>
      <c r="AM40" s="151">
        <v>0</v>
      </c>
      <c r="AN40" s="151">
        <v>55</v>
      </c>
      <c r="AO40" s="151">
        <v>0</v>
      </c>
      <c r="AP40" s="151">
        <v>55</v>
      </c>
      <c r="AQ40" s="12">
        <f t="shared" si="0"/>
        <v>55</v>
      </c>
    </row>
    <row r="41" spans="1:43" s="20" customFormat="1" x14ac:dyDescent="0.2">
      <c r="A41" s="4" t="s">
        <v>454</v>
      </c>
      <c r="B41" s="152">
        <v>0</v>
      </c>
      <c r="C41" s="151">
        <v>0</v>
      </c>
      <c r="D41" s="152">
        <v>1583.0217272299999</v>
      </c>
      <c r="E41" s="152">
        <v>0.17926</v>
      </c>
      <c r="F41" s="152">
        <v>0</v>
      </c>
      <c r="G41" s="152">
        <v>0</v>
      </c>
      <c r="H41" s="152">
        <v>12.7717983</v>
      </c>
      <c r="I41" s="152">
        <v>17.598019099999998</v>
      </c>
      <c r="J41" s="152">
        <v>0</v>
      </c>
      <c r="K41" s="151">
        <v>71.395865000000001</v>
      </c>
      <c r="L41" s="151">
        <v>0</v>
      </c>
      <c r="M41" s="151">
        <v>8758.2289413500002</v>
      </c>
      <c r="N41" s="151">
        <v>231.1585086</v>
      </c>
      <c r="O41" s="151">
        <v>0.17926</v>
      </c>
      <c r="P41" s="151">
        <v>369.60386983000001</v>
      </c>
      <c r="Q41" s="151">
        <v>196.11208751999999</v>
      </c>
      <c r="R41" s="151">
        <v>43.488385999999998</v>
      </c>
      <c r="S41" s="151">
        <v>162.00086300000001</v>
      </c>
      <c r="T41" s="151">
        <v>97.422028999999995</v>
      </c>
      <c r="U41" s="151">
        <v>0</v>
      </c>
      <c r="V41" s="151">
        <v>40.073135999999998</v>
      </c>
      <c r="W41" s="151">
        <v>35.871937799999998</v>
      </c>
      <c r="X41" s="151">
        <v>0</v>
      </c>
      <c r="Y41" s="151">
        <v>0</v>
      </c>
      <c r="Z41" s="151">
        <v>52.418212599999997</v>
      </c>
      <c r="AA41" s="151">
        <v>1.5688499600000001</v>
      </c>
      <c r="AB41" s="151">
        <v>14.26863047</v>
      </c>
      <c r="AC41" s="151">
        <v>13.350606859999999</v>
      </c>
      <c r="AD41" s="151">
        <v>134.0523847</v>
      </c>
      <c r="AE41" s="151">
        <v>60.065927520000002</v>
      </c>
      <c r="AF41" s="151">
        <v>63.305809500000002</v>
      </c>
      <c r="AG41" s="151">
        <v>162.34916683</v>
      </c>
      <c r="AH41" s="151">
        <v>8.3008434999999992</v>
      </c>
      <c r="AI41" s="151">
        <v>0</v>
      </c>
      <c r="AJ41" s="151">
        <v>585.28830000000005</v>
      </c>
      <c r="AK41" s="151">
        <v>903.79605328000002</v>
      </c>
      <c r="AL41" s="151">
        <v>0.90313100000000002</v>
      </c>
      <c r="AM41" s="151">
        <v>174.7415967</v>
      </c>
      <c r="AN41" s="151">
        <v>151.08166496999999</v>
      </c>
      <c r="AO41" s="151">
        <v>329.67864379999997</v>
      </c>
      <c r="AP41" s="151">
        <v>13034.73986903</v>
      </c>
      <c r="AQ41" s="12">
        <f t="shared" si="0"/>
        <v>1239.535641389999</v>
      </c>
    </row>
    <row r="42" spans="1:43" s="20" customFormat="1" x14ac:dyDescent="0.2">
      <c r="A42" s="4" t="s">
        <v>480</v>
      </c>
      <c r="B42" s="152">
        <v>0</v>
      </c>
      <c r="C42" s="151">
        <v>0</v>
      </c>
      <c r="D42" s="152">
        <v>0</v>
      </c>
      <c r="E42" s="152">
        <v>0</v>
      </c>
      <c r="F42" s="152">
        <v>0</v>
      </c>
      <c r="G42" s="152">
        <v>0</v>
      </c>
      <c r="H42" s="152">
        <v>0</v>
      </c>
      <c r="I42" s="152">
        <v>0</v>
      </c>
      <c r="J42" s="152">
        <v>0</v>
      </c>
      <c r="K42" s="151">
        <v>0</v>
      </c>
      <c r="L42" s="151">
        <v>0</v>
      </c>
      <c r="M42" s="151">
        <v>0</v>
      </c>
      <c r="N42" s="151">
        <v>0</v>
      </c>
      <c r="O42" s="151">
        <v>0</v>
      </c>
      <c r="P42" s="151">
        <v>0</v>
      </c>
      <c r="Q42" s="151">
        <v>0</v>
      </c>
      <c r="R42" s="151">
        <v>0</v>
      </c>
      <c r="S42" s="151">
        <v>0</v>
      </c>
      <c r="T42" s="151">
        <v>0</v>
      </c>
      <c r="U42" s="151">
        <v>0</v>
      </c>
      <c r="V42" s="151">
        <v>0</v>
      </c>
      <c r="W42" s="151">
        <v>0</v>
      </c>
      <c r="X42" s="151">
        <v>0</v>
      </c>
      <c r="Y42" s="151">
        <v>0</v>
      </c>
      <c r="Z42" s="151">
        <v>0</v>
      </c>
      <c r="AA42" s="151">
        <v>1950.43850808</v>
      </c>
      <c r="AB42" s="151">
        <v>0</v>
      </c>
      <c r="AC42" s="151">
        <v>1950.43850808</v>
      </c>
      <c r="AD42" s="151">
        <v>0</v>
      </c>
      <c r="AE42" s="151">
        <v>0</v>
      </c>
      <c r="AF42" s="151">
        <v>0</v>
      </c>
      <c r="AG42" s="151">
        <v>0</v>
      </c>
      <c r="AH42" s="151">
        <v>0</v>
      </c>
      <c r="AI42" s="151">
        <v>0</v>
      </c>
      <c r="AJ42" s="151">
        <v>0</v>
      </c>
      <c r="AK42" s="151">
        <v>0</v>
      </c>
      <c r="AL42" s="151">
        <v>0</v>
      </c>
      <c r="AM42" s="151">
        <v>0</v>
      </c>
      <c r="AN42" s="151">
        <v>0</v>
      </c>
      <c r="AO42" s="151">
        <v>0</v>
      </c>
      <c r="AP42" s="151">
        <v>1950.43850808</v>
      </c>
      <c r="AQ42" s="12">
        <f t="shared" si="0"/>
        <v>1950.43850808</v>
      </c>
    </row>
    <row r="43" spans="1:43" s="20" customFormat="1" x14ac:dyDescent="0.2">
      <c r="A43" s="4" t="s">
        <v>455</v>
      </c>
      <c r="B43" s="152">
        <v>853.77924140000005</v>
      </c>
      <c r="C43" s="151">
        <v>324.85998069999999</v>
      </c>
      <c r="D43" s="152">
        <v>31.181357599999998</v>
      </c>
      <c r="E43" s="152">
        <v>19.4351755</v>
      </c>
      <c r="F43" s="152">
        <v>0</v>
      </c>
      <c r="G43" s="152">
        <v>179.347105</v>
      </c>
      <c r="H43" s="152">
        <v>0</v>
      </c>
      <c r="I43" s="152">
        <v>1197.5426107000001</v>
      </c>
      <c r="J43" s="152">
        <v>497.36159370000001</v>
      </c>
      <c r="K43" s="151">
        <v>0</v>
      </c>
      <c r="L43" s="151">
        <v>1090.8984187999999</v>
      </c>
      <c r="M43" s="151">
        <v>14160.41234954</v>
      </c>
      <c r="N43" s="151">
        <v>199.82023670999999</v>
      </c>
      <c r="O43" s="151">
        <v>0</v>
      </c>
      <c r="P43" s="151">
        <v>228.9616011</v>
      </c>
      <c r="Q43" s="151">
        <v>0</v>
      </c>
      <c r="R43" s="151">
        <v>0</v>
      </c>
      <c r="S43" s="151">
        <v>5919.67947301</v>
      </c>
      <c r="T43" s="151">
        <v>37.574830499999997</v>
      </c>
      <c r="U43" s="151">
        <v>37.574830499999997</v>
      </c>
      <c r="V43" s="151">
        <v>17.077709800000001</v>
      </c>
      <c r="W43" s="151">
        <v>4.4899882199999999</v>
      </c>
      <c r="X43" s="151">
        <v>0</v>
      </c>
      <c r="Y43" s="151">
        <v>17.077709800000001</v>
      </c>
      <c r="Z43" s="151">
        <v>0</v>
      </c>
      <c r="AA43" s="151">
        <v>171113.4144031</v>
      </c>
      <c r="AB43" s="151">
        <v>0</v>
      </c>
      <c r="AC43" s="151">
        <v>171113.4144031</v>
      </c>
      <c r="AD43" s="151">
        <v>0</v>
      </c>
      <c r="AE43" s="151">
        <v>58.311046400000002</v>
      </c>
      <c r="AF43" s="151">
        <v>4.1105352000000002</v>
      </c>
      <c r="AG43" s="151">
        <v>0</v>
      </c>
      <c r="AH43" s="151">
        <v>0</v>
      </c>
      <c r="AI43" s="151">
        <v>12.582060999999999</v>
      </c>
      <c r="AJ43" s="151">
        <v>0</v>
      </c>
      <c r="AK43" s="151">
        <v>3129.0986981000001</v>
      </c>
      <c r="AL43" s="151">
        <v>77397.077062900004</v>
      </c>
      <c r="AM43" s="151">
        <v>36504.680529110999</v>
      </c>
      <c r="AN43" s="151">
        <v>0</v>
      </c>
      <c r="AO43" s="151">
        <v>114233.06087441101</v>
      </c>
      <c r="AP43" s="151">
        <v>306589.185455181</v>
      </c>
      <c r="AQ43" s="12">
        <f t="shared" si="0"/>
        <v>291793.63837072108</v>
      </c>
    </row>
    <row r="44" spans="1:43" s="20" customFormat="1" x14ac:dyDescent="0.2">
      <c r="A44" s="4" t="s">
        <v>456</v>
      </c>
      <c r="B44" s="152">
        <v>6447.9168567999996</v>
      </c>
      <c r="C44" s="151">
        <v>4012.0360131000002</v>
      </c>
      <c r="D44" s="152">
        <v>1348.1458206039999</v>
      </c>
      <c r="E44" s="152">
        <v>275.70893289000003</v>
      </c>
      <c r="F44" s="152">
        <v>0</v>
      </c>
      <c r="G44" s="152">
        <v>6351.6089451999997</v>
      </c>
      <c r="H44" s="152">
        <v>95.516910710000005</v>
      </c>
      <c r="I44" s="152">
        <v>61272.192404100002</v>
      </c>
      <c r="J44" s="152">
        <v>232.553247</v>
      </c>
      <c r="K44" s="151">
        <v>1330.19659869</v>
      </c>
      <c r="L44" s="151">
        <v>15655.7363561</v>
      </c>
      <c r="M44" s="151">
        <v>82574.107161330001</v>
      </c>
      <c r="N44" s="151">
        <v>19350.33921382</v>
      </c>
      <c r="O44" s="151">
        <v>58487.422569720002</v>
      </c>
      <c r="P44" s="151">
        <v>17100.823381120001</v>
      </c>
      <c r="Q44" s="151">
        <v>46934.350118249997</v>
      </c>
      <c r="R44" s="151">
        <v>1441.5678557900001</v>
      </c>
      <c r="S44" s="151">
        <v>2847.8834522438001</v>
      </c>
      <c r="T44" s="151">
        <v>1265.1455266600001</v>
      </c>
      <c r="U44" s="151">
        <v>965.00030149999998</v>
      </c>
      <c r="V44" s="151">
        <v>824.10547991999999</v>
      </c>
      <c r="W44" s="151">
        <v>37141.462470600003</v>
      </c>
      <c r="X44" s="151">
        <v>3399.41</v>
      </c>
      <c r="Y44" s="151">
        <v>110.6343985</v>
      </c>
      <c r="Z44" s="151">
        <v>1016.5183314</v>
      </c>
      <c r="AA44" s="151">
        <v>22141.107780400002</v>
      </c>
      <c r="AB44" s="151">
        <v>236.7049753</v>
      </c>
      <c r="AC44" s="151">
        <v>199440.98151119999</v>
      </c>
      <c r="AD44" s="151">
        <v>3665.2617529200002</v>
      </c>
      <c r="AE44" s="151">
        <v>4443.4850148380001</v>
      </c>
      <c r="AF44" s="151">
        <v>211.44974791999999</v>
      </c>
      <c r="AG44" s="151">
        <v>54.619325760000002</v>
      </c>
      <c r="AH44" s="151">
        <v>482.98597046399999</v>
      </c>
      <c r="AI44" s="151">
        <v>85200.662960290007</v>
      </c>
      <c r="AJ44" s="151">
        <v>11246.026900000001</v>
      </c>
      <c r="AK44" s="151">
        <v>177511.77579756701</v>
      </c>
      <c r="AL44" s="151">
        <v>1542157.570444</v>
      </c>
      <c r="AM44" s="151">
        <v>175134.03879324</v>
      </c>
      <c r="AN44" s="151">
        <v>456.17706598000001</v>
      </c>
      <c r="AO44" s="151">
        <v>118848.853142947</v>
      </c>
      <c r="AP44" s="151">
        <v>2711712.0835288735</v>
      </c>
      <c r="AQ44" s="12">
        <f t="shared" si="0"/>
        <v>0</v>
      </c>
    </row>
    <row r="45" spans="1:43" s="20" customFormat="1" x14ac:dyDescent="0.2">
      <c r="A45" s="4" t="s">
        <v>457</v>
      </c>
      <c r="B45" s="152">
        <v>2052.6033185000001</v>
      </c>
      <c r="C45" s="151">
        <v>32.989503900000003</v>
      </c>
      <c r="D45" s="152">
        <v>14.31912219</v>
      </c>
      <c r="E45" s="152">
        <v>245.21840026999999</v>
      </c>
      <c r="F45" s="152">
        <v>0</v>
      </c>
      <c r="G45" s="152">
        <v>18.032250000000001</v>
      </c>
      <c r="H45" s="152">
        <v>0</v>
      </c>
      <c r="I45" s="152">
        <v>348.38148990000002</v>
      </c>
      <c r="J45" s="152">
        <v>0</v>
      </c>
      <c r="K45" s="151">
        <v>0</v>
      </c>
      <c r="L45" s="151">
        <v>63.496226999999998</v>
      </c>
      <c r="M45" s="151">
        <v>3463.5406309999998</v>
      </c>
      <c r="N45" s="151">
        <v>386.12220317999999</v>
      </c>
      <c r="O45" s="151">
        <v>6383.3480654000005</v>
      </c>
      <c r="P45" s="151">
        <v>180.03170433</v>
      </c>
      <c r="Q45" s="151">
        <v>440.18551187000003</v>
      </c>
      <c r="R45" s="151">
        <v>94.998811950000004</v>
      </c>
      <c r="S45" s="151">
        <v>25.963682650500001</v>
      </c>
      <c r="T45" s="151">
        <v>0</v>
      </c>
      <c r="U45" s="151">
        <v>501.05783719999999</v>
      </c>
      <c r="V45" s="151">
        <v>0</v>
      </c>
      <c r="W45" s="151">
        <v>52.219902390000001</v>
      </c>
      <c r="X45" s="151">
        <v>25.42</v>
      </c>
      <c r="Y45" s="151">
        <v>0</v>
      </c>
      <c r="Z45" s="151">
        <v>0</v>
      </c>
      <c r="AA45" s="151">
        <v>261.89303389999998</v>
      </c>
      <c r="AB45" s="151">
        <v>0</v>
      </c>
      <c r="AC45" s="151">
        <v>22.829045199999999</v>
      </c>
      <c r="AD45" s="151">
        <v>15.064703850000001</v>
      </c>
      <c r="AE45" s="151">
        <v>298.85788414000001</v>
      </c>
      <c r="AF45" s="151">
        <v>0</v>
      </c>
      <c r="AG45" s="151">
        <v>1.95</v>
      </c>
      <c r="AH45" s="151">
        <v>0</v>
      </c>
      <c r="AI45" s="151">
        <v>257.08606909000002</v>
      </c>
      <c r="AJ45" s="151">
        <v>6.4950999999999999</v>
      </c>
      <c r="AK45" s="151">
        <v>382.61908829999999</v>
      </c>
      <c r="AL45" s="151">
        <v>0</v>
      </c>
      <c r="AM45" s="151">
        <v>0</v>
      </c>
      <c r="AN45" s="151">
        <v>32.950000000000003</v>
      </c>
      <c r="AO45" s="151">
        <v>25.4927925</v>
      </c>
      <c r="AP45" s="151">
        <v>15633.166378710501</v>
      </c>
      <c r="AQ45" s="12">
        <f t="shared" si="0"/>
        <v>0</v>
      </c>
    </row>
    <row r="46" spans="1:43" s="20" customFormat="1" x14ac:dyDescent="0.2">
      <c r="A46" s="4" t="s">
        <v>458</v>
      </c>
      <c r="B46" s="152">
        <v>0</v>
      </c>
      <c r="C46" s="151">
        <v>0</v>
      </c>
      <c r="D46" s="152">
        <v>0</v>
      </c>
      <c r="E46" s="152">
        <v>0</v>
      </c>
      <c r="F46" s="152">
        <v>0</v>
      </c>
      <c r="G46" s="152">
        <v>0</v>
      </c>
      <c r="H46" s="152">
        <v>0</v>
      </c>
      <c r="I46" s="152">
        <v>0</v>
      </c>
      <c r="J46" s="152">
        <v>0</v>
      </c>
      <c r="K46" s="151">
        <v>0</v>
      </c>
      <c r="L46" s="151">
        <v>0</v>
      </c>
      <c r="M46" s="151">
        <v>0</v>
      </c>
      <c r="N46" s="151">
        <v>0</v>
      </c>
      <c r="O46" s="151">
        <v>0</v>
      </c>
      <c r="P46" s="151">
        <v>0</v>
      </c>
      <c r="Q46" s="151">
        <v>0</v>
      </c>
      <c r="R46" s="151">
        <v>0</v>
      </c>
      <c r="S46" s="151">
        <v>0</v>
      </c>
      <c r="T46" s="151">
        <v>0</v>
      </c>
      <c r="U46" s="151">
        <v>0</v>
      </c>
      <c r="V46" s="151">
        <v>0</v>
      </c>
      <c r="W46" s="151">
        <v>0</v>
      </c>
      <c r="X46" s="151">
        <v>0</v>
      </c>
      <c r="Y46" s="151">
        <v>0</v>
      </c>
      <c r="Z46" s="151">
        <v>0</v>
      </c>
      <c r="AA46" s="151">
        <v>0</v>
      </c>
      <c r="AB46" s="151">
        <v>0</v>
      </c>
      <c r="AC46" s="151">
        <v>0</v>
      </c>
      <c r="AD46" s="151">
        <v>0</v>
      </c>
      <c r="AE46" s="151">
        <v>0</v>
      </c>
      <c r="AF46" s="151">
        <v>0</v>
      </c>
      <c r="AG46" s="151">
        <v>0</v>
      </c>
      <c r="AH46" s="151">
        <v>0</v>
      </c>
      <c r="AI46" s="151">
        <v>0</v>
      </c>
      <c r="AJ46" s="151">
        <v>0</v>
      </c>
      <c r="AK46" s="151">
        <v>0</v>
      </c>
      <c r="AL46" s="151">
        <v>0</v>
      </c>
      <c r="AM46" s="151">
        <v>0</v>
      </c>
      <c r="AN46" s="151">
        <v>0</v>
      </c>
      <c r="AO46" s="151">
        <v>0</v>
      </c>
      <c r="AP46" s="151">
        <v>0</v>
      </c>
      <c r="AQ46" s="12">
        <f t="shared" si="0"/>
        <v>0</v>
      </c>
    </row>
    <row r="47" spans="1:43" s="12" customFormat="1" x14ac:dyDescent="0.2">
      <c r="A47" s="10" t="s">
        <v>459</v>
      </c>
      <c r="B47" s="154">
        <v>2988.0774004</v>
      </c>
      <c r="C47" s="153">
        <v>1516.1212132999999</v>
      </c>
      <c r="D47" s="154">
        <v>4001.0686300900002</v>
      </c>
      <c r="E47" s="154">
        <v>3524.4539652799999</v>
      </c>
      <c r="F47" s="154">
        <v>0</v>
      </c>
      <c r="G47" s="154">
        <v>1754.0355715999999</v>
      </c>
      <c r="H47" s="154">
        <v>217.87410964</v>
      </c>
      <c r="I47" s="154">
        <v>17107.186613900001</v>
      </c>
      <c r="J47" s="154">
        <v>26399.2824602</v>
      </c>
      <c r="K47" s="153">
        <v>8720.1266213500003</v>
      </c>
      <c r="L47" s="153">
        <v>11597.361240599999</v>
      </c>
      <c r="M47" s="153">
        <v>86872.320070849993</v>
      </c>
      <c r="N47" s="153">
        <v>28041.397373659998</v>
      </c>
      <c r="O47" s="153">
        <v>219023.10925489001</v>
      </c>
      <c r="P47" s="153">
        <v>343490.53155044001</v>
      </c>
      <c r="Q47" s="153">
        <v>138148.31778667</v>
      </c>
      <c r="R47" s="153">
        <v>424.04069772000003</v>
      </c>
      <c r="S47" s="153">
        <v>4982.2821554002003</v>
      </c>
      <c r="T47" s="153">
        <v>7966.5726158799998</v>
      </c>
      <c r="U47" s="153">
        <v>2378.6522780999999</v>
      </c>
      <c r="V47" s="153">
        <v>107286.82106051</v>
      </c>
      <c r="W47" s="153">
        <v>87242.639866740006</v>
      </c>
      <c r="X47" s="153">
        <v>41082.49</v>
      </c>
      <c r="Y47" s="153">
        <v>43.147203300000001</v>
      </c>
      <c r="Z47" s="153">
        <v>603.99933009999995</v>
      </c>
      <c r="AA47" s="153">
        <v>3476.47376962</v>
      </c>
      <c r="AB47" s="153">
        <v>1149.7803907800001</v>
      </c>
      <c r="AC47" s="153">
        <v>72882.723602400001</v>
      </c>
      <c r="AD47" s="153">
        <v>667.30402887000002</v>
      </c>
      <c r="AE47" s="153">
        <v>3799.47982185</v>
      </c>
      <c r="AF47" s="153">
        <v>422.50788489199999</v>
      </c>
      <c r="AG47" s="153">
        <v>16.73789507</v>
      </c>
      <c r="AH47" s="153">
        <v>682.39565567320005</v>
      </c>
      <c r="AI47" s="153">
        <v>77421.844884399994</v>
      </c>
      <c r="AJ47" s="153">
        <v>9259.7317000000003</v>
      </c>
      <c r="AK47" s="153">
        <v>91984.33181715</v>
      </c>
      <c r="AL47" s="153">
        <v>305.90614260000001</v>
      </c>
      <c r="AM47" s="153">
        <v>10549.697974119999</v>
      </c>
      <c r="AN47" s="153">
        <v>1900.9428531000001</v>
      </c>
      <c r="AO47" s="153">
        <v>1490.029256278</v>
      </c>
      <c r="AP47" s="153">
        <v>1421421.7967474235</v>
      </c>
      <c r="AQ47" s="12">
        <f t="shared" si="0"/>
        <v>0</v>
      </c>
    </row>
    <row r="48" spans="1:43" s="12" customFormat="1" x14ac:dyDescent="0.2">
      <c r="A48" s="10" t="s">
        <v>460</v>
      </c>
      <c r="B48" s="154">
        <v>2988.0774004</v>
      </c>
      <c r="C48" s="153">
        <v>1516.1212132999999</v>
      </c>
      <c r="D48" s="154">
        <v>3801.0686300900002</v>
      </c>
      <c r="E48" s="154">
        <v>363.20510588000002</v>
      </c>
      <c r="F48" s="154">
        <v>0</v>
      </c>
      <c r="G48" s="154">
        <v>1754.0355715999999</v>
      </c>
      <c r="H48" s="154">
        <v>143.62410964</v>
      </c>
      <c r="I48" s="154">
        <v>14956.500879900001</v>
      </c>
      <c r="J48" s="154">
        <v>26399.2824602</v>
      </c>
      <c r="K48" s="153">
        <v>3035.2127972200001</v>
      </c>
      <c r="L48" s="153">
        <v>6080.7957702000003</v>
      </c>
      <c r="M48" s="153">
        <v>61886.970592450001</v>
      </c>
      <c r="N48" s="153">
        <v>18346.75507472</v>
      </c>
      <c r="O48" s="153">
        <v>213896.26588526001</v>
      </c>
      <c r="P48" s="153">
        <v>314931.98364987999</v>
      </c>
      <c r="Q48" s="153">
        <v>125524.60609946999</v>
      </c>
      <c r="R48" s="153">
        <v>424.04069772000003</v>
      </c>
      <c r="S48" s="153">
        <v>658.72835640020003</v>
      </c>
      <c r="T48" s="153">
        <v>5077.71872196</v>
      </c>
      <c r="U48" s="153">
        <v>1378.6522781000001</v>
      </c>
      <c r="V48" s="153">
        <v>4159.0090823700002</v>
      </c>
      <c r="W48" s="153">
        <v>76768.833797159998</v>
      </c>
      <c r="X48" s="153">
        <v>40108.69</v>
      </c>
      <c r="Y48" s="153">
        <v>43.147203300000001</v>
      </c>
      <c r="Z48" s="153">
        <v>603.99933009999995</v>
      </c>
      <c r="AA48" s="153">
        <v>3300.3607696200002</v>
      </c>
      <c r="AB48" s="153">
        <v>710.77674736999995</v>
      </c>
      <c r="AC48" s="153">
        <v>71704.590928499994</v>
      </c>
      <c r="AD48" s="153">
        <v>667.30402887000002</v>
      </c>
      <c r="AE48" s="153">
        <v>2623.5690001600001</v>
      </c>
      <c r="AF48" s="153">
        <v>422.50788489199999</v>
      </c>
      <c r="AG48" s="153">
        <v>16.73789507</v>
      </c>
      <c r="AH48" s="153">
        <v>682.39565567320005</v>
      </c>
      <c r="AI48" s="153">
        <v>77104.624484400003</v>
      </c>
      <c r="AJ48" s="153">
        <v>9259.7317000000003</v>
      </c>
      <c r="AK48" s="153">
        <v>5391.1523405500002</v>
      </c>
      <c r="AL48" s="153">
        <v>305.90614260000001</v>
      </c>
      <c r="AM48" s="153">
        <v>2219.3545385299999</v>
      </c>
      <c r="AN48" s="153">
        <v>295.57552809999999</v>
      </c>
      <c r="AO48" s="153">
        <v>1487.555703578</v>
      </c>
      <c r="AP48" s="153">
        <v>1101039.4680552334</v>
      </c>
      <c r="AQ48" s="12">
        <f t="shared" si="0"/>
        <v>0</v>
      </c>
    </row>
    <row r="49" spans="1:43" s="20" customFormat="1" x14ac:dyDescent="0.2">
      <c r="A49" s="4" t="s">
        <v>461</v>
      </c>
      <c r="B49" s="152">
        <v>1964.1932147</v>
      </c>
      <c r="C49" s="151">
        <v>1493.4388475999999</v>
      </c>
      <c r="D49" s="152">
        <v>2829.2138408000001</v>
      </c>
      <c r="E49" s="152">
        <v>361.34177987999999</v>
      </c>
      <c r="F49" s="152">
        <v>0</v>
      </c>
      <c r="G49" s="152">
        <v>1750.7193884000001</v>
      </c>
      <c r="H49" s="152">
        <v>143.62410964</v>
      </c>
      <c r="I49" s="152">
        <v>9540.5893391000009</v>
      </c>
      <c r="J49" s="152">
        <v>193.62261215999999</v>
      </c>
      <c r="K49" s="151">
        <v>2722.1810217399998</v>
      </c>
      <c r="L49" s="151">
        <v>5305.8343685999998</v>
      </c>
      <c r="M49" s="151">
        <v>50179.588268890002</v>
      </c>
      <c r="N49" s="151">
        <v>4050.0595353899998</v>
      </c>
      <c r="O49" s="151">
        <v>48120.075872460002</v>
      </c>
      <c r="P49" s="151">
        <v>7919.0640344399999</v>
      </c>
      <c r="Q49" s="151">
        <v>86073.885141310006</v>
      </c>
      <c r="R49" s="151">
        <v>288.51102028000003</v>
      </c>
      <c r="S49" s="151">
        <v>387.76355993840002</v>
      </c>
      <c r="T49" s="151">
        <v>258.62591506000001</v>
      </c>
      <c r="U49" s="151">
        <v>599.3997584</v>
      </c>
      <c r="V49" s="151">
        <v>541.81176593999999</v>
      </c>
      <c r="W49" s="151">
        <v>18538.541108789999</v>
      </c>
      <c r="X49" s="151">
        <v>6399.36</v>
      </c>
      <c r="Y49" s="151">
        <v>43.147203300000001</v>
      </c>
      <c r="Z49" s="151">
        <v>603.99933009999995</v>
      </c>
      <c r="AA49" s="151">
        <v>1367.78996026</v>
      </c>
      <c r="AB49" s="151">
        <v>710.77674736999995</v>
      </c>
      <c r="AC49" s="151">
        <v>46405.355381699999</v>
      </c>
      <c r="AD49" s="151">
        <v>145.95117661</v>
      </c>
      <c r="AE49" s="151">
        <v>1091.8293915100001</v>
      </c>
      <c r="AF49" s="151">
        <v>328.241084892</v>
      </c>
      <c r="AG49" s="151">
        <v>16.73789507</v>
      </c>
      <c r="AH49" s="151">
        <v>173.48775731200001</v>
      </c>
      <c r="AI49" s="151">
        <v>36145.299246069997</v>
      </c>
      <c r="AJ49" s="151">
        <v>5937.6207999999997</v>
      </c>
      <c r="AK49" s="151">
        <v>3898.5748872600002</v>
      </c>
      <c r="AL49" s="151">
        <v>305.90614260000001</v>
      </c>
      <c r="AM49" s="151">
        <v>1282.1303999100001</v>
      </c>
      <c r="AN49" s="151">
        <v>283.35997773999998</v>
      </c>
      <c r="AO49" s="151">
        <v>1139.4325051180001</v>
      </c>
      <c r="AP49" s="151">
        <v>349541.08439034037</v>
      </c>
      <c r="AQ49" s="12">
        <f t="shared" si="0"/>
        <v>0</v>
      </c>
    </row>
    <row r="50" spans="1:43" s="20" customFormat="1" x14ac:dyDescent="0.2">
      <c r="A50" s="4" t="s">
        <v>462</v>
      </c>
      <c r="B50" s="152">
        <v>1023.8841857</v>
      </c>
      <c r="C50" s="151">
        <v>22.682365699999998</v>
      </c>
      <c r="D50" s="152">
        <v>971.85478928999999</v>
      </c>
      <c r="E50" s="152">
        <v>1.863326</v>
      </c>
      <c r="F50" s="152">
        <v>0</v>
      </c>
      <c r="G50" s="152">
        <v>3.3161832000000002</v>
      </c>
      <c r="H50" s="152">
        <v>0</v>
      </c>
      <c r="I50" s="152">
        <v>5415.9115407999998</v>
      </c>
      <c r="J50" s="152">
        <v>26205.659848039999</v>
      </c>
      <c r="K50" s="151">
        <v>313.03177548000002</v>
      </c>
      <c r="L50" s="151">
        <v>774.96140160000004</v>
      </c>
      <c r="M50" s="151">
        <v>11707.382323559999</v>
      </c>
      <c r="N50" s="151">
        <v>14296.69553933</v>
      </c>
      <c r="O50" s="151">
        <v>165776.19001280001</v>
      </c>
      <c r="P50" s="151">
        <v>307012.91961544001</v>
      </c>
      <c r="Q50" s="151">
        <v>39450.720958159996</v>
      </c>
      <c r="R50" s="151">
        <v>135.52967744</v>
      </c>
      <c r="S50" s="151">
        <v>270.96479646180001</v>
      </c>
      <c r="T50" s="151">
        <v>4819.0928069000001</v>
      </c>
      <c r="U50" s="151">
        <v>779.25251969999999</v>
      </c>
      <c r="V50" s="151">
        <v>3617.1973164299998</v>
      </c>
      <c r="W50" s="151">
        <v>58230.292688369998</v>
      </c>
      <c r="X50" s="151">
        <v>33709.33</v>
      </c>
      <c r="Y50" s="151">
        <v>0</v>
      </c>
      <c r="Z50" s="151">
        <v>0</v>
      </c>
      <c r="AA50" s="151">
        <v>1932.5708093600001</v>
      </c>
      <c r="AB50" s="151">
        <v>0</v>
      </c>
      <c r="AC50" s="151">
        <v>25299.235546799999</v>
      </c>
      <c r="AD50" s="151">
        <v>521.35285225999996</v>
      </c>
      <c r="AE50" s="151">
        <v>1531.73960865</v>
      </c>
      <c r="AF50" s="151">
        <v>94.266800000000003</v>
      </c>
      <c r="AG50" s="151">
        <v>0</v>
      </c>
      <c r="AH50" s="151">
        <v>508.90789836120001</v>
      </c>
      <c r="AI50" s="151">
        <v>40959.325238329999</v>
      </c>
      <c r="AJ50" s="151">
        <v>3322.1109000000001</v>
      </c>
      <c r="AK50" s="151">
        <v>1492.57745329</v>
      </c>
      <c r="AL50" s="151">
        <v>0</v>
      </c>
      <c r="AM50" s="151">
        <v>937.22413861999996</v>
      </c>
      <c r="AN50" s="151">
        <v>12.21555036</v>
      </c>
      <c r="AO50" s="151">
        <v>348.12319846000003</v>
      </c>
      <c r="AP50" s="151">
        <v>751498.38366489299</v>
      </c>
      <c r="AQ50" s="12">
        <f t="shared" si="0"/>
        <v>0</v>
      </c>
    </row>
    <row r="51" spans="1:43" s="12" customFormat="1" x14ac:dyDescent="0.2">
      <c r="A51" s="10" t="s">
        <v>463</v>
      </c>
      <c r="B51" s="154">
        <v>0</v>
      </c>
      <c r="C51" s="153">
        <v>0</v>
      </c>
      <c r="D51" s="154">
        <v>0</v>
      </c>
      <c r="E51" s="154">
        <v>0</v>
      </c>
      <c r="F51" s="154">
        <v>0</v>
      </c>
      <c r="G51" s="154">
        <v>0</v>
      </c>
      <c r="H51" s="154">
        <v>0</v>
      </c>
      <c r="I51" s="154">
        <v>137.28450000000001</v>
      </c>
      <c r="J51" s="154">
        <v>0</v>
      </c>
      <c r="K51" s="153">
        <v>561.54639355999996</v>
      </c>
      <c r="L51" s="153">
        <v>0</v>
      </c>
      <c r="M51" s="153">
        <v>300.377002</v>
      </c>
      <c r="N51" s="153">
        <v>2155.7517505000001</v>
      </c>
      <c r="O51" s="153">
        <v>5126.8433696299999</v>
      </c>
      <c r="P51" s="153">
        <v>23447.364077049999</v>
      </c>
      <c r="Q51" s="153">
        <v>145.74</v>
      </c>
      <c r="R51" s="153">
        <v>0</v>
      </c>
      <c r="S51" s="153">
        <v>0</v>
      </c>
      <c r="T51" s="153">
        <v>1682.1241588800001</v>
      </c>
      <c r="U51" s="153">
        <v>0</v>
      </c>
      <c r="V51" s="153">
        <v>0</v>
      </c>
      <c r="W51" s="153">
        <v>2327.5763778199998</v>
      </c>
      <c r="X51" s="153">
        <v>973.8</v>
      </c>
      <c r="Y51" s="153">
        <v>0</v>
      </c>
      <c r="Z51" s="153">
        <v>0</v>
      </c>
      <c r="AA51" s="153">
        <v>176.113</v>
      </c>
      <c r="AB51" s="153">
        <v>439.00364341</v>
      </c>
      <c r="AC51" s="153">
        <v>1178.1326739000001</v>
      </c>
      <c r="AD51" s="153">
        <v>0</v>
      </c>
      <c r="AE51" s="153">
        <v>1147.3988859999999</v>
      </c>
      <c r="AF51" s="153">
        <v>0</v>
      </c>
      <c r="AG51" s="153">
        <v>0</v>
      </c>
      <c r="AH51" s="153">
        <v>0</v>
      </c>
      <c r="AI51" s="153">
        <v>317.22039999999998</v>
      </c>
      <c r="AJ51" s="153">
        <v>0</v>
      </c>
      <c r="AK51" s="153">
        <v>0</v>
      </c>
      <c r="AL51" s="153">
        <v>0</v>
      </c>
      <c r="AM51" s="153">
        <v>0</v>
      </c>
      <c r="AN51" s="153">
        <v>192.5</v>
      </c>
      <c r="AO51" s="153">
        <v>2.4735526999999999</v>
      </c>
      <c r="AP51" s="153">
        <v>40311.249785450003</v>
      </c>
      <c r="AQ51" s="12">
        <f t="shared" si="0"/>
        <v>0</v>
      </c>
    </row>
    <row r="52" spans="1:43" s="20" customFormat="1" x14ac:dyDescent="0.2">
      <c r="A52" s="4" t="s">
        <v>464</v>
      </c>
      <c r="B52" s="152">
        <v>0</v>
      </c>
      <c r="C52" s="151">
        <v>0</v>
      </c>
      <c r="D52" s="152">
        <v>0</v>
      </c>
      <c r="E52" s="152">
        <v>0</v>
      </c>
      <c r="F52" s="152">
        <v>0</v>
      </c>
      <c r="G52" s="152">
        <v>0</v>
      </c>
      <c r="H52" s="152">
        <v>0</v>
      </c>
      <c r="I52" s="152">
        <v>137.28450000000001</v>
      </c>
      <c r="J52" s="152">
        <v>0</v>
      </c>
      <c r="K52" s="151">
        <v>561.54639355999996</v>
      </c>
      <c r="L52" s="151">
        <v>0</v>
      </c>
      <c r="M52" s="151">
        <v>300.377002</v>
      </c>
      <c r="N52" s="151">
        <v>2098.6729664300001</v>
      </c>
      <c r="O52" s="151">
        <v>5126.8433696299999</v>
      </c>
      <c r="P52" s="151">
        <v>23313.341307980001</v>
      </c>
      <c r="Q52" s="151">
        <v>145.74</v>
      </c>
      <c r="R52" s="151">
        <v>0</v>
      </c>
      <c r="S52" s="151">
        <v>0</v>
      </c>
      <c r="T52" s="151">
        <v>1199.83248</v>
      </c>
      <c r="U52" s="151">
        <v>0</v>
      </c>
      <c r="V52" s="151">
        <v>0</v>
      </c>
      <c r="W52" s="151">
        <v>1399.98019525</v>
      </c>
      <c r="X52" s="151">
        <v>962.8</v>
      </c>
      <c r="Y52" s="151">
        <v>0</v>
      </c>
      <c r="Z52" s="151">
        <v>0</v>
      </c>
      <c r="AA52" s="151">
        <v>176.113</v>
      </c>
      <c r="AB52" s="151">
        <v>0</v>
      </c>
      <c r="AC52" s="151">
        <v>342.84105</v>
      </c>
      <c r="AD52" s="151">
        <v>0</v>
      </c>
      <c r="AE52" s="151">
        <v>1147.3988859999999</v>
      </c>
      <c r="AF52" s="151">
        <v>0</v>
      </c>
      <c r="AG52" s="151">
        <v>0</v>
      </c>
      <c r="AH52" s="151">
        <v>0</v>
      </c>
      <c r="AI52" s="151">
        <v>165.6</v>
      </c>
      <c r="AJ52" s="151">
        <v>0</v>
      </c>
      <c r="AK52" s="151">
        <v>0</v>
      </c>
      <c r="AL52" s="151">
        <v>0</v>
      </c>
      <c r="AM52" s="151">
        <v>0</v>
      </c>
      <c r="AN52" s="151">
        <v>192.5</v>
      </c>
      <c r="AO52" s="151">
        <v>2.4735526999999999</v>
      </c>
      <c r="AP52" s="151">
        <v>37273.344703549999</v>
      </c>
      <c r="AQ52" s="12">
        <f t="shared" si="0"/>
        <v>0</v>
      </c>
    </row>
    <row r="53" spans="1:43" s="20" customFormat="1" x14ac:dyDescent="0.2">
      <c r="A53" s="4" t="s">
        <v>465</v>
      </c>
      <c r="B53" s="152">
        <v>0</v>
      </c>
      <c r="C53" s="151">
        <v>0</v>
      </c>
      <c r="D53" s="152">
        <v>0</v>
      </c>
      <c r="E53" s="152">
        <v>0</v>
      </c>
      <c r="F53" s="152">
        <v>0</v>
      </c>
      <c r="G53" s="152">
        <v>0</v>
      </c>
      <c r="H53" s="152">
        <v>0</v>
      </c>
      <c r="I53" s="152">
        <v>0</v>
      </c>
      <c r="J53" s="152">
        <v>0</v>
      </c>
      <c r="K53" s="151">
        <v>0</v>
      </c>
      <c r="L53" s="151">
        <v>0</v>
      </c>
      <c r="M53" s="151">
        <v>0</v>
      </c>
      <c r="N53" s="151">
        <v>57.078784069999998</v>
      </c>
      <c r="O53" s="151">
        <v>0</v>
      </c>
      <c r="P53" s="151">
        <v>134.02276907000001</v>
      </c>
      <c r="Q53" s="151">
        <v>0</v>
      </c>
      <c r="R53" s="151">
        <v>0</v>
      </c>
      <c r="S53" s="151">
        <v>0</v>
      </c>
      <c r="T53" s="151">
        <v>482.29167888000001</v>
      </c>
      <c r="U53" s="151">
        <v>0</v>
      </c>
      <c r="V53" s="151">
        <v>0</v>
      </c>
      <c r="W53" s="151">
        <v>927.59618257</v>
      </c>
      <c r="X53" s="151">
        <v>11</v>
      </c>
      <c r="Y53" s="151">
        <v>0</v>
      </c>
      <c r="Z53" s="151">
        <v>0</v>
      </c>
      <c r="AA53" s="151">
        <v>0</v>
      </c>
      <c r="AB53" s="151">
        <v>439.00364341</v>
      </c>
      <c r="AC53" s="151">
        <v>835.29162389999999</v>
      </c>
      <c r="AD53" s="151">
        <v>0</v>
      </c>
      <c r="AE53" s="151">
        <v>0</v>
      </c>
      <c r="AF53" s="151">
        <v>0</v>
      </c>
      <c r="AG53" s="151">
        <v>0</v>
      </c>
      <c r="AH53" s="151">
        <v>0</v>
      </c>
      <c r="AI53" s="151">
        <v>151.62039999999999</v>
      </c>
      <c r="AJ53" s="151">
        <v>0</v>
      </c>
      <c r="AK53" s="151">
        <v>0</v>
      </c>
      <c r="AL53" s="151">
        <v>0</v>
      </c>
      <c r="AM53" s="151">
        <v>0</v>
      </c>
      <c r="AN53" s="151">
        <v>0</v>
      </c>
      <c r="AO53" s="151">
        <v>0</v>
      </c>
      <c r="AP53" s="151">
        <v>3037.9050818999999</v>
      </c>
      <c r="AQ53" s="12">
        <f t="shared" si="0"/>
        <v>0</v>
      </c>
    </row>
    <row r="54" spans="1:43" s="12" customFormat="1" x14ac:dyDescent="0.2">
      <c r="A54" s="10" t="s">
        <v>466</v>
      </c>
      <c r="B54" s="154">
        <v>0</v>
      </c>
      <c r="C54" s="153">
        <v>0</v>
      </c>
      <c r="D54" s="154">
        <v>200</v>
      </c>
      <c r="E54" s="154">
        <v>3161.2488594000001</v>
      </c>
      <c r="F54" s="154">
        <v>0</v>
      </c>
      <c r="G54" s="154">
        <v>0</v>
      </c>
      <c r="H54" s="154">
        <v>74.25</v>
      </c>
      <c r="I54" s="154">
        <v>2013.4012339999999</v>
      </c>
      <c r="J54" s="154">
        <v>0</v>
      </c>
      <c r="K54" s="153">
        <v>5123.3674305699997</v>
      </c>
      <c r="L54" s="153">
        <v>5516.5654703999999</v>
      </c>
      <c r="M54" s="153">
        <v>24684.972476399998</v>
      </c>
      <c r="N54" s="153">
        <v>7538.8905484400002</v>
      </c>
      <c r="O54" s="153">
        <v>0</v>
      </c>
      <c r="P54" s="153">
        <v>5111.1838235100004</v>
      </c>
      <c r="Q54" s="153">
        <v>12477.971687200001</v>
      </c>
      <c r="R54" s="153">
        <v>0</v>
      </c>
      <c r="S54" s="153">
        <v>4323.5537990000003</v>
      </c>
      <c r="T54" s="153">
        <v>1206.7297350399999</v>
      </c>
      <c r="U54" s="153">
        <v>1000</v>
      </c>
      <c r="V54" s="153">
        <v>103127.81197814</v>
      </c>
      <c r="W54" s="153">
        <v>8146.2296917599997</v>
      </c>
      <c r="X54" s="153">
        <v>0</v>
      </c>
      <c r="Y54" s="153">
        <v>0</v>
      </c>
      <c r="Z54" s="153">
        <v>0</v>
      </c>
      <c r="AA54" s="153">
        <v>0</v>
      </c>
      <c r="AB54" s="153">
        <v>0</v>
      </c>
      <c r="AC54" s="153">
        <v>0</v>
      </c>
      <c r="AD54" s="153">
        <v>0</v>
      </c>
      <c r="AE54" s="153">
        <v>28.511935690000001</v>
      </c>
      <c r="AF54" s="153">
        <v>0</v>
      </c>
      <c r="AG54" s="153">
        <v>0</v>
      </c>
      <c r="AH54" s="153">
        <v>0</v>
      </c>
      <c r="AI54" s="153">
        <v>0</v>
      </c>
      <c r="AJ54" s="153">
        <v>0</v>
      </c>
      <c r="AK54" s="153">
        <v>86593.179476599995</v>
      </c>
      <c r="AL54" s="153">
        <v>0</v>
      </c>
      <c r="AM54" s="153">
        <v>8330.3434355900008</v>
      </c>
      <c r="AN54" s="153">
        <v>1412.8673249999999</v>
      </c>
      <c r="AO54" s="153">
        <v>0</v>
      </c>
      <c r="AP54" s="153">
        <v>280071.07890674</v>
      </c>
      <c r="AQ54" s="12">
        <f t="shared" si="0"/>
        <v>0</v>
      </c>
    </row>
    <row r="55" spans="1:43" s="20" customFormat="1" x14ac:dyDescent="0.2">
      <c r="A55" s="4" t="s">
        <v>446</v>
      </c>
      <c r="B55" s="152">
        <v>0</v>
      </c>
      <c r="C55" s="151">
        <v>0</v>
      </c>
      <c r="D55" s="152">
        <v>200</v>
      </c>
      <c r="E55" s="152">
        <v>0.50052839999999998</v>
      </c>
      <c r="F55" s="152">
        <v>0</v>
      </c>
      <c r="G55" s="152">
        <v>0</v>
      </c>
      <c r="H55" s="152">
        <v>74.25</v>
      </c>
      <c r="I55" s="152">
        <v>2013.4012339999999</v>
      </c>
      <c r="J55" s="152">
        <v>0</v>
      </c>
      <c r="K55" s="151">
        <v>4299.9999976500003</v>
      </c>
      <c r="L55" s="151">
        <v>0</v>
      </c>
      <c r="M55" s="151">
        <v>24644.972476399998</v>
      </c>
      <c r="N55" s="151">
        <v>4931.4876821999997</v>
      </c>
      <c r="O55" s="151">
        <v>0</v>
      </c>
      <c r="P55" s="151">
        <v>4390.4227461</v>
      </c>
      <c r="Q55" s="151">
        <v>12477.971687200001</v>
      </c>
      <c r="R55" s="151">
        <v>0</v>
      </c>
      <c r="S55" s="151">
        <v>0</v>
      </c>
      <c r="T55" s="151">
        <v>1206.7297350399999</v>
      </c>
      <c r="U55" s="151">
        <v>1000</v>
      </c>
      <c r="V55" s="151">
        <v>0</v>
      </c>
      <c r="W55" s="151">
        <v>3210.9552908000001</v>
      </c>
      <c r="X55" s="151">
        <v>0</v>
      </c>
      <c r="Y55" s="151">
        <v>0</v>
      </c>
      <c r="Z55" s="151">
        <v>0</v>
      </c>
      <c r="AA55" s="151">
        <v>0</v>
      </c>
      <c r="AB55" s="151">
        <v>0</v>
      </c>
      <c r="AC55" s="151">
        <v>0</v>
      </c>
      <c r="AD55" s="151">
        <v>0</v>
      </c>
      <c r="AE55" s="151">
        <v>4.2349721899999997</v>
      </c>
      <c r="AF55" s="151">
        <v>0</v>
      </c>
      <c r="AG55" s="151">
        <v>0</v>
      </c>
      <c r="AH55" s="151">
        <v>0</v>
      </c>
      <c r="AI55" s="151">
        <v>0</v>
      </c>
      <c r="AJ55" s="151">
        <v>0</v>
      </c>
      <c r="AK55" s="151">
        <v>75805.378531599999</v>
      </c>
      <c r="AL55" s="151">
        <v>0</v>
      </c>
      <c r="AM55" s="151">
        <v>0</v>
      </c>
      <c r="AN55" s="151">
        <v>71</v>
      </c>
      <c r="AO55" s="151">
        <v>0</v>
      </c>
      <c r="AP55" s="151">
        <v>134331.30488158</v>
      </c>
      <c r="AQ55" s="12">
        <f t="shared" si="0"/>
        <v>0</v>
      </c>
    </row>
    <row r="56" spans="1:43" s="20" customFormat="1" x14ac:dyDescent="0.2">
      <c r="A56" s="4" t="s">
        <v>467</v>
      </c>
      <c r="B56" s="152">
        <v>0</v>
      </c>
      <c r="C56" s="151">
        <v>0</v>
      </c>
      <c r="D56" s="152">
        <v>200</v>
      </c>
      <c r="E56" s="152">
        <v>0</v>
      </c>
      <c r="F56" s="152">
        <v>0</v>
      </c>
      <c r="G56" s="152">
        <v>0</v>
      </c>
      <c r="H56" s="152">
        <v>0</v>
      </c>
      <c r="I56" s="152">
        <v>0</v>
      </c>
      <c r="J56" s="152">
        <v>0</v>
      </c>
      <c r="K56" s="151">
        <v>0</v>
      </c>
      <c r="L56" s="151">
        <v>0</v>
      </c>
      <c r="M56" s="151">
        <v>0</v>
      </c>
      <c r="N56" s="151">
        <v>0</v>
      </c>
      <c r="O56" s="151">
        <v>0</v>
      </c>
      <c r="P56" s="151">
        <v>0</v>
      </c>
      <c r="Q56" s="151">
        <v>0</v>
      </c>
      <c r="R56" s="151">
        <v>0</v>
      </c>
      <c r="S56" s="151">
        <v>0</v>
      </c>
      <c r="T56" s="151">
        <v>0</v>
      </c>
      <c r="U56" s="151">
        <v>0</v>
      </c>
      <c r="V56" s="151">
        <v>0</v>
      </c>
      <c r="W56" s="151">
        <v>0</v>
      </c>
      <c r="X56" s="151">
        <v>0</v>
      </c>
      <c r="Y56" s="151">
        <v>0</v>
      </c>
      <c r="Z56" s="151">
        <v>0</v>
      </c>
      <c r="AA56" s="151">
        <v>0</v>
      </c>
      <c r="AB56" s="151">
        <v>0</v>
      </c>
      <c r="AC56" s="151">
        <v>0</v>
      </c>
      <c r="AD56" s="151">
        <v>0</v>
      </c>
      <c r="AE56" s="151">
        <v>0</v>
      </c>
      <c r="AF56" s="151">
        <v>0</v>
      </c>
      <c r="AG56" s="151">
        <v>0</v>
      </c>
      <c r="AH56" s="151">
        <v>0</v>
      </c>
      <c r="AI56" s="151">
        <v>0</v>
      </c>
      <c r="AJ56" s="151">
        <v>0</v>
      </c>
      <c r="AK56" s="151">
        <v>0</v>
      </c>
      <c r="AL56" s="151">
        <v>0</v>
      </c>
      <c r="AM56" s="151">
        <v>0</v>
      </c>
      <c r="AN56" s="151">
        <v>0</v>
      </c>
      <c r="AO56" s="151">
        <v>0</v>
      </c>
      <c r="AP56" s="151">
        <v>200</v>
      </c>
      <c r="AQ56" s="12">
        <f t="shared" si="0"/>
        <v>0</v>
      </c>
    </row>
    <row r="57" spans="1:43" s="20" customFormat="1" x14ac:dyDescent="0.2">
      <c r="A57" s="4" t="s">
        <v>478</v>
      </c>
      <c r="B57" s="152">
        <v>0</v>
      </c>
      <c r="C57" s="151">
        <v>0</v>
      </c>
      <c r="D57" s="152">
        <v>0</v>
      </c>
      <c r="E57" s="152">
        <v>0</v>
      </c>
      <c r="F57" s="152">
        <v>0</v>
      </c>
      <c r="G57" s="152">
        <v>0</v>
      </c>
      <c r="H57" s="152">
        <v>74.25</v>
      </c>
      <c r="I57" s="152">
        <v>0</v>
      </c>
      <c r="J57" s="152">
        <v>0</v>
      </c>
      <c r="K57" s="151">
        <v>0</v>
      </c>
      <c r="L57" s="151">
        <v>0</v>
      </c>
      <c r="M57" s="151">
        <v>0</v>
      </c>
      <c r="N57" s="151">
        <v>0</v>
      </c>
      <c r="O57" s="151">
        <v>0</v>
      </c>
      <c r="P57" s="151">
        <v>0</v>
      </c>
      <c r="Q57" s="151">
        <v>0</v>
      </c>
      <c r="R57" s="151">
        <v>0</v>
      </c>
      <c r="S57" s="151">
        <v>0</v>
      </c>
      <c r="T57" s="151">
        <v>0</v>
      </c>
      <c r="U57" s="151">
        <v>0</v>
      </c>
      <c r="V57" s="151">
        <v>0</v>
      </c>
      <c r="W57" s="151">
        <v>0</v>
      </c>
      <c r="X57" s="151">
        <v>0</v>
      </c>
      <c r="Y57" s="151">
        <v>0</v>
      </c>
      <c r="Z57" s="151">
        <v>0</v>
      </c>
      <c r="AA57" s="151">
        <v>0</v>
      </c>
      <c r="AB57" s="151">
        <v>0</v>
      </c>
      <c r="AC57" s="151">
        <v>0</v>
      </c>
      <c r="AD57" s="151">
        <v>0</v>
      </c>
      <c r="AE57" s="151">
        <v>0</v>
      </c>
      <c r="AF57" s="151">
        <v>0</v>
      </c>
      <c r="AG57" s="151">
        <v>0</v>
      </c>
      <c r="AH57" s="151">
        <v>0</v>
      </c>
      <c r="AI57" s="151">
        <v>0</v>
      </c>
      <c r="AJ57" s="151">
        <v>0</v>
      </c>
      <c r="AK57" s="151">
        <v>0</v>
      </c>
      <c r="AL57" s="151">
        <v>0</v>
      </c>
      <c r="AM57" s="151">
        <v>0</v>
      </c>
      <c r="AN57" s="151">
        <v>0</v>
      </c>
      <c r="AO57" s="151">
        <v>0</v>
      </c>
      <c r="AP57" s="151">
        <v>74.25</v>
      </c>
      <c r="AQ57" s="12">
        <f t="shared" si="0"/>
        <v>0</v>
      </c>
    </row>
    <row r="58" spans="1:43" s="20" customFormat="1" x14ac:dyDescent="0.2">
      <c r="A58" s="4" t="s">
        <v>479</v>
      </c>
      <c r="B58" s="152">
        <v>0</v>
      </c>
      <c r="C58" s="151">
        <v>0</v>
      </c>
      <c r="D58" s="152">
        <v>0</v>
      </c>
      <c r="E58" s="152">
        <v>0</v>
      </c>
      <c r="F58" s="152">
        <v>0</v>
      </c>
      <c r="G58" s="152">
        <v>0</v>
      </c>
      <c r="H58" s="152">
        <v>0</v>
      </c>
      <c r="I58" s="152">
        <v>2013.4012339999999</v>
      </c>
      <c r="J58" s="152">
        <v>0</v>
      </c>
      <c r="K58" s="151">
        <v>0</v>
      </c>
      <c r="L58" s="151">
        <v>0</v>
      </c>
      <c r="M58" s="151">
        <v>0</v>
      </c>
      <c r="N58" s="151">
        <v>0</v>
      </c>
      <c r="O58" s="151">
        <v>0</v>
      </c>
      <c r="P58" s="151">
        <v>0</v>
      </c>
      <c r="Q58" s="151">
        <v>0</v>
      </c>
      <c r="R58" s="151">
        <v>0</v>
      </c>
      <c r="S58" s="151">
        <v>0</v>
      </c>
      <c r="T58" s="151">
        <v>0</v>
      </c>
      <c r="U58" s="151">
        <v>0</v>
      </c>
      <c r="V58" s="151">
        <v>0</v>
      </c>
      <c r="W58" s="151">
        <v>0</v>
      </c>
      <c r="X58" s="151">
        <v>0</v>
      </c>
      <c r="Y58" s="151">
        <v>0</v>
      </c>
      <c r="Z58" s="151">
        <v>0</v>
      </c>
      <c r="AA58" s="151">
        <v>0</v>
      </c>
      <c r="AB58" s="151">
        <v>0</v>
      </c>
      <c r="AC58" s="151">
        <v>0</v>
      </c>
      <c r="AD58" s="151">
        <v>0</v>
      </c>
      <c r="AE58" s="151">
        <v>0</v>
      </c>
      <c r="AF58" s="151">
        <v>0</v>
      </c>
      <c r="AG58" s="151">
        <v>0</v>
      </c>
      <c r="AH58" s="151">
        <v>0</v>
      </c>
      <c r="AI58" s="151">
        <v>0</v>
      </c>
      <c r="AJ58" s="151">
        <v>0</v>
      </c>
      <c r="AK58" s="151">
        <v>0</v>
      </c>
      <c r="AL58" s="151">
        <v>0</v>
      </c>
      <c r="AM58" s="151">
        <v>0</v>
      </c>
      <c r="AN58" s="151">
        <v>0</v>
      </c>
      <c r="AO58" s="151">
        <v>0</v>
      </c>
      <c r="AP58" s="151">
        <v>2013.4012339999999</v>
      </c>
      <c r="AQ58" s="12">
        <f t="shared" si="0"/>
        <v>0</v>
      </c>
    </row>
    <row r="59" spans="1:43" s="163" customFormat="1" ht="24" x14ac:dyDescent="0.2">
      <c r="A59" s="159" t="s">
        <v>450</v>
      </c>
      <c r="B59" s="160">
        <v>0</v>
      </c>
      <c r="C59" s="161">
        <v>0</v>
      </c>
      <c r="D59" s="160">
        <v>0</v>
      </c>
      <c r="E59" s="160">
        <v>0</v>
      </c>
      <c r="F59" s="160">
        <v>0</v>
      </c>
      <c r="G59" s="160">
        <v>0</v>
      </c>
      <c r="H59" s="160">
        <v>0</v>
      </c>
      <c r="I59" s="160">
        <v>0</v>
      </c>
      <c r="J59" s="160">
        <v>0</v>
      </c>
      <c r="K59" s="161">
        <v>0</v>
      </c>
      <c r="L59" s="161">
        <v>0</v>
      </c>
      <c r="M59" s="161">
        <v>24644.972476399998</v>
      </c>
      <c r="N59" s="161">
        <v>0</v>
      </c>
      <c r="O59" s="161">
        <v>0</v>
      </c>
      <c r="P59" s="161">
        <v>0</v>
      </c>
      <c r="Q59" s="161">
        <v>0</v>
      </c>
      <c r="R59" s="161">
        <v>0</v>
      </c>
      <c r="S59" s="161">
        <v>24644.972476399998</v>
      </c>
      <c r="T59" s="161">
        <v>0</v>
      </c>
      <c r="U59" s="161">
        <v>0</v>
      </c>
      <c r="V59" s="161">
        <v>0</v>
      </c>
      <c r="W59" s="161">
        <v>2000</v>
      </c>
      <c r="X59" s="161">
        <v>0</v>
      </c>
      <c r="Y59" s="161">
        <v>0</v>
      </c>
      <c r="Z59" s="161">
        <v>0</v>
      </c>
      <c r="AA59" s="161">
        <v>0</v>
      </c>
      <c r="AB59" s="161">
        <v>0</v>
      </c>
      <c r="AC59" s="161">
        <v>0</v>
      </c>
      <c r="AD59" s="161">
        <v>0</v>
      </c>
      <c r="AE59" s="161">
        <v>0</v>
      </c>
      <c r="AF59" s="161">
        <v>0</v>
      </c>
      <c r="AG59" s="161">
        <v>0</v>
      </c>
      <c r="AH59" s="161">
        <v>0</v>
      </c>
      <c r="AI59" s="161">
        <v>0</v>
      </c>
      <c r="AJ59" s="161">
        <v>0</v>
      </c>
      <c r="AK59" s="161">
        <v>0</v>
      </c>
      <c r="AL59" s="161">
        <v>0</v>
      </c>
      <c r="AM59" s="161">
        <v>0</v>
      </c>
      <c r="AN59" s="161">
        <v>0</v>
      </c>
      <c r="AO59" s="161">
        <v>0</v>
      </c>
      <c r="AP59" s="161">
        <v>26644.972476399998</v>
      </c>
      <c r="AQ59" s="162">
        <f t="shared" si="0"/>
        <v>24644.972476399998</v>
      </c>
    </row>
    <row r="60" spans="1:43" s="20" customFormat="1" x14ac:dyDescent="0.2">
      <c r="A60" s="4" t="s">
        <v>492</v>
      </c>
      <c r="B60" s="152">
        <v>0</v>
      </c>
      <c r="C60" s="151">
        <v>0</v>
      </c>
      <c r="D60" s="152">
        <v>0</v>
      </c>
      <c r="E60" s="152">
        <v>0</v>
      </c>
      <c r="F60" s="152">
        <v>0</v>
      </c>
      <c r="G60" s="152">
        <v>0</v>
      </c>
      <c r="H60" s="152">
        <v>0</v>
      </c>
      <c r="I60" s="152">
        <v>0</v>
      </c>
      <c r="J60" s="152">
        <v>0</v>
      </c>
      <c r="K60" s="151">
        <v>0</v>
      </c>
      <c r="L60" s="151">
        <v>0</v>
      </c>
      <c r="M60" s="151">
        <v>0</v>
      </c>
      <c r="N60" s="151">
        <v>1498.5126822</v>
      </c>
      <c r="O60" s="151">
        <v>0</v>
      </c>
      <c r="P60" s="151">
        <v>0</v>
      </c>
      <c r="Q60" s="151">
        <v>0</v>
      </c>
      <c r="R60" s="151">
        <v>0</v>
      </c>
      <c r="S60" s="151">
        <v>0</v>
      </c>
      <c r="T60" s="151">
        <v>0</v>
      </c>
      <c r="U60" s="151">
        <v>0</v>
      </c>
      <c r="V60" s="151">
        <v>0</v>
      </c>
      <c r="W60" s="151">
        <v>0</v>
      </c>
      <c r="X60" s="151">
        <v>0</v>
      </c>
      <c r="Y60" s="151">
        <v>0</v>
      </c>
      <c r="Z60" s="151">
        <v>0</v>
      </c>
      <c r="AA60" s="151">
        <v>0</v>
      </c>
      <c r="AB60" s="151">
        <v>0</v>
      </c>
      <c r="AC60" s="151">
        <v>0</v>
      </c>
      <c r="AD60" s="151">
        <v>0</v>
      </c>
      <c r="AE60" s="151">
        <v>0</v>
      </c>
      <c r="AF60" s="151">
        <v>0</v>
      </c>
      <c r="AG60" s="151">
        <v>0</v>
      </c>
      <c r="AH60" s="151">
        <v>0</v>
      </c>
      <c r="AI60" s="151">
        <v>0</v>
      </c>
      <c r="AJ60" s="151">
        <v>0</v>
      </c>
      <c r="AK60" s="151">
        <v>0</v>
      </c>
      <c r="AL60" s="151">
        <v>0</v>
      </c>
      <c r="AM60" s="151">
        <v>0</v>
      </c>
      <c r="AN60" s="151">
        <v>0</v>
      </c>
      <c r="AO60" s="151">
        <v>0</v>
      </c>
      <c r="AP60" s="151">
        <v>1498.5126822</v>
      </c>
      <c r="AQ60" s="12">
        <f t="shared" si="0"/>
        <v>0</v>
      </c>
    </row>
    <row r="61" spans="1:43" s="20" customFormat="1" x14ac:dyDescent="0.2">
      <c r="A61" s="4" t="s">
        <v>451</v>
      </c>
      <c r="B61" s="152">
        <v>0</v>
      </c>
      <c r="C61" s="151">
        <v>0</v>
      </c>
      <c r="D61" s="152">
        <v>0</v>
      </c>
      <c r="E61" s="152">
        <v>0</v>
      </c>
      <c r="F61" s="152">
        <v>0</v>
      </c>
      <c r="G61" s="152">
        <v>0</v>
      </c>
      <c r="H61" s="152">
        <v>0</v>
      </c>
      <c r="I61" s="152">
        <v>0</v>
      </c>
      <c r="J61" s="152">
        <v>0</v>
      </c>
      <c r="K61" s="151">
        <v>0</v>
      </c>
      <c r="L61" s="151">
        <v>0</v>
      </c>
      <c r="M61" s="151">
        <v>0</v>
      </c>
      <c r="N61" s="151">
        <v>0</v>
      </c>
      <c r="O61" s="151">
        <v>0</v>
      </c>
      <c r="P61" s="151">
        <v>0</v>
      </c>
      <c r="Q61" s="151">
        <v>0</v>
      </c>
      <c r="R61" s="151">
        <v>0</v>
      </c>
      <c r="S61" s="151">
        <v>0</v>
      </c>
      <c r="T61" s="151">
        <v>1000</v>
      </c>
      <c r="U61" s="151">
        <v>1000</v>
      </c>
      <c r="V61" s="151">
        <v>0</v>
      </c>
      <c r="W61" s="151">
        <v>0</v>
      </c>
      <c r="X61" s="151">
        <v>0</v>
      </c>
      <c r="Y61" s="151">
        <v>0</v>
      </c>
      <c r="Z61" s="151">
        <v>0</v>
      </c>
      <c r="AA61" s="151">
        <v>0</v>
      </c>
      <c r="AB61" s="151">
        <v>0</v>
      </c>
      <c r="AC61" s="151">
        <v>0</v>
      </c>
      <c r="AD61" s="151">
        <v>0</v>
      </c>
      <c r="AE61" s="151">
        <v>0</v>
      </c>
      <c r="AF61" s="151">
        <v>0</v>
      </c>
      <c r="AG61" s="151">
        <v>0</v>
      </c>
      <c r="AH61" s="151">
        <v>0</v>
      </c>
      <c r="AI61" s="151">
        <v>0</v>
      </c>
      <c r="AJ61" s="151">
        <v>0</v>
      </c>
      <c r="AK61" s="151">
        <v>0</v>
      </c>
      <c r="AL61" s="151">
        <v>0</v>
      </c>
      <c r="AM61" s="151">
        <v>0</v>
      </c>
      <c r="AN61" s="151">
        <v>0</v>
      </c>
      <c r="AO61" s="151">
        <v>0</v>
      </c>
      <c r="AP61" s="151">
        <v>1000</v>
      </c>
      <c r="AQ61" s="12">
        <f t="shared" si="0"/>
        <v>1000</v>
      </c>
    </row>
    <row r="62" spans="1:43" s="20" customFormat="1" x14ac:dyDescent="0.2">
      <c r="A62" s="4" t="s">
        <v>499</v>
      </c>
      <c r="B62" s="152">
        <v>0</v>
      </c>
      <c r="C62" s="151">
        <v>0</v>
      </c>
      <c r="D62" s="152">
        <v>0</v>
      </c>
      <c r="E62" s="152">
        <v>0</v>
      </c>
      <c r="F62" s="152">
        <v>0</v>
      </c>
      <c r="G62" s="152">
        <v>0</v>
      </c>
      <c r="H62" s="152">
        <v>0</v>
      </c>
      <c r="I62" s="152">
        <v>0</v>
      </c>
      <c r="J62" s="152">
        <v>0</v>
      </c>
      <c r="K62" s="151">
        <v>0</v>
      </c>
      <c r="L62" s="151">
        <v>0</v>
      </c>
      <c r="M62" s="151">
        <v>0</v>
      </c>
      <c r="N62" s="151">
        <v>0</v>
      </c>
      <c r="O62" s="151">
        <v>0</v>
      </c>
      <c r="P62" s="151">
        <v>4297.0535</v>
      </c>
      <c r="Q62" s="151">
        <v>0</v>
      </c>
      <c r="R62" s="151">
        <v>0</v>
      </c>
      <c r="S62" s="151">
        <v>0</v>
      </c>
      <c r="T62" s="151">
        <v>0</v>
      </c>
      <c r="U62" s="151">
        <v>0</v>
      </c>
      <c r="V62" s="151">
        <v>0</v>
      </c>
      <c r="W62" s="151">
        <v>0</v>
      </c>
      <c r="X62" s="151">
        <v>0</v>
      </c>
      <c r="Y62" s="151">
        <v>0</v>
      </c>
      <c r="Z62" s="151">
        <v>0</v>
      </c>
      <c r="AA62" s="151">
        <v>0</v>
      </c>
      <c r="AB62" s="151">
        <v>0</v>
      </c>
      <c r="AC62" s="151">
        <v>0</v>
      </c>
      <c r="AD62" s="151">
        <v>0</v>
      </c>
      <c r="AE62" s="151">
        <v>0</v>
      </c>
      <c r="AF62" s="151">
        <v>0</v>
      </c>
      <c r="AG62" s="151">
        <v>0</v>
      </c>
      <c r="AH62" s="151">
        <v>0</v>
      </c>
      <c r="AI62" s="151">
        <v>0</v>
      </c>
      <c r="AJ62" s="151">
        <v>0</v>
      </c>
      <c r="AK62" s="151">
        <v>0</v>
      </c>
      <c r="AL62" s="151">
        <v>0</v>
      </c>
      <c r="AM62" s="151">
        <v>0</v>
      </c>
      <c r="AN62" s="151">
        <v>0</v>
      </c>
      <c r="AO62" s="151">
        <v>0</v>
      </c>
      <c r="AP62" s="151">
        <v>4297.0535</v>
      </c>
      <c r="AQ62" s="12">
        <f t="shared" si="0"/>
        <v>0</v>
      </c>
    </row>
    <row r="63" spans="1:43" s="20" customFormat="1" x14ac:dyDescent="0.2">
      <c r="A63" s="4" t="s">
        <v>500</v>
      </c>
      <c r="B63" s="152">
        <v>0</v>
      </c>
      <c r="C63" s="151">
        <v>0</v>
      </c>
      <c r="D63" s="152">
        <v>0</v>
      </c>
      <c r="E63" s="152">
        <v>0</v>
      </c>
      <c r="F63" s="152">
        <v>0</v>
      </c>
      <c r="G63" s="152">
        <v>0</v>
      </c>
      <c r="H63" s="152">
        <v>0</v>
      </c>
      <c r="I63" s="152">
        <v>0</v>
      </c>
      <c r="J63" s="152">
        <v>0</v>
      </c>
      <c r="K63" s="151">
        <v>0</v>
      </c>
      <c r="L63" s="151">
        <v>0</v>
      </c>
      <c r="M63" s="151">
        <v>0</v>
      </c>
      <c r="N63" s="151">
        <v>0</v>
      </c>
      <c r="O63" s="151">
        <v>0</v>
      </c>
      <c r="P63" s="151">
        <v>0</v>
      </c>
      <c r="Q63" s="151">
        <v>12477.971687200001</v>
      </c>
      <c r="R63" s="151">
        <v>0</v>
      </c>
      <c r="S63" s="151">
        <v>0</v>
      </c>
      <c r="T63" s="151">
        <v>0</v>
      </c>
      <c r="U63" s="151">
        <v>0</v>
      </c>
      <c r="V63" s="151">
        <v>0</v>
      </c>
      <c r="W63" s="151">
        <v>0</v>
      </c>
      <c r="X63" s="151">
        <v>0</v>
      </c>
      <c r="Y63" s="151">
        <v>0</v>
      </c>
      <c r="Z63" s="151">
        <v>0</v>
      </c>
      <c r="AA63" s="151">
        <v>0</v>
      </c>
      <c r="AB63" s="151">
        <v>0</v>
      </c>
      <c r="AC63" s="151">
        <v>0</v>
      </c>
      <c r="AD63" s="151">
        <v>0</v>
      </c>
      <c r="AE63" s="151">
        <v>0</v>
      </c>
      <c r="AF63" s="151">
        <v>0</v>
      </c>
      <c r="AG63" s="151">
        <v>0</v>
      </c>
      <c r="AH63" s="151">
        <v>0</v>
      </c>
      <c r="AI63" s="151">
        <v>0</v>
      </c>
      <c r="AJ63" s="151">
        <v>0</v>
      </c>
      <c r="AK63" s="151">
        <v>0</v>
      </c>
      <c r="AL63" s="151">
        <v>0</v>
      </c>
      <c r="AM63" s="151">
        <v>0</v>
      </c>
      <c r="AN63" s="151">
        <v>0</v>
      </c>
      <c r="AO63" s="151">
        <v>0</v>
      </c>
      <c r="AP63" s="151">
        <v>12477.971687200001</v>
      </c>
      <c r="AQ63" s="12">
        <f t="shared" si="0"/>
        <v>0</v>
      </c>
    </row>
    <row r="64" spans="1:43" s="20" customFormat="1" x14ac:dyDescent="0.2">
      <c r="A64" s="4" t="s">
        <v>493</v>
      </c>
      <c r="B64" s="152">
        <v>0</v>
      </c>
      <c r="C64" s="151">
        <v>0</v>
      </c>
      <c r="D64" s="152">
        <v>0</v>
      </c>
      <c r="E64" s="152">
        <v>0</v>
      </c>
      <c r="F64" s="152">
        <v>0</v>
      </c>
      <c r="G64" s="152">
        <v>0</v>
      </c>
      <c r="H64" s="152">
        <v>0</v>
      </c>
      <c r="I64" s="152">
        <v>0</v>
      </c>
      <c r="J64" s="152">
        <v>0</v>
      </c>
      <c r="K64" s="151">
        <v>0</v>
      </c>
      <c r="L64" s="151">
        <v>0</v>
      </c>
      <c r="M64" s="151">
        <v>0</v>
      </c>
      <c r="N64" s="151">
        <v>1000</v>
      </c>
      <c r="O64" s="151">
        <v>0</v>
      </c>
      <c r="P64" s="151">
        <v>0</v>
      </c>
      <c r="Q64" s="151">
        <v>0</v>
      </c>
      <c r="R64" s="151">
        <v>0</v>
      </c>
      <c r="S64" s="151">
        <v>0</v>
      </c>
      <c r="T64" s="151">
        <v>0</v>
      </c>
      <c r="U64" s="151">
        <v>0</v>
      </c>
      <c r="V64" s="151">
        <v>0</v>
      </c>
      <c r="W64" s="151">
        <v>0</v>
      </c>
      <c r="X64" s="151">
        <v>0</v>
      </c>
      <c r="Y64" s="151">
        <v>0</v>
      </c>
      <c r="Z64" s="151">
        <v>0</v>
      </c>
      <c r="AA64" s="151">
        <v>0</v>
      </c>
      <c r="AB64" s="151">
        <v>0</v>
      </c>
      <c r="AC64" s="151">
        <v>0</v>
      </c>
      <c r="AD64" s="151">
        <v>0</v>
      </c>
      <c r="AE64" s="151">
        <v>0</v>
      </c>
      <c r="AF64" s="151">
        <v>0</v>
      </c>
      <c r="AG64" s="151">
        <v>0</v>
      </c>
      <c r="AH64" s="151">
        <v>0</v>
      </c>
      <c r="AI64" s="151">
        <v>0</v>
      </c>
      <c r="AJ64" s="151">
        <v>0</v>
      </c>
      <c r="AK64" s="151">
        <v>0</v>
      </c>
      <c r="AL64" s="151">
        <v>0</v>
      </c>
      <c r="AM64" s="151">
        <v>0</v>
      </c>
      <c r="AN64" s="151">
        <v>0</v>
      </c>
      <c r="AO64" s="151">
        <v>0</v>
      </c>
      <c r="AP64" s="151">
        <v>1000</v>
      </c>
      <c r="AQ64" s="12">
        <f t="shared" si="0"/>
        <v>0</v>
      </c>
    </row>
    <row r="65" spans="1:43" s="20" customFormat="1" x14ac:dyDescent="0.2">
      <c r="A65" s="4" t="s">
        <v>495</v>
      </c>
      <c r="B65" s="152">
        <v>0</v>
      </c>
      <c r="C65" s="151">
        <v>0</v>
      </c>
      <c r="D65" s="152">
        <v>0</v>
      </c>
      <c r="E65" s="152">
        <v>0</v>
      </c>
      <c r="F65" s="152">
        <v>0</v>
      </c>
      <c r="G65" s="152">
        <v>0</v>
      </c>
      <c r="H65" s="152">
        <v>0</v>
      </c>
      <c r="I65" s="152">
        <v>0</v>
      </c>
      <c r="J65" s="152">
        <v>0</v>
      </c>
      <c r="K65" s="151">
        <v>0</v>
      </c>
      <c r="L65" s="151">
        <v>0</v>
      </c>
      <c r="M65" s="151">
        <v>0</v>
      </c>
      <c r="N65" s="151">
        <v>0</v>
      </c>
      <c r="O65" s="151">
        <v>0</v>
      </c>
      <c r="P65" s="151">
        <v>0</v>
      </c>
      <c r="Q65" s="151">
        <v>0</v>
      </c>
      <c r="R65" s="151">
        <v>0</v>
      </c>
      <c r="S65" s="151">
        <v>0</v>
      </c>
      <c r="T65" s="151">
        <v>0</v>
      </c>
      <c r="U65" s="151">
        <v>0</v>
      </c>
      <c r="V65" s="151">
        <v>0</v>
      </c>
      <c r="W65" s="151">
        <v>904.25862840000002</v>
      </c>
      <c r="X65" s="151">
        <v>0</v>
      </c>
      <c r="Y65" s="151">
        <v>0</v>
      </c>
      <c r="Z65" s="151">
        <v>0</v>
      </c>
      <c r="AA65" s="151">
        <v>0</v>
      </c>
      <c r="AB65" s="151">
        <v>0</v>
      </c>
      <c r="AC65" s="151">
        <v>0</v>
      </c>
      <c r="AD65" s="151">
        <v>0</v>
      </c>
      <c r="AE65" s="151">
        <v>0</v>
      </c>
      <c r="AF65" s="151">
        <v>0</v>
      </c>
      <c r="AG65" s="151">
        <v>0</v>
      </c>
      <c r="AH65" s="151">
        <v>0</v>
      </c>
      <c r="AI65" s="151">
        <v>0</v>
      </c>
      <c r="AJ65" s="151">
        <v>0</v>
      </c>
      <c r="AK65" s="151">
        <v>75805.378531599999</v>
      </c>
      <c r="AL65" s="151">
        <v>0</v>
      </c>
      <c r="AM65" s="151">
        <v>0</v>
      </c>
      <c r="AN65" s="151">
        <v>0</v>
      </c>
      <c r="AO65" s="151">
        <v>0</v>
      </c>
      <c r="AP65" s="151">
        <v>76709.637159999998</v>
      </c>
      <c r="AQ65" s="12">
        <f t="shared" si="0"/>
        <v>0</v>
      </c>
    </row>
    <row r="66" spans="1:43" s="20" customFormat="1" x14ac:dyDescent="0.2">
      <c r="A66" s="4" t="s">
        <v>496</v>
      </c>
      <c r="B66" s="152">
        <v>0</v>
      </c>
      <c r="C66" s="151">
        <v>0</v>
      </c>
      <c r="D66" s="152">
        <v>0</v>
      </c>
      <c r="E66" s="152">
        <v>0</v>
      </c>
      <c r="F66" s="152">
        <v>0</v>
      </c>
      <c r="G66" s="152">
        <v>0</v>
      </c>
      <c r="H66" s="152">
        <v>0</v>
      </c>
      <c r="I66" s="152">
        <v>0</v>
      </c>
      <c r="J66" s="152">
        <v>0</v>
      </c>
      <c r="K66" s="151">
        <v>0</v>
      </c>
      <c r="L66" s="151">
        <v>0</v>
      </c>
      <c r="M66" s="151">
        <v>0</v>
      </c>
      <c r="N66" s="151">
        <v>1206.7297350399999</v>
      </c>
      <c r="O66" s="151">
        <v>0</v>
      </c>
      <c r="P66" s="151">
        <v>0</v>
      </c>
      <c r="Q66" s="151">
        <v>0</v>
      </c>
      <c r="R66" s="151">
        <v>0</v>
      </c>
      <c r="S66" s="151">
        <v>0</v>
      </c>
      <c r="T66" s="151">
        <v>1206.7297350399999</v>
      </c>
      <c r="U66" s="151">
        <v>0</v>
      </c>
      <c r="V66" s="151">
        <v>0</v>
      </c>
      <c r="W66" s="151">
        <v>306.69666239999998</v>
      </c>
      <c r="X66" s="151">
        <v>0</v>
      </c>
      <c r="Y66" s="151">
        <v>0</v>
      </c>
      <c r="Z66" s="151">
        <v>0</v>
      </c>
      <c r="AA66" s="151">
        <v>0</v>
      </c>
      <c r="AB66" s="151">
        <v>0</v>
      </c>
      <c r="AC66" s="151">
        <v>0</v>
      </c>
      <c r="AD66" s="151">
        <v>0</v>
      </c>
      <c r="AE66" s="151">
        <v>0</v>
      </c>
      <c r="AF66" s="151">
        <v>0</v>
      </c>
      <c r="AG66" s="151">
        <v>0</v>
      </c>
      <c r="AH66" s="151">
        <v>0</v>
      </c>
      <c r="AI66" s="151">
        <v>0</v>
      </c>
      <c r="AJ66" s="151">
        <v>0</v>
      </c>
      <c r="AK66" s="151">
        <v>0</v>
      </c>
      <c r="AL66" s="151">
        <v>0</v>
      </c>
      <c r="AM66" s="151">
        <v>0</v>
      </c>
      <c r="AN66" s="151">
        <v>0</v>
      </c>
      <c r="AO66" s="151">
        <v>0</v>
      </c>
      <c r="AP66" s="151">
        <v>1513.4263974400001</v>
      </c>
      <c r="AQ66" s="12">
        <f t="shared" si="0"/>
        <v>1206.7297350399999</v>
      </c>
    </row>
    <row r="67" spans="1:43" s="20" customFormat="1" x14ac:dyDescent="0.2">
      <c r="A67" s="4" t="s">
        <v>454</v>
      </c>
      <c r="B67" s="152">
        <v>0</v>
      </c>
      <c r="C67" s="151">
        <v>0</v>
      </c>
      <c r="D67" s="152">
        <v>0</v>
      </c>
      <c r="E67" s="152">
        <v>0</v>
      </c>
      <c r="F67" s="152">
        <v>0</v>
      </c>
      <c r="G67" s="152">
        <v>0</v>
      </c>
      <c r="H67" s="152">
        <v>0</v>
      </c>
      <c r="I67" s="152">
        <v>0</v>
      </c>
      <c r="J67" s="152">
        <v>0</v>
      </c>
      <c r="K67" s="151">
        <v>0</v>
      </c>
      <c r="L67" s="151">
        <v>0</v>
      </c>
      <c r="M67" s="151">
        <v>0</v>
      </c>
      <c r="N67" s="151">
        <v>2432.9749999999999</v>
      </c>
      <c r="O67" s="151">
        <v>0</v>
      </c>
      <c r="P67" s="151">
        <v>0</v>
      </c>
      <c r="Q67" s="151">
        <v>0</v>
      </c>
      <c r="R67" s="151">
        <v>0</v>
      </c>
      <c r="S67" s="151">
        <v>0</v>
      </c>
      <c r="T67" s="151">
        <v>0</v>
      </c>
      <c r="U67" s="151">
        <v>0</v>
      </c>
      <c r="V67" s="151">
        <v>0</v>
      </c>
      <c r="W67" s="151">
        <v>0</v>
      </c>
      <c r="X67" s="151">
        <v>0</v>
      </c>
      <c r="Y67" s="151">
        <v>0</v>
      </c>
      <c r="Z67" s="151">
        <v>0</v>
      </c>
      <c r="AA67" s="151">
        <v>0</v>
      </c>
      <c r="AB67" s="151">
        <v>0</v>
      </c>
      <c r="AC67" s="151">
        <v>0</v>
      </c>
      <c r="AD67" s="151">
        <v>0</v>
      </c>
      <c r="AE67" s="151">
        <v>4.2349721899999997</v>
      </c>
      <c r="AF67" s="151">
        <v>0</v>
      </c>
      <c r="AG67" s="151">
        <v>0</v>
      </c>
      <c r="AH67" s="151">
        <v>0</v>
      </c>
      <c r="AI67" s="151">
        <v>0</v>
      </c>
      <c r="AJ67" s="151">
        <v>0</v>
      </c>
      <c r="AK67" s="151">
        <v>0</v>
      </c>
      <c r="AL67" s="151">
        <v>0</v>
      </c>
      <c r="AM67" s="151">
        <v>0</v>
      </c>
      <c r="AN67" s="151">
        <v>0</v>
      </c>
      <c r="AO67" s="151">
        <v>0</v>
      </c>
      <c r="AP67" s="151">
        <v>2437.2099721899999</v>
      </c>
      <c r="AQ67" s="12">
        <f t="shared" si="0"/>
        <v>0</v>
      </c>
    </row>
    <row r="68" spans="1:43" s="20" customFormat="1" x14ac:dyDescent="0.2">
      <c r="A68" s="4" t="s">
        <v>455</v>
      </c>
      <c r="B68" s="152">
        <v>0</v>
      </c>
      <c r="C68" s="151">
        <v>0</v>
      </c>
      <c r="D68" s="152">
        <v>0</v>
      </c>
      <c r="E68" s="152">
        <v>0.50052839999999998</v>
      </c>
      <c r="F68" s="152">
        <v>0</v>
      </c>
      <c r="G68" s="152">
        <v>0</v>
      </c>
      <c r="H68" s="152">
        <v>0</v>
      </c>
      <c r="I68" s="152">
        <v>0</v>
      </c>
      <c r="J68" s="152">
        <v>0</v>
      </c>
      <c r="K68" s="151">
        <v>0</v>
      </c>
      <c r="L68" s="151">
        <v>0</v>
      </c>
      <c r="M68" s="151">
        <v>0</v>
      </c>
      <c r="N68" s="151">
        <v>0</v>
      </c>
      <c r="O68" s="151">
        <v>0</v>
      </c>
      <c r="P68" s="151">
        <v>93.369246099999998</v>
      </c>
      <c r="Q68" s="151">
        <v>0</v>
      </c>
      <c r="R68" s="151">
        <v>0</v>
      </c>
      <c r="S68" s="151">
        <v>0</v>
      </c>
      <c r="T68" s="151">
        <v>0</v>
      </c>
      <c r="U68" s="151">
        <v>0</v>
      </c>
      <c r="V68" s="151">
        <v>0</v>
      </c>
      <c r="W68" s="151">
        <v>0</v>
      </c>
      <c r="X68" s="151">
        <v>0</v>
      </c>
      <c r="Y68" s="151">
        <v>0</v>
      </c>
      <c r="Z68" s="151">
        <v>0</v>
      </c>
      <c r="AA68" s="151">
        <v>0</v>
      </c>
      <c r="AB68" s="151">
        <v>0</v>
      </c>
      <c r="AC68" s="151">
        <v>0</v>
      </c>
      <c r="AD68" s="151">
        <v>0</v>
      </c>
      <c r="AE68" s="151">
        <v>0</v>
      </c>
      <c r="AF68" s="151">
        <v>0</v>
      </c>
      <c r="AG68" s="151">
        <v>71</v>
      </c>
      <c r="AH68" s="151">
        <v>0</v>
      </c>
      <c r="AI68" s="151">
        <v>0</v>
      </c>
      <c r="AJ68" s="151">
        <v>0</v>
      </c>
      <c r="AK68" s="151">
        <v>0</v>
      </c>
      <c r="AL68" s="151">
        <v>0</v>
      </c>
      <c r="AM68" s="151">
        <v>0</v>
      </c>
      <c r="AN68" s="151">
        <v>71</v>
      </c>
      <c r="AO68" s="151">
        <v>0</v>
      </c>
      <c r="AP68" s="151">
        <v>164.86977450000001</v>
      </c>
      <c r="AQ68" s="12">
        <f t="shared" si="0"/>
        <v>71</v>
      </c>
    </row>
    <row r="69" spans="1:43" s="20" customFormat="1" x14ac:dyDescent="0.2">
      <c r="A69" s="4" t="s">
        <v>482</v>
      </c>
      <c r="B69" s="152">
        <v>0</v>
      </c>
      <c r="C69" s="151">
        <v>0</v>
      </c>
      <c r="D69" s="152">
        <v>0</v>
      </c>
      <c r="E69" s="152">
        <v>0</v>
      </c>
      <c r="F69" s="152">
        <v>0</v>
      </c>
      <c r="G69" s="152">
        <v>0</v>
      </c>
      <c r="H69" s="152">
        <v>0</v>
      </c>
      <c r="I69" s="152">
        <v>0</v>
      </c>
      <c r="J69" s="152">
        <v>0</v>
      </c>
      <c r="K69" s="151">
        <v>4299.9999976500003</v>
      </c>
      <c r="L69" s="151">
        <v>0</v>
      </c>
      <c r="M69" s="151">
        <v>0</v>
      </c>
      <c r="N69" s="151">
        <v>0</v>
      </c>
      <c r="O69" s="151">
        <v>0</v>
      </c>
      <c r="P69" s="151">
        <v>0</v>
      </c>
      <c r="Q69" s="151">
        <v>0</v>
      </c>
      <c r="R69" s="151">
        <v>0</v>
      </c>
      <c r="S69" s="151">
        <v>0</v>
      </c>
      <c r="T69" s="151">
        <v>0</v>
      </c>
      <c r="U69" s="151">
        <v>0</v>
      </c>
      <c r="V69" s="151">
        <v>0</v>
      </c>
      <c r="W69" s="151">
        <v>0</v>
      </c>
      <c r="X69" s="151">
        <v>0</v>
      </c>
      <c r="Y69" s="151">
        <v>0</v>
      </c>
      <c r="Z69" s="151">
        <v>0</v>
      </c>
      <c r="AA69" s="151">
        <v>0</v>
      </c>
      <c r="AB69" s="151">
        <v>0</v>
      </c>
      <c r="AC69" s="151">
        <v>0</v>
      </c>
      <c r="AD69" s="151">
        <v>0</v>
      </c>
      <c r="AE69" s="151">
        <v>0</v>
      </c>
      <c r="AF69" s="151">
        <v>0</v>
      </c>
      <c r="AG69" s="151">
        <v>0</v>
      </c>
      <c r="AH69" s="151">
        <v>0</v>
      </c>
      <c r="AI69" s="151">
        <v>0</v>
      </c>
      <c r="AJ69" s="151">
        <v>0</v>
      </c>
      <c r="AK69" s="151">
        <v>0</v>
      </c>
      <c r="AL69" s="151">
        <v>0</v>
      </c>
      <c r="AM69" s="151">
        <v>0</v>
      </c>
      <c r="AN69" s="151">
        <v>0</v>
      </c>
      <c r="AO69" s="151">
        <v>0</v>
      </c>
      <c r="AP69" s="151">
        <v>4299.9999976500003</v>
      </c>
      <c r="AQ69" s="12">
        <f t="shared" si="0"/>
        <v>0</v>
      </c>
    </row>
    <row r="70" spans="1:43" s="12" customFormat="1" x14ac:dyDescent="0.2">
      <c r="A70" s="4" t="s">
        <v>456</v>
      </c>
      <c r="B70" s="152">
        <v>0</v>
      </c>
      <c r="C70" s="151">
        <v>0</v>
      </c>
      <c r="D70" s="152">
        <v>0</v>
      </c>
      <c r="E70" s="152">
        <v>3160.6695209999998</v>
      </c>
      <c r="F70" s="152">
        <v>0</v>
      </c>
      <c r="G70" s="152">
        <v>0</v>
      </c>
      <c r="H70" s="152">
        <v>0</v>
      </c>
      <c r="I70" s="152">
        <v>0</v>
      </c>
      <c r="J70" s="152">
        <v>0</v>
      </c>
      <c r="K70" s="151">
        <v>823.36743292000006</v>
      </c>
      <c r="L70" s="151">
        <v>5516.5654703999999</v>
      </c>
      <c r="M70" s="151">
        <v>40</v>
      </c>
      <c r="N70" s="151">
        <v>2607.4028662400001</v>
      </c>
      <c r="O70" s="151">
        <v>0</v>
      </c>
      <c r="P70" s="151">
        <v>720.76107740999998</v>
      </c>
      <c r="Q70" s="151">
        <v>0</v>
      </c>
      <c r="R70" s="151">
        <v>0</v>
      </c>
      <c r="S70" s="151">
        <v>4323.5537990000003</v>
      </c>
      <c r="T70" s="151">
        <v>0</v>
      </c>
      <c r="U70" s="151">
        <v>0</v>
      </c>
      <c r="V70" s="151">
        <v>103127.81197814</v>
      </c>
      <c r="W70" s="151">
        <v>4907.4466737599996</v>
      </c>
      <c r="X70" s="151">
        <v>0</v>
      </c>
      <c r="Y70" s="151">
        <v>0</v>
      </c>
      <c r="Z70" s="151">
        <v>0</v>
      </c>
      <c r="AA70" s="151">
        <v>0</v>
      </c>
      <c r="AB70" s="151">
        <v>0</v>
      </c>
      <c r="AC70" s="151">
        <v>0</v>
      </c>
      <c r="AD70" s="151">
        <v>0</v>
      </c>
      <c r="AE70" s="151">
        <v>24.276963500000001</v>
      </c>
      <c r="AF70" s="151">
        <v>0</v>
      </c>
      <c r="AG70" s="151">
        <v>0</v>
      </c>
      <c r="AH70" s="151">
        <v>0</v>
      </c>
      <c r="AI70" s="151">
        <v>0</v>
      </c>
      <c r="AJ70" s="151">
        <v>0</v>
      </c>
      <c r="AK70" s="151">
        <v>10787.800945000001</v>
      </c>
      <c r="AL70" s="151">
        <v>0</v>
      </c>
      <c r="AM70" s="151">
        <v>8330.3434355900008</v>
      </c>
      <c r="AN70" s="151">
        <v>1341.8673249999999</v>
      </c>
      <c r="AO70" s="151">
        <v>0</v>
      </c>
      <c r="AP70" s="151">
        <v>145711.86748796</v>
      </c>
      <c r="AQ70" s="12">
        <f t="shared" si="0"/>
        <v>0</v>
      </c>
    </row>
    <row r="71" spans="1:43" s="20" customFormat="1" x14ac:dyDescent="0.2">
      <c r="A71" s="4" t="s">
        <v>457</v>
      </c>
      <c r="B71" s="152">
        <v>0</v>
      </c>
      <c r="C71" s="151">
        <v>0</v>
      </c>
      <c r="D71" s="152">
        <v>0</v>
      </c>
      <c r="E71" s="152">
        <v>7.8810000000000005E-2</v>
      </c>
      <c r="F71" s="152">
        <v>0</v>
      </c>
      <c r="G71" s="152">
        <v>0</v>
      </c>
      <c r="H71" s="152">
        <v>0</v>
      </c>
      <c r="I71" s="152">
        <v>0</v>
      </c>
      <c r="J71" s="152">
        <v>0</v>
      </c>
      <c r="K71" s="151">
        <v>0</v>
      </c>
      <c r="L71" s="151">
        <v>0</v>
      </c>
      <c r="M71" s="151">
        <v>0</v>
      </c>
      <c r="N71" s="151">
        <v>0</v>
      </c>
      <c r="O71" s="151">
        <v>0</v>
      </c>
      <c r="P71" s="151">
        <v>0</v>
      </c>
      <c r="Q71" s="151">
        <v>0</v>
      </c>
      <c r="R71" s="151">
        <v>0</v>
      </c>
      <c r="S71" s="151">
        <v>0</v>
      </c>
      <c r="T71" s="151">
        <v>0</v>
      </c>
      <c r="U71" s="151">
        <v>0</v>
      </c>
      <c r="V71" s="151">
        <v>0</v>
      </c>
      <c r="W71" s="151">
        <v>27.827727200000002</v>
      </c>
      <c r="X71" s="151">
        <v>0</v>
      </c>
      <c r="Y71" s="151">
        <v>0</v>
      </c>
      <c r="Z71" s="151">
        <v>0</v>
      </c>
      <c r="AA71" s="151">
        <v>0</v>
      </c>
      <c r="AB71" s="151">
        <v>0</v>
      </c>
      <c r="AC71" s="151">
        <v>0</v>
      </c>
      <c r="AD71" s="151">
        <v>0</v>
      </c>
      <c r="AE71" s="151">
        <v>0</v>
      </c>
      <c r="AF71" s="151">
        <v>0</v>
      </c>
      <c r="AG71" s="151">
        <v>0</v>
      </c>
      <c r="AH71" s="151">
        <v>0</v>
      </c>
      <c r="AI71" s="151">
        <v>0</v>
      </c>
      <c r="AJ71" s="151">
        <v>0</v>
      </c>
      <c r="AK71" s="151">
        <v>0</v>
      </c>
      <c r="AL71" s="151">
        <v>0</v>
      </c>
      <c r="AM71" s="151">
        <v>0</v>
      </c>
      <c r="AN71" s="151">
        <v>0</v>
      </c>
      <c r="AO71" s="151">
        <v>0</v>
      </c>
      <c r="AP71" s="151">
        <v>27.906537199999999</v>
      </c>
      <c r="AQ71" s="12">
        <f t="shared" si="0"/>
        <v>0</v>
      </c>
    </row>
    <row r="72" spans="1:43" s="20" customFormat="1" x14ac:dyDescent="0.2">
      <c r="A72" s="10" t="s">
        <v>468</v>
      </c>
      <c r="B72" s="154">
        <v>3962.234023</v>
      </c>
      <c r="C72" s="153">
        <v>0</v>
      </c>
      <c r="D72" s="154">
        <v>0</v>
      </c>
      <c r="E72" s="154">
        <v>0</v>
      </c>
      <c r="F72" s="154">
        <v>0</v>
      </c>
      <c r="G72" s="154">
        <v>0</v>
      </c>
      <c r="H72" s="154">
        <v>0</v>
      </c>
      <c r="I72" s="154">
        <v>0</v>
      </c>
      <c r="J72" s="154">
        <v>0</v>
      </c>
      <c r="K72" s="153">
        <v>-36.253645616999997</v>
      </c>
      <c r="L72" s="153">
        <v>0</v>
      </c>
      <c r="M72" s="153">
        <v>-11375.78266759</v>
      </c>
      <c r="N72" s="153">
        <v>-152.77906193000001</v>
      </c>
      <c r="O72" s="153">
        <v>-10973.5278311</v>
      </c>
      <c r="P72" s="153">
        <v>-0.46784294999999998</v>
      </c>
      <c r="Q72" s="153">
        <v>-13161.027</v>
      </c>
      <c r="R72" s="153">
        <v>0</v>
      </c>
      <c r="S72" s="153">
        <v>10298.747552020001</v>
      </c>
      <c r="T72" s="153">
        <v>0</v>
      </c>
      <c r="U72" s="153">
        <v>0</v>
      </c>
      <c r="V72" s="153">
        <v>5450.3675217700002</v>
      </c>
      <c r="W72" s="153">
        <v>1573.6020179899999</v>
      </c>
      <c r="X72" s="153">
        <v>-604.91</v>
      </c>
      <c r="Y72" s="153">
        <v>0</v>
      </c>
      <c r="Z72" s="153">
        <v>0</v>
      </c>
      <c r="AA72" s="153">
        <v>0</v>
      </c>
      <c r="AB72" s="153">
        <v>0</v>
      </c>
      <c r="AC72" s="153">
        <v>-144.07678559999999</v>
      </c>
      <c r="AD72" s="153">
        <v>0</v>
      </c>
      <c r="AE72" s="153">
        <v>0</v>
      </c>
      <c r="AF72" s="153">
        <v>0</v>
      </c>
      <c r="AG72" s="153">
        <v>0</v>
      </c>
      <c r="AH72" s="153">
        <v>0</v>
      </c>
      <c r="AI72" s="153">
        <v>145.03136753999999</v>
      </c>
      <c r="AJ72" s="153">
        <v>0</v>
      </c>
      <c r="AK72" s="153">
        <v>16594.471897859999</v>
      </c>
      <c r="AL72" s="153">
        <v>1233.1955386</v>
      </c>
      <c r="AM72" s="153">
        <v>-9.9340248599999992</v>
      </c>
      <c r="AN72" s="153">
        <v>0</v>
      </c>
      <c r="AO72" s="153">
        <v>-1051.3140486</v>
      </c>
      <c r="AP72" s="153">
        <v>1747.577010533</v>
      </c>
      <c r="AQ72" s="12">
        <f t="shared" si="0"/>
        <v>0</v>
      </c>
    </row>
    <row r="73" spans="1:43" s="20" customFormat="1" x14ac:dyDescent="0.2">
      <c r="A73" s="4" t="s">
        <v>469</v>
      </c>
      <c r="B73" s="152">
        <v>3962.234023</v>
      </c>
      <c r="C73" s="151">
        <v>0</v>
      </c>
      <c r="D73" s="152">
        <v>0</v>
      </c>
      <c r="E73" s="152">
        <v>0</v>
      </c>
      <c r="F73" s="152">
        <v>0</v>
      </c>
      <c r="G73" s="152">
        <v>0</v>
      </c>
      <c r="H73" s="152">
        <v>0</v>
      </c>
      <c r="I73" s="152">
        <v>0</v>
      </c>
      <c r="J73" s="152">
        <v>0</v>
      </c>
      <c r="K73" s="151">
        <v>818.11291352000001</v>
      </c>
      <c r="L73" s="151">
        <v>0</v>
      </c>
      <c r="M73" s="151">
        <v>20212.607606789999</v>
      </c>
      <c r="N73" s="151">
        <v>529.35231930999998</v>
      </c>
      <c r="O73" s="151">
        <v>25566</v>
      </c>
      <c r="P73" s="151">
        <v>0</v>
      </c>
      <c r="Q73" s="151">
        <v>0</v>
      </c>
      <c r="R73" s="151">
        <v>0</v>
      </c>
      <c r="S73" s="151">
        <v>22735.621361199999</v>
      </c>
      <c r="T73" s="151">
        <v>0</v>
      </c>
      <c r="U73" s="151">
        <v>0</v>
      </c>
      <c r="V73" s="151">
        <v>22160.460156500001</v>
      </c>
      <c r="W73" s="151">
        <v>3457.70875411</v>
      </c>
      <c r="X73" s="151">
        <v>0</v>
      </c>
      <c r="Y73" s="151">
        <v>0</v>
      </c>
      <c r="Z73" s="151">
        <v>0</v>
      </c>
      <c r="AA73" s="151">
        <v>0</v>
      </c>
      <c r="AB73" s="151">
        <v>0</v>
      </c>
      <c r="AC73" s="151">
        <v>0.92232579999999997</v>
      </c>
      <c r="AD73" s="151">
        <v>0</v>
      </c>
      <c r="AE73" s="151">
        <v>0</v>
      </c>
      <c r="AF73" s="151">
        <v>0</v>
      </c>
      <c r="AG73" s="151">
        <v>0</v>
      </c>
      <c r="AH73" s="151">
        <v>0</v>
      </c>
      <c r="AI73" s="151">
        <v>538.30191475000004</v>
      </c>
      <c r="AJ73" s="151">
        <v>0</v>
      </c>
      <c r="AK73" s="151">
        <v>22696.92966052</v>
      </c>
      <c r="AL73" s="151">
        <v>6314.2624969999997</v>
      </c>
      <c r="AM73" s="151">
        <v>0</v>
      </c>
      <c r="AN73" s="151">
        <v>0</v>
      </c>
      <c r="AO73" s="151">
        <v>3765.6507698999999</v>
      </c>
      <c r="AP73" s="151">
        <v>132758.16430239999</v>
      </c>
      <c r="AQ73" s="12">
        <f t="shared" si="0"/>
        <v>0</v>
      </c>
    </row>
    <row r="74" spans="1:43" x14ac:dyDescent="0.2">
      <c r="A74" s="4" t="s">
        <v>470</v>
      </c>
      <c r="B74" s="152">
        <v>0</v>
      </c>
      <c r="C74" s="151">
        <v>0</v>
      </c>
      <c r="D74" s="152">
        <v>0</v>
      </c>
      <c r="E74" s="152">
        <v>0</v>
      </c>
      <c r="F74" s="152">
        <v>0</v>
      </c>
      <c r="G74" s="152">
        <v>0</v>
      </c>
      <c r="H74" s="152">
        <v>0</v>
      </c>
      <c r="I74" s="152">
        <v>0</v>
      </c>
      <c r="J74" s="152">
        <v>0</v>
      </c>
      <c r="K74" s="151">
        <v>854.36655913699997</v>
      </c>
      <c r="L74" s="151">
        <v>0</v>
      </c>
      <c r="M74" s="151">
        <v>31588.390274379999</v>
      </c>
      <c r="N74" s="151">
        <v>682.13138124</v>
      </c>
      <c r="O74" s="151">
        <v>36539.5278311</v>
      </c>
      <c r="P74" s="151">
        <v>0.46784294999999998</v>
      </c>
      <c r="Q74" s="151">
        <v>13161.027</v>
      </c>
      <c r="R74" s="151">
        <v>0</v>
      </c>
      <c r="S74" s="151">
        <v>12436.873809180001</v>
      </c>
      <c r="T74" s="151">
        <v>0</v>
      </c>
      <c r="U74" s="151">
        <v>0</v>
      </c>
      <c r="V74" s="151">
        <v>16710.092634730001</v>
      </c>
      <c r="W74" s="151">
        <v>1884.1067361200001</v>
      </c>
      <c r="X74" s="151">
        <v>604.91</v>
      </c>
      <c r="Y74" s="151">
        <v>0</v>
      </c>
      <c r="Z74" s="151">
        <v>0</v>
      </c>
      <c r="AA74" s="151">
        <v>0</v>
      </c>
      <c r="AB74" s="151">
        <v>0</v>
      </c>
      <c r="AC74" s="151">
        <v>144.9991114</v>
      </c>
      <c r="AD74" s="151">
        <v>0</v>
      </c>
      <c r="AE74" s="151">
        <v>0</v>
      </c>
      <c r="AF74" s="151">
        <v>0</v>
      </c>
      <c r="AG74" s="151">
        <v>0</v>
      </c>
      <c r="AH74" s="151">
        <v>0</v>
      </c>
      <c r="AI74" s="151">
        <v>393.27054721000002</v>
      </c>
      <c r="AJ74" s="151">
        <v>0</v>
      </c>
      <c r="AK74" s="151">
        <v>6102.4577626600003</v>
      </c>
      <c r="AL74" s="151">
        <v>5081.0669583999997</v>
      </c>
      <c r="AM74" s="151">
        <v>9.9340248599999992</v>
      </c>
      <c r="AN74" s="151">
        <v>0</v>
      </c>
      <c r="AO74" s="151">
        <v>4816.9648184999996</v>
      </c>
      <c r="AP74" s="151">
        <v>131010.58729186701</v>
      </c>
      <c r="AQ74" s="12">
        <f t="shared" si="0"/>
        <v>0</v>
      </c>
    </row>
    <row r="75" spans="1:43" x14ac:dyDescent="0.2">
      <c r="K75" s="23"/>
      <c r="T75" s="23"/>
      <c r="U75" s="23"/>
      <c r="AG75" s="23"/>
      <c r="AL75" s="23"/>
      <c r="AM75" s="23"/>
      <c r="AN75" s="23"/>
      <c r="AO75" s="23"/>
      <c r="AQ75" s="12">
        <f t="shared" si="0"/>
        <v>0</v>
      </c>
    </row>
    <row r="76" spans="1:43" x14ac:dyDescent="0.2">
      <c r="AQ76" s="12">
        <f t="shared" si="0"/>
        <v>0</v>
      </c>
    </row>
    <row r="77" spans="1:43" x14ac:dyDescent="0.2">
      <c r="AQ77" s="12">
        <f t="shared" ref="AQ77:AQ81" si="1">SUM(B77:AO77)-AP77</f>
        <v>0</v>
      </c>
    </row>
    <row r="78" spans="1:43" x14ac:dyDescent="0.2">
      <c r="AQ78" s="12">
        <f t="shared" si="1"/>
        <v>0</v>
      </c>
    </row>
    <row r="79" spans="1:43" x14ac:dyDescent="0.2">
      <c r="AQ79" s="12">
        <f t="shared" si="1"/>
        <v>0</v>
      </c>
    </row>
    <row r="80" spans="1:43" x14ac:dyDescent="0.2">
      <c r="AQ80" s="12">
        <f t="shared" si="1"/>
        <v>0</v>
      </c>
    </row>
    <row r="81" spans="43:43" x14ac:dyDescent="0.2">
      <c r="AQ81" s="12">
        <f t="shared" si="1"/>
        <v>0</v>
      </c>
    </row>
  </sheetData>
  <mergeCells count="42">
    <mergeCell ref="H5:L5"/>
    <mergeCell ref="H6:L6"/>
    <mergeCell ref="H7:L7"/>
    <mergeCell ref="H8:L8"/>
    <mergeCell ref="B5:G5"/>
    <mergeCell ref="B6:G6"/>
    <mergeCell ref="B7:G7"/>
    <mergeCell ref="B8:G8"/>
    <mergeCell ref="T5:Y5"/>
    <mergeCell ref="T6:Y6"/>
    <mergeCell ref="T7:Y7"/>
    <mergeCell ref="T8:Y8"/>
    <mergeCell ref="M5:S5"/>
    <mergeCell ref="M6:S6"/>
    <mergeCell ref="M7:S7"/>
    <mergeCell ref="M8:S8"/>
    <mergeCell ref="AD5:AG5"/>
    <mergeCell ref="AD6:AG6"/>
    <mergeCell ref="AD7:AG7"/>
    <mergeCell ref="AD8:AG8"/>
    <mergeCell ref="Z5:AC5"/>
    <mergeCell ref="Z6:AC6"/>
    <mergeCell ref="Z7:AC7"/>
    <mergeCell ref="Z8:AC8"/>
    <mergeCell ref="AL5:AP5"/>
    <mergeCell ref="AL6:AP6"/>
    <mergeCell ref="AL7:AP7"/>
    <mergeCell ref="AL8:AP8"/>
    <mergeCell ref="AH5:AK5"/>
    <mergeCell ref="AH6:AK6"/>
    <mergeCell ref="AH7:AK7"/>
    <mergeCell ref="AH8:AK8"/>
    <mergeCell ref="AD10:AG10"/>
    <mergeCell ref="AH10:AK10"/>
    <mergeCell ref="AL10:AO10"/>
    <mergeCell ref="A10:A11"/>
    <mergeCell ref="M10:S10"/>
    <mergeCell ref="T10:U10"/>
    <mergeCell ref="V10:Y10"/>
    <mergeCell ref="Z10:AC10"/>
    <mergeCell ref="B10:G10"/>
    <mergeCell ref="H10:L10"/>
  </mergeCells>
  <printOptions horizontalCentered="1"/>
  <pageMargins left="0.55118110236220474" right="0.55118110236220474" top="0.39370078740157483" bottom="0.47244094488188981" header="0" footer="0"/>
  <pageSetup scale="70" orientation="portrait" r:id="rId1"/>
  <headerFooter alignWithMargins="0"/>
  <colBreaks count="6" manualBreakCount="6">
    <brk id="7" max="1048575" man="1"/>
    <brk id="12" max="1048575" man="1"/>
    <brk id="19" max="1048575" man="1"/>
    <brk id="29" max="1048575" man="1"/>
    <brk id="33" max="1048575" man="1"/>
    <brk id="3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topLeftCell="A4" workbookViewId="0">
      <selection activeCell="I22" sqref="I22"/>
    </sheetView>
  </sheetViews>
  <sheetFormatPr baseColWidth="10" defaultColWidth="11.42578125" defaultRowHeight="15" x14ac:dyDescent="0.25"/>
  <cols>
    <col min="1" max="6" width="11.42578125" style="75"/>
    <col min="7" max="7" width="14.28515625" style="75" customWidth="1"/>
    <col min="8" max="16384" width="11.42578125" style="75"/>
  </cols>
  <sheetData>
    <row r="18" spans="1:7" ht="99.75" customHeight="1" x14ac:dyDescent="0.7">
      <c r="A18" s="179" t="s">
        <v>46</v>
      </c>
      <c r="B18" s="179"/>
      <c r="C18" s="179"/>
      <c r="D18" s="179"/>
      <c r="E18" s="179"/>
      <c r="F18" s="179"/>
      <c r="G18" s="179"/>
    </row>
    <row r="20" spans="1:7" ht="46.5" x14ac:dyDescent="0.7">
      <c r="A20" s="180"/>
      <c r="B20" s="180"/>
      <c r="C20" s="180"/>
      <c r="D20" s="180"/>
      <c r="E20" s="180"/>
      <c r="F20" s="180"/>
      <c r="G20" s="180"/>
    </row>
    <row r="71" spans="2:2" x14ac:dyDescent="0.25">
      <c r="B71" s="76"/>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EG61"/>
  <sheetViews>
    <sheetView showGridLines="0" defaultGridColor="0" colorId="60" workbookViewId="0">
      <selection activeCell="G22" sqref="G22"/>
    </sheetView>
  </sheetViews>
  <sheetFormatPr baseColWidth="10" defaultColWidth="11.42578125" defaultRowHeight="12.75" x14ac:dyDescent="0.2"/>
  <cols>
    <col min="1" max="1" width="57.28515625" style="2" customWidth="1"/>
    <col min="2" max="2" width="10.5703125" style="2" bestFit="1" customWidth="1"/>
    <col min="3" max="3" width="11" style="2" bestFit="1" customWidth="1"/>
    <col min="4" max="4" width="9.140625" style="2" bestFit="1" customWidth="1"/>
    <col min="5" max="7" width="11.42578125" style="2"/>
    <col min="8" max="8" width="11.140625" style="2" bestFit="1" customWidth="1"/>
    <col min="9" max="9" width="13.5703125" style="2" customWidth="1"/>
    <col min="10" max="16384" width="11.42578125" style="2"/>
  </cols>
  <sheetData>
    <row r="1" spans="1:16361" x14ac:dyDescent="0.2">
      <c r="A1" s="1" t="s">
        <v>0</v>
      </c>
    </row>
    <row r="2" spans="1:16361" x14ac:dyDescent="0.2">
      <c r="A2" s="1" t="s">
        <v>1</v>
      </c>
    </row>
    <row r="3" spans="1:16361" x14ac:dyDescent="0.2">
      <c r="A3" s="1" t="s">
        <v>2</v>
      </c>
    </row>
    <row r="5" spans="1:16361" x14ac:dyDescent="0.2">
      <c r="A5" s="181" t="s">
        <v>3</v>
      </c>
      <c r="B5" s="181"/>
      <c r="C5" s="181"/>
      <c r="D5" s="181"/>
      <c r="E5" s="181"/>
      <c r="F5" s="181"/>
      <c r="G5" s="181"/>
      <c r="H5" s="181"/>
    </row>
    <row r="6" spans="1:16361" x14ac:dyDescent="0.2">
      <c r="A6" s="181" t="s">
        <v>5</v>
      </c>
      <c r="B6" s="181"/>
      <c r="C6" s="181"/>
      <c r="D6" s="181"/>
      <c r="E6" s="181"/>
      <c r="F6" s="181"/>
      <c r="G6" s="181"/>
      <c r="H6" s="181"/>
      <c r="I6" s="150"/>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81"/>
      <c r="GM6" s="181"/>
      <c r="GN6" s="181"/>
      <c r="GO6" s="181"/>
      <c r="GP6" s="181"/>
      <c r="GQ6" s="181"/>
      <c r="GR6" s="181"/>
      <c r="GS6" s="181"/>
      <c r="GT6" s="181"/>
      <c r="GU6" s="181"/>
      <c r="GV6" s="181"/>
      <c r="GW6" s="181"/>
      <c r="GX6" s="181"/>
      <c r="GY6" s="181"/>
      <c r="GZ6" s="181"/>
      <c r="HA6" s="181"/>
      <c r="HB6" s="181"/>
      <c r="HC6" s="181"/>
      <c r="HD6" s="181"/>
      <c r="HE6" s="181"/>
      <c r="HF6" s="181"/>
      <c r="HG6" s="181"/>
      <c r="HH6" s="181"/>
      <c r="HI6" s="181"/>
      <c r="HJ6" s="181"/>
      <c r="HK6" s="181"/>
      <c r="HL6" s="181"/>
      <c r="HM6" s="181"/>
      <c r="HN6" s="181"/>
      <c r="HO6" s="181"/>
      <c r="HP6" s="181"/>
      <c r="HQ6" s="181"/>
      <c r="HR6" s="181"/>
      <c r="HS6" s="181"/>
      <c r="HT6" s="181"/>
      <c r="HU6" s="181"/>
      <c r="HV6" s="181"/>
      <c r="HW6" s="181"/>
      <c r="HX6" s="181"/>
      <c r="HY6" s="181"/>
      <c r="HZ6" s="181"/>
      <c r="IA6" s="181"/>
      <c r="IB6" s="181"/>
      <c r="IC6" s="181"/>
      <c r="ID6" s="181"/>
      <c r="IE6" s="181"/>
      <c r="IF6" s="181"/>
      <c r="IG6" s="181"/>
      <c r="IH6" s="181"/>
      <c r="II6" s="181"/>
      <c r="IJ6" s="181"/>
      <c r="IK6" s="181"/>
      <c r="IL6" s="181"/>
      <c r="IM6" s="181"/>
      <c r="IN6" s="181"/>
      <c r="IO6" s="181"/>
      <c r="IP6" s="181"/>
      <c r="IQ6" s="181"/>
      <c r="IR6" s="181"/>
      <c r="IS6" s="181"/>
      <c r="IT6" s="181"/>
      <c r="IU6" s="181"/>
      <c r="IV6" s="181"/>
      <c r="IW6" s="181"/>
      <c r="IX6" s="181"/>
      <c r="IY6" s="181"/>
      <c r="IZ6" s="181"/>
      <c r="JA6" s="181"/>
      <c r="JB6" s="181"/>
      <c r="JC6" s="181"/>
      <c r="JD6" s="181"/>
      <c r="JE6" s="181"/>
      <c r="JF6" s="181"/>
      <c r="JG6" s="181"/>
      <c r="JH6" s="181"/>
      <c r="JI6" s="181"/>
      <c r="JJ6" s="181"/>
      <c r="JK6" s="181"/>
      <c r="JL6" s="181"/>
      <c r="JM6" s="181"/>
      <c r="JN6" s="181"/>
      <c r="JO6" s="181"/>
      <c r="JP6" s="181"/>
      <c r="JQ6" s="181"/>
      <c r="JR6" s="181"/>
      <c r="JS6" s="181"/>
      <c r="JT6" s="181"/>
      <c r="JU6" s="181"/>
      <c r="JV6" s="181"/>
      <c r="JW6" s="181"/>
      <c r="JX6" s="181"/>
      <c r="JY6" s="181"/>
      <c r="JZ6" s="181"/>
      <c r="KA6" s="181"/>
      <c r="KB6" s="181"/>
      <c r="KC6" s="181"/>
      <c r="KD6" s="181"/>
      <c r="KE6" s="181"/>
      <c r="KF6" s="181"/>
      <c r="KG6" s="181"/>
      <c r="KH6" s="181"/>
      <c r="KI6" s="181"/>
      <c r="KJ6" s="181"/>
      <c r="KK6" s="181"/>
      <c r="KL6" s="181"/>
      <c r="KM6" s="181"/>
      <c r="KN6" s="181"/>
      <c r="KO6" s="181"/>
      <c r="KP6" s="181"/>
      <c r="KQ6" s="181"/>
      <c r="KR6" s="181"/>
      <c r="KS6" s="181"/>
      <c r="KT6" s="181"/>
      <c r="KU6" s="181"/>
      <c r="KV6" s="181"/>
      <c r="KW6" s="181"/>
      <c r="KX6" s="181"/>
      <c r="KY6" s="181"/>
      <c r="KZ6" s="181"/>
      <c r="LA6" s="181"/>
      <c r="LB6" s="181"/>
      <c r="LC6" s="181"/>
      <c r="LD6" s="181"/>
      <c r="LE6" s="181"/>
      <c r="LF6" s="181"/>
      <c r="LG6" s="181"/>
      <c r="LH6" s="181"/>
      <c r="LI6" s="181"/>
      <c r="LJ6" s="181"/>
      <c r="LK6" s="181"/>
      <c r="LL6" s="181"/>
      <c r="LM6" s="181"/>
      <c r="LN6" s="181"/>
      <c r="LO6" s="181"/>
      <c r="LP6" s="181"/>
      <c r="LQ6" s="181"/>
      <c r="LR6" s="181"/>
      <c r="LS6" s="181"/>
      <c r="LT6" s="181"/>
      <c r="LU6" s="181"/>
      <c r="LV6" s="181"/>
      <c r="LW6" s="181"/>
      <c r="LX6" s="181"/>
      <c r="LY6" s="181"/>
      <c r="LZ6" s="181"/>
      <c r="MA6" s="181"/>
      <c r="MB6" s="181"/>
      <c r="MC6" s="181"/>
      <c r="MD6" s="181"/>
      <c r="ME6" s="181"/>
      <c r="MF6" s="181"/>
      <c r="MG6" s="181"/>
      <c r="MH6" s="181"/>
      <c r="MI6" s="181"/>
      <c r="MJ6" s="181"/>
      <c r="MK6" s="181"/>
      <c r="ML6" s="181"/>
      <c r="MM6" s="181"/>
      <c r="MN6" s="181"/>
      <c r="MO6" s="181"/>
      <c r="MP6" s="181"/>
      <c r="MQ6" s="181"/>
      <c r="MR6" s="181"/>
      <c r="MS6" s="181"/>
      <c r="MT6" s="181"/>
      <c r="MU6" s="181"/>
      <c r="MV6" s="181"/>
      <c r="MW6" s="181"/>
      <c r="MX6" s="181"/>
      <c r="MY6" s="181"/>
      <c r="MZ6" s="181"/>
      <c r="NA6" s="181"/>
      <c r="NB6" s="181"/>
      <c r="NC6" s="181"/>
      <c r="ND6" s="181"/>
      <c r="NE6" s="181"/>
      <c r="NF6" s="181"/>
      <c r="NG6" s="181"/>
      <c r="NH6" s="181"/>
      <c r="NI6" s="181"/>
      <c r="NJ6" s="181"/>
      <c r="NK6" s="181"/>
      <c r="NL6" s="181"/>
      <c r="NM6" s="181"/>
      <c r="NN6" s="181"/>
      <c r="NO6" s="181"/>
      <c r="NP6" s="181"/>
      <c r="NQ6" s="181"/>
      <c r="NR6" s="181"/>
      <c r="NS6" s="181"/>
      <c r="NT6" s="181"/>
      <c r="NU6" s="181"/>
      <c r="NV6" s="181"/>
      <c r="NW6" s="181"/>
      <c r="NX6" s="181"/>
      <c r="NY6" s="181"/>
      <c r="NZ6" s="181"/>
      <c r="OA6" s="181"/>
      <c r="OB6" s="181"/>
      <c r="OC6" s="181"/>
      <c r="OD6" s="181"/>
      <c r="OE6" s="181"/>
      <c r="OF6" s="181"/>
      <c r="OG6" s="181"/>
      <c r="OH6" s="181"/>
      <c r="OI6" s="181"/>
      <c r="OJ6" s="181"/>
      <c r="OK6" s="181"/>
      <c r="OL6" s="181"/>
      <c r="OM6" s="181"/>
      <c r="ON6" s="181"/>
      <c r="OO6" s="181"/>
      <c r="OP6" s="181"/>
      <c r="OQ6" s="181"/>
      <c r="OR6" s="181"/>
      <c r="OS6" s="181"/>
      <c r="OT6" s="181"/>
      <c r="OU6" s="181"/>
      <c r="OV6" s="181"/>
      <c r="OW6" s="181"/>
      <c r="OX6" s="181"/>
      <c r="OY6" s="181"/>
      <c r="OZ6" s="181"/>
      <c r="PA6" s="181"/>
      <c r="PB6" s="181"/>
      <c r="PC6" s="181"/>
      <c r="PD6" s="181"/>
      <c r="PE6" s="181"/>
      <c r="PF6" s="181"/>
      <c r="PG6" s="181"/>
      <c r="PH6" s="181"/>
      <c r="PI6" s="181"/>
      <c r="PJ6" s="181"/>
      <c r="PK6" s="181"/>
      <c r="PL6" s="181"/>
      <c r="PM6" s="181"/>
      <c r="PN6" s="181"/>
      <c r="PO6" s="181"/>
      <c r="PP6" s="181"/>
      <c r="PQ6" s="181"/>
      <c r="PR6" s="181"/>
      <c r="PS6" s="181"/>
      <c r="PT6" s="181"/>
      <c r="PU6" s="181"/>
      <c r="PV6" s="181"/>
      <c r="PW6" s="181"/>
      <c r="PX6" s="181"/>
      <c r="PY6" s="181"/>
      <c r="PZ6" s="181"/>
      <c r="QA6" s="181"/>
      <c r="QB6" s="181"/>
      <c r="QC6" s="181"/>
      <c r="QD6" s="181"/>
      <c r="QE6" s="181"/>
      <c r="QF6" s="181"/>
      <c r="QG6" s="181"/>
      <c r="QH6" s="181"/>
      <c r="QI6" s="181"/>
      <c r="QJ6" s="181"/>
      <c r="QK6" s="181"/>
      <c r="QL6" s="181"/>
      <c r="QM6" s="181"/>
      <c r="QN6" s="181"/>
      <c r="QO6" s="181"/>
      <c r="QP6" s="181"/>
      <c r="QQ6" s="181"/>
      <c r="QR6" s="181"/>
      <c r="QS6" s="181"/>
      <c r="QT6" s="181"/>
      <c r="QU6" s="181"/>
      <c r="QV6" s="181"/>
      <c r="QW6" s="181"/>
      <c r="QX6" s="181"/>
      <c r="QY6" s="181"/>
      <c r="QZ6" s="181"/>
      <c r="RA6" s="181"/>
      <c r="RB6" s="181"/>
      <c r="RC6" s="181"/>
      <c r="RD6" s="181"/>
      <c r="RE6" s="181"/>
      <c r="RF6" s="181"/>
      <c r="RG6" s="181"/>
      <c r="RH6" s="181"/>
      <c r="RI6" s="181"/>
      <c r="RJ6" s="181"/>
      <c r="RK6" s="181"/>
      <c r="RL6" s="181"/>
      <c r="RM6" s="181"/>
      <c r="RN6" s="181"/>
      <c r="RO6" s="181"/>
      <c r="RP6" s="181"/>
      <c r="RQ6" s="181"/>
      <c r="RR6" s="181"/>
      <c r="RS6" s="181"/>
      <c r="RT6" s="181"/>
      <c r="RU6" s="181"/>
      <c r="RV6" s="181"/>
      <c r="RW6" s="181"/>
      <c r="RX6" s="181"/>
      <c r="RY6" s="181"/>
      <c r="RZ6" s="181"/>
      <c r="SA6" s="181"/>
      <c r="SB6" s="181"/>
      <c r="SC6" s="181"/>
      <c r="SD6" s="181"/>
      <c r="SE6" s="181"/>
      <c r="SF6" s="181"/>
      <c r="SG6" s="181"/>
      <c r="SH6" s="181"/>
      <c r="SI6" s="181"/>
      <c r="SJ6" s="181"/>
      <c r="SK6" s="181"/>
      <c r="SL6" s="181"/>
      <c r="SM6" s="181"/>
      <c r="SN6" s="181"/>
      <c r="SO6" s="181"/>
      <c r="SP6" s="181"/>
      <c r="SQ6" s="181"/>
      <c r="SR6" s="181"/>
      <c r="SS6" s="181"/>
      <c r="ST6" s="181"/>
      <c r="SU6" s="181"/>
      <c r="SV6" s="181"/>
      <c r="SW6" s="181"/>
      <c r="SX6" s="181"/>
      <c r="SY6" s="181"/>
      <c r="SZ6" s="181"/>
      <c r="TA6" s="181"/>
      <c r="TB6" s="181"/>
      <c r="TC6" s="181"/>
      <c r="TD6" s="181"/>
      <c r="TE6" s="181"/>
      <c r="TF6" s="181"/>
      <c r="TG6" s="181"/>
      <c r="TH6" s="181"/>
      <c r="TI6" s="181"/>
      <c r="TJ6" s="181"/>
      <c r="TK6" s="181"/>
      <c r="TL6" s="181"/>
      <c r="TM6" s="181"/>
      <c r="TN6" s="181"/>
      <c r="TO6" s="181"/>
      <c r="TP6" s="181"/>
      <c r="TQ6" s="181"/>
      <c r="TR6" s="181"/>
      <c r="TS6" s="181"/>
      <c r="TT6" s="181"/>
      <c r="TU6" s="181"/>
      <c r="TV6" s="181"/>
      <c r="TW6" s="181"/>
      <c r="TX6" s="181"/>
      <c r="TY6" s="181"/>
      <c r="TZ6" s="181"/>
      <c r="UA6" s="181"/>
      <c r="UB6" s="181"/>
      <c r="UC6" s="181"/>
      <c r="UD6" s="181"/>
      <c r="UE6" s="181"/>
      <c r="UF6" s="181"/>
      <c r="UG6" s="181"/>
      <c r="UH6" s="181"/>
      <c r="UI6" s="181"/>
      <c r="UJ6" s="181"/>
      <c r="UK6" s="181"/>
      <c r="UL6" s="181"/>
      <c r="UM6" s="181"/>
      <c r="UN6" s="181"/>
      <c r="UO6" s="181"/>
      <c r="UP6" s="181"/>
      <c r="UQ6" s="181"/>
      <c r="UR6" s="181"/>
      <c r="US6" s="181"/>
      <c r="UT6" s="181"/>
      <c r="UU6" s="181"/>
      <c r="UV6" s="181"/>
      <c r="UW6" s="181"/>
      <c r="UX6" s="181"/>
      <c r="UY6" s="181"/>
      <c r="UZ6" s="181"/>
      <c r="VA6" s="181"/>
      <c r="VB6" s="181"/>
      <c r="VC6" s="181"/>
      <c r="VD6" s="181"/>
      <c r="VE6" s="181"/>
      <c r="VF6" s="181"/>
      <c r="VG6" s="181"/>
      <c r="VH6" s="181"/>
      <c r="VI6" s="181"/>
      <c r="VJ6" s="181"/>
      <c r="VK6" s="181"/>
      <c r="VL6" s="181"/>
      <c r="VM6" s="181"/>
      <c r="VN6" s="181"/>
      <c r="VO6" s="181"/>
      <c r="VP6" s="181"/>
      <c r="VQ6" s="181"/>
      <c r="VR6" s="181"/>
      <c r="VS6" s="181"/>
      <c r="VT6" s="181"/>
      <c r="VU6" s="181"/>
      <c r="VV6" s="181"/>
      <c r="VW6" s="181"/>
      <c r="VX6" s="181"/>
      <c r="VY6" s="181"/>
      <c r="VZ6" s="181"/>
      <c r="WA6" s="181"/>
      <c r="WB6" s="181"/>
      <c r="WC6" s="181"/>
      <c r="WD6" s="181"/>
      <c r="WE6" s="181"/>
      <c r="WF6" s="181"/>
      <c r="WG6" s="181"/>
      <c r="WH6" s="181"/>
      <c r="WI6" s="181"/>
      <c r="WJ6" s="181"/>
      <c r="WK6" s="181"/>
      <c r="WL6" s="181"/>
      <c r="WM6" s="181"/>
      <c r="WN6" s="181"/>
      <c r="WO6" s="181"/>
      <c r="WP6" s="181"/>
      <c r="WQ6" s="181"/>
      <c r="WR6" s="181"/>
      <c r="WS6" s="181"/>
      <c r="WT6" s="181"/>
      <c r="WU6" s="181"/>
      <c r="WV6" s="181"/>
      <c r="WW6" s="181"/>
      <c r="WX6" s="181"/>
      <c r="WY6" s="181"/>
      <c r="WZ6" s="181"/>
      <c r="XA6" s="181"/>
      <c r="XB6" s="181"/>
      <c r="XC6" s="181"/>
      <c r="XD6" s="181"/>
      <c r="XE6" s="181"/>
      <c r="XF6" s="181"/>
      <c r="XG6" s="181"/>
      <c r="XH6" s="181"/>
      <c r="XI6" s="181"/>
      <c r="XJ6" s="181"/>
      <c r="XK6" s="181"/>
      <c r="XL6" s="181"/>
      <c r="XM6" s="181"/>
      <c r="XN6" s="181"/>
      <c r="XO6" s="181"/>
      <c r="XP6" s="181"/>
      <c r="XQ6" s="181"/>
      <c r="XR6" s="181"/>
      <c r="XS6" s="181"/>
      <c r="XT6" s="181"/>
      <c r="XU6" s="181"/>
      <c r="XV6" s="181"/>
      <c r="XW6" s="181"/>
      <c r="XX6" s="181"/>
      <c r="XY6" s="181"/>
      <c r="XZ6" s="181"/>
      <c r="YA6" s="181"/>
      <c r="YB6" s="181"/>
      <c r="YC6" s="181"/>
      <c r="YD6" s="181"/>
      <c r="YE6" s="181"/>
      <c r="YF6" s="181"/>
      <c r="YG6" s="181"/>
      <c r="YH6" s="181"/>
      <c r="YI6" s="181"/>
      <c r="YJ6" s="181"/>
      <c r="YK6" s="181"/>
      <c r="YL6" s="181"/>
      <c r="YM6" s="181"/>
      <c r="YN6" s="181"/>
      <c r="YO6" s="181"/>
      <c r="YP6" s="181"/>
      <c r="YQ6" s="181"/>
      <c r="YR6" s="181"/>
      <c r="YS6" s="181"/>
      <c r="YT6" s="181"/>
      <c r="YU6" s="181"/>
      <c r="YV6" s="181"/>
      <c r="YW6" s="181"/>
      <c r="YX6" s="181"/>
      <c r="YY6" s="181"/>
      <c r="YZ6" s="181"/>
      <c r="ZA6" s="181"/>
      <c r="ZB6" s="181"/>
      <c r="ZC6" s="181"/>
      <c r="ZD6" s="181"/>
      <c r="ZE6" s="181"/>
      <c r="ZF6" s="181"/>
      <c r="ZG6" s="181"/>
      <c r="ZH6" s="181"/>
      <c r="ZI6" s="181"/>
      <c r="ZJ6" s="181"/>
      <c r="ZK6" s="181"/>
      <c r="ZL6" s="181"/>
      <c r="ZM6" s="181"/>
      <c r="ZN6" s="181"/>
      <c r="ZO6" s="181"/>
      <c r="ZP6" s="181"/>
      <c r="ZQ6" s="181"/>
      <c r="ZR6" s="181"/>
      <c r="ZS6" s="181"/>
      <c r="ZT6" s="181"/>
      <c r="ZU6" s="181"/>
      <c r="ZV6" s="181"/>
      <c r="ZW6" s="181"/>
      <c r="ZX6" s="181"/>
      <c r="ZY6" s="181"/>
      <c r="ZZ6" s="181"/>
      <c r="AAA6" s="181"/>
      <c r="AAB6" s="181"/>
      <c r="AAC6" s="181"/>
      <c r="AAD6" s="181"/>
      <c r="AAE6" s="181"/>
      <c r="AAF6" s="181"/>
      <c r="AAG6" s="181"/>
      <c r="AAH6" s="181"/>
      <c r="AAI6" s="181"/>
      <c r="AAJ6" s="181"/>
      <c r="AAK6" s="181"/>
      <c r="AAL6" s="181"/>
      <c r="AAM6" s="181"/>
      <c r="AAN6" s="181"/>
      <c r="AAO6" s="181"/>
      <c r="AAP6" s="181"/>
      <c r="AAQ6" s="181"/>
      <c r="AAR6" s="181"/>
      <c r="AAS6" s="181"/>
      <c r="AAT6" s="181"/>
      <c r="AAU6" s="181"/>
      <c r="AAV6" s="181"/>
      <c r="AAW6" s="181"/>
      <c r="AAX6" s="181"/>
      <c r="AAY6" s="181"/>
      <c r="AAZ6" s="181"/>
      <c r="ABA6" s="181"/>
      <c r="ABB6" s="181"/>
      <c r="ABC6" s="181"/>
      <c r="ABD6" s="181"/>
      <c r="ABE6" s="181"/>
      <c r="ABF6" s="181"/>
      <c r="ABG6" s="181"/>
      <c r="ABH6" s="181"/>
      <c r="ABI6" s="181"/>
      <c r="ABJ6" s="181"/>
      <c r="ABK6" s="181"/>
      <c r="ABL6" s="181"/>
      <c r="ABM6" s="181"/>
      <c r="ABN6" s="181"/>
      <c r="ABO6" s="181"/>
      <c r="ABP6" s="181"/>
      <c r="ABQ6" s="181"/>
      <c r="ABR6" s="181"/>
      <c r="ABS6" s="181"/>
      <c r="ABT6" s="181"/>
      <c r="ABU6" s="181"/>
      <c r="ABV6" s="181"/>
      <c r="ABW6" s="181"/>
      <c r="ABX6" s="181"/>
      <c r="ABY6" s="181"/>
      <c r="ABZ6" s="181"/>
      <c r="ACA6" s="181"/>
      <c r="ACB6" s="181"/>
      <c r="ACC6" s="181"/>
      <c r="ACD6" s="181"/>
      <c r="ACE6" s="181"/>
      <c r="ACF6" s="181"/>
      <c r="ACG6" s="181"/>
      <c r="ACH6" s="181"/>
      <c r="ACI6" s="181"/>
      <c r="ACJ6" s="181"/>
      <c r="ACK6" s="181"/>
      <c r="ACL6" s="181"/>
      <c r="ACM6" s="181"/>
      <c r="ACN6" s="181"/>
      <c r="ACO6" s="181"/>
      <c r="ACP6" s="181"/>
      <c r="ACQ6" s="181"/>
      <c r="ACR6" s="181"/>
      <c r="ACS6" s="181"/>
      <c r="ACT6" s="181"/>
      <c r="ACU6" s="181"/>
      <c r="ACV6" s="181"/>
      <c r="ACW6" s="181"/>
      <c r="ACX6" s="181"/>
      <c r="ACY6" s="181"/>
      <c r="ACZ6" s="181"/>
      <c r="ADA6" s="181"/>
      <c r="ADB6" s="181"/>
      <c r="ADC6" s="181"/>
      <c r="ADD6" s="181"/>
      <c r="ADE6" s="181"/>
      <c r="ADF6" s="181"/>
      <c r="ADG6" s="181"/>
      <c r="ADH6" s="181"/>
      <c r="ADI6" s="181"/>
      <c r="ADJ6" s="181"/>
      <c r="ADK6" s="181"/>
      <c r="ADL6" s="181"/>
      <c r="ADM6" s="181"/>
      <c r="ADN6" s="181"/>
      <c r="ADO6" s="181"/>
      <c r="ADP6" s="181"/>
      <c r="ADQ6" s="181"/>
      <c r="ADR6" s="181"/>
      <c r="ADS6" s="181"/>
      <c r="ADT6" s="181"/>
      <c r="ADU6" s="181"/>
      <c r="ADV6" s="181"/>
      <c r="ADW6" s="181"/>
      <c r="ADX6" s="181"/>
      <c r="ADY6" s="181"/>
      <c r="ADZ6" s="181"/>
      <c r="AEA6" s="181"/>
      <c r="AEB6" s="181"/>
      <c r="AEC6" s="181"/>
      <c r="AED6" s="181"/>
      <c r="AEE6" s="181"/>
      <c r="AEF6" s="181"/>
      <c r="AEG6" s="181"/>
      <c r="AEH6" s="181"/>
      <c r="AEI6" s="181"/>
      <c r="AEJ6" s="181"/>
      <c r="AEK6" s="181"/>
      <c r="AEL6" s="181"/>
      <c r="AEM6" s="181"/>
      <c r="AEN6" s="181"/>
      <c r="AEO6" s="181"/>
      <c r="AEP6" s="181"/>
      <c r="AEQ6" s="181"/>
      <c r="AER6" s="181"/>
      <c r="AES6" s="181"/>
      <c r="AET6" s="181"/>
      <c r="AEU6" s="181"/>
      <c r="AEV6" s="181"/>
      <c r="AEW6" s="181"/>
      <c r="AEX6" s="181"/>
      <c r="AEY6" s="181"/>
      <c r="AEZ6" s="181"/>
      <c r="AFA6" s="181"/>
      <c r="AFB6" s="181"/>
      <c r="AFC6" s="181"/>
      <c r="AFD6" s="181"/>
      <c r="AFE6" s="181"/>
      <c r="AFF6" s="181"/>
      <c r="AFG6" s="181"/>
      <c r="AFH6" s="181"/>
      <c r="AFI6" s="181"/>
      <c r="AFJ6" s="181"/>
      <c r="AFK6" s="181"/>
      <c r="AFL6" s="181"/>
      <c r="AFM6" s="181"/>
      <c r="AFN6" s="181"/>
      <c r="AFO6" s="181"/>
      <c r="AFP6" s="181"/>
      <c r="AFQ6" s="181"/>
      <c r="AFR6" s="181"/>
      <c r="AFS6" s="181"/>
      <c r="AFT6" s="181"/>
      <c r="AFU6" s="181"/>
      <c r="AFV6" s="181"/>
      <c r="AFW6" s="181"/>
      <c r="AFX6" s="181"/>
      <c r="AFY6" s="181"/>
      <c r="AFZ6" s="181"/>
      <c r="AGA6" s="181"/>
      <c r="AGB6" s="181"/>
      <c r="AGC6" s="181"/>
      <c r="AGD6" s="181"/>
      <c r="AGE6" s="181"/>
      <c r="AGF6" s="181"/>
      <c r="AGG6" s="181"/>
      <c r="AGH6" s="181"/>
      <c r="AGI6" s="181"/>
      <c r="AGJ6" s="181"/>
      <c r="AGK6" s="181"/>
      <c r="AGL6" s="181"/>
      <c r="AGM6" s="181"/>
      <c r="AGN6" s="181"/>
      <c r="AGO6" s="181"/>
      <c r="AGP6" s="181"/>
      <c r="AGQ6" s="181"/>
      <c r="AGR6" s="181"/>
      <c r="AGS6" s="181"/>
      <c r="AGT6" s="181"/>
      <c r="AGU6" s="181"/>
      <c r="AGV6" s="181"/>
      <c r="AGW6" s="181"/>
      <c r="AGX6" s="181"/>
      <c r="AGY6" s="181"/>
      <c r="AGZ6" s="181"/>
      <c r="AHA6" s="181"/>
      <c r="AHB6" s="181"/>
      <c r="AHC6" s="181"/>
      <c r="AHD6" s="181"/>
      <c r="AHE6" s="181"/>
      <c r="AHF6" s="181"/>
      <c r="AHG6" s="181"/>
      <c r="AHH6" s="181"/>
      <c r="AHI6" s="181"/>
      <c r="AHJ6" s="181"/>
      <c r="AHK6" s="181"/>
      <c r="AHL6" s="181"/>
      <c r="AHM6" s="181"/>
      <c r="AHN6" s="181"/>
      <c r="AHO6" s="181"/>
      <c r="AHP6" s="181"/>
      <c r="AHQ6" s="181"/>
      <c r="AHR6" s="181"/>
      <c r="AHS6" s="181"/>
      <c r="AHT6" s="181"/>
      <c r="AHU6" s="181"/>
      <c r="AHV6" s="181"/>
      <c r="AHW6" s="181"/>
      <c r="AHX6" s="181"/>
      <c r="AHY6" s="181"/>
      <c r="AHZ6" s="181"/>
      <c r="AIA6" s="181"/>
      <c r="AIB6" s="181"/>
      <c r="AIC6" s="181"/>
      <c r="AID6" s="181"/>
      <c r="AIE6" s="181"/>
      <c r="AIF6" s="181"/>
      <c r="AIG6" s="181"/>
      <c r="AIH6" s="181"/>
      <c r="AII6" s="181"/>
      <c r="AIJ6" s="181"/>
      <c r="AIK6" s="181"/>
      <c r="AIL6" s="181"/>
      <c r="AIM6" s="181"/>
      <c r="AIN6" s="181"/>
      <c r="AIO6" s="181"/>
      <c r="AIP6" s="181"/>
      <c r="AIQ6" s="181"/>
      <c r="AIR6" s="181"/>
      <c r="AIS6" s="181"/>
      <c r="AIT6" s="181"/>
      <c r="AIU6" s="181"/>
      <c r="AIV6" s="181"/>
      <c r="AIW6" s="181"/>
      <c r="AIX6" s="181"/>
      <c r="AIY6" s="181"/>
      <c r="AIZ6" s="181"/>
      <c r="AJA6" s="181"/>
      <c r="AJB6" s="181"/>
      <c r="AJC6" s="181"/>
      <c r="AJD6" s="181"/>
      <c r="AJE6" s="181"/>
      <c r="AJF6" s="181"/>
      <c r="AJG6" s="181"/>
      <c r="AJH6" s="181"/>
      <c r="AJI6" s="181"/>
      <c r="AJJ6" s="181"/>
      <c r="AJK6" s="181"/>
      <c r="AJL6" s="181"/>
      <c r="AJM6" s="181"/>
      <c r="AJN6" s="181"/>
      <c r="AJO6" s="181"/>
      <c r="AJP6" s="181"/>
      <c r="AJQ6" s="181"/>
      <c r="AJR6" s="181"/>
      <c r="AJS6" s="181"/>
      <c r="AJT6" s="181"/>
      <c r="AJU6" s="181"/>
      <c r="AJV6" s="181"/>
      <c r="AJW6" s="181"/>
      <c r="AJX6" s="181"/>
      <c r="AJY6" s="181"/>
      <c r="AJZ6" s="181"/>
      <c r="AKA6" s="181"/>
      <c r="AKB6" s="181"/>
      <c r="AKC6" s="181"/>
      <c r="AKD6" s="181"/>
      <c r="AKE6" s="181"/>
      <c r="AKF6" s="181"/>
      <c r="AKG6" s="181"/>
      <c r="AKH6" s="181"/>
      <c r="AKI6" s="181"/>
      <c r="AKJ6" s="181"/>
      <c r="AKK6" s="181"/>
      <c r="AKL6" s="181"/>
      <c r="AKM6" s="181"/>
      <c r="AKN6" s="181"/>
      <c r="AKO6" s="181"/>
      <c r="AKP6" s="181"/>
      <c r="AKQ6" s="181"/>
      <c r="AKR6" s="181"/>
      <c r="AKS6" s="181"/>
      <c r="AKT6" s="181"/>
      <c r="AKU6" s="181"/>
      <c r="AKV6" s="181"/>
      <c r="AKW6" s="181"/>
      <c r="AKX6" s="181"/>
      <c r="AKY6" s="181"/>
      <c r="AKZ6" s="181"/>
      <c r="ALA6" s="181"/>
      <c r="ALB6" s="181"/>
      <c r="ALC6" s="181"/>
      <c r="ALD6" s="181"/>
      <c r="ALE6" s="181"/>
      <c r="ALF6" s="181"/>
      <c r="ALG6" s="181"/>
      <c r="ALH6" s="181"/>
      <c r="ALI6" s="181"/>
      <c r="ALJ6" s="181"/>
      <c r="ALK6" s="181"/>
      <c r="ALL6" s="181"/>
      <c r="ALM6" s="181"/>
      <c r="ALN6" s="181"/>
      <c r="ALO6" s="181"/>
      <c r="ALP6" s="181"/>
      <c r="ALQ6" s="181"/>
      <c r="ALR6" s="181"/>
      <c r="ALS6" s="181"/>
      <c r="ALT6" s="181"/>
      <c r="ALU6" s="181"/>
      <c r="ALV6" s="181"/>
      <c r="ALW6" s="181"/>
      <c r="ALX6" s="181"/>
      <c r="ALY6" s="181"/>
      <c r="ALZ6" s="181"/>
      <c r="AMA6" s="181"/>
      <c r="AMB6" s="181"/>
      <c r="AMC6" s="181"/>
      <c r="AMD6" s="181"/>
      <c r="AME6" s="181"/>
      <c r="AMF6" s="181"/>
      <c r="AMG6" s="181"/>
      <c r="AMH6" s="181"/>
      <c r="AMI6" s="181"/>
      <c r="AMJ6" s="181"/>
      <c r="AMK6" s="181"/>
      <c r="AML6" s="181"/>
      <c r="AMM6" s="181"/>
      <c r="AMN6" s="181"/>
      <c r="AMO6" s="181"/>
      <c r="AMP6" s="181"/>
      <c r="AMQ6" s="181"/>
      <c r="AMR6" s="181"/>
      <c r="AMS6" s="181"/>
      <c r="AMT6" s="181"/>
      <c r="AMU6" s="181"/>
      <c r="AMV6" s="181"/>
      <c r="AMW6" s="181"/>
      <c r="AMX6" s="181"/>
      <c r="AMY6" s="181"/>
      <c r="AMZ6" s="181"/>
      <c r="ANA6" s="181"/>
      <c r="ANB6" s="181"/>
      <c r="ANC6" s="181"/>
      <c r="AND6" s="181"/>
      <c r="ANE6" s="181"/>
      <c r="ANF6" s="181"/>
      <c r="ANG6" s="181"/>
      <c r="ANH6" s="181"/>
      <c r="ANI6" s="181"/>
      <c r="ANJ6" s="181"/>
      <c r="ANK6" s="181"/>
      <c r="ANL6" s="181"/>
      <c r="ANM6" s="181"/>
      <c r="ANN6" s="181"/>
      <c r="ANO6" s="181"/>
      <c r="ANP6" s="181"/>
      <c r="ANQ6" s="181"/>
      <c r="ANR6" s="181"/>
      <c r="ANS6" s="181"/>
      <c r="ANT6" s="181"/>
      <c r="ANU6" s="181"/>
      <c r="ANV6" s="181"/>
      <c r="ANW6" s="181"/>
      <c r="ANX6" s="181"/>
      <c r="ANY6" s="181"/>
      <c r="ANZ6" s="181"/>
      <c r="AOA6" s="181"/>
      <c r="AOB6" s="181"/>
      <c r="AOC6" s="181"/>
      <c r="AOD6" s="181"/>
      <c r="AOE6" s="181"/>
      <c r="AOF6" s="181"/>
      <c r="AOG6" s="181"/>
      <c r="AOH6" s="181"/>
      <c r="AOI6" s="181"/>
      <c r="AOJ6" s="181"/>
      <c r="AOK6" s="181"/>
      <c r="AOL6" s="181"/>
      <c r="AOM6" s="181"/>
      <c r="AON6" s="181"/>
      <c r="AOO6" s="181"/>
      <c r="AOP6" s="181"/>
      <c r="AOQ6" s="181"/>
      <c r="AOR6" s="181"/>
      <c r="AOS6" s="181"/>
      <c r="AOT6" s="181"/>
      <c r="AOU6" s="181"/>
      <c r="AOV6" s="181"/>
      <c r="AOW6" s="181"/>
      <c r="AOX6" s="181"/>
      <c r="AOY6" s="181"/>
      <c r="AOZ6" s="181"/>
      <c r="APA6" s="181"/>
      <c r="APB6" s="181"/>
      <c r="APC6" s="181"/>
      <c r="APD6" s="181"/>
      <c r="APE6" s="181"/>
      <c r="APF6" s="181"/>
      <c r="APG6" s="181"/>
      <c r="APH6" s="181"/>
      <c r="API6" s="181"/>
      <c r="APJ6" s="181"/>
      <c r="APK6" s="181"/>
      <c r="APL6" s="181"/>
      <c r="APM6" s="181"/>
      <c r="APN6" s="181"/>
      <c r="APO6" s="181"/>
      <c r="APP6" s="181"/>
      <c r="APQ6" s="181"/>
      <c r="APR6" s="181"/>
      <c r="APS6" s="181"/>
      <c r="APT6" s="181"/>
      <c r="APU6" s="181"/>
      <c r="APV6" s="181"/>
      <c r="APW6" s="181"/>
      <c r="APX6" s="181"/>
      <c r="APY6" s="181"/>
      <c r="APZ6" s="181"/>
      <c r="AQA6" s="181"/>
      <c r="AQB6" s="181"/>
      <c r="AQC6" s="181"/>
      <c r="AQD6" s="181"/>
      <c r="AQE6" s="181"/>
      <c r="AQF6" s="181"/>
      <c r="AQG6" s="181"/>
      <c r="AQH6" s="181"/>
      <c r="AQI6" s="181"/>
      <c r="AQJ6" s="181"/>
      <c r="AQK6" s="181"/>
      <c r="AQL6" s="181"/>
      <c r="AQM6" s="181"/>
      <c r="AQN6" s="181"/>
      <c r="AQO6" s="181"/>
      <c r="AQP6" s="181"/>
      <c r="AQQ6" s="181"/>
      <c r="AQR6" s="181"/>
      <c r="AQS6" s="181"/>
      <c r="AQT6" s="181"/>
      <c r="AQU6" s="181"/>
      <c r="AQV6" s="181"/>
      <c r="AQW6" s="181"/>
      <c r="AQX6" s="181"/>
      <c r="AQY6" s="181"/>
      <c r="AQZ6" s="181"/>
      <c r="ARA6" s="181"/>
      <c r="ARB6" s="181"/>
      <c r="ARC6" s="181"/>
      <c r="ARD6" s="181"/>
      <c r="ARE6" s="181"/>
      <c r="ARF6" s="181"/>
      <c r="ARG6" s="181"/>
      <c r="ARH6" s="181"/>
      <c r="ARI6" s="181"/>
      <c r="ARJ6" s="181"/>
      <c r="ARK6" s="181"/>
      <c r="ARL6" s="181"/>
      <c r="ARM6" s="181"/>
      <c r="ARN6" s="181"/>
      <c r="ARO6" s="181"/>
      <c r="ARP6" s="181"/>
      <c r="ARQ6" s="181"/>
      <c r="ARR6" s="181"/>
      <c r="ARS6" s="181"/>
      <c r="ART6" s="181"/>
      <c r="ARU6" s="181"/>
      <c r="ARV6" s="181"/>
      <c r="ARW6" s="181"/>
      <c r="ARX6" s="181"/>
      <c r="ARY6" s="181"/>
      <c r="ARZ6" s="181"/>
      <c r="ASA6" s="181"/>
      <c r="ASB6" s="181"/>
      <c r="ASC6" s="181"/>
      <c r="ASD6" s="181"/>
      <c r="ASE6" s="181"/>
      <c r="ASF6" s="181"/>
      <c r="ASG6" s="181"/>
      <c r="ASH6" s="181"/>
      <c r="ASI6" s="181"/>
      <c r="ASJ6" s="181"/>
      <c r="ASK6" s="181"/>
      <c r="ASL6" s="181"/>
      <c r="ASM6" s="181"/>
      <c r="ASN6" s="181"/>
      <c r="ASO6" s="181"/>
      <c r="ASP6" s="181"/>
      <c r="ASQ6" s="181"/>
      <c r="ASR6" s="181"/>
      <c r="ASS6" s="181"/>
      <c r="AST6" s="181"/>
      <c r="ASU6" s="181"/>
      <c r="ASV6" s="181"/>
      <c r="ASW6" s="181"/>
      <c r="ASX6" s="181"/>
      <c r="ASY6" s="181"/>
      <c r="ASZ6" s="181"/>
      <c r="ATA6" s="181"/>
      <c r="ATB6" s="181"/>
      <c r="ATC6" s="181"/>
      <c r="ATD6" s="181"/>
      <c r="ATE6" s="181"/>
      <c r="ATF6" s="181"/>
      <c r="ATG6" s="181"/>
      <c r="ATH6" s="181"/>
      <c r="ATI6" s="181"/>
      <c r="ATJ6" s="181"/>
      <c r="ATK6" s="181"/>
      <c r="ATL6" s="181"/>
      <c r="ATM6" s="181"/>
      <c r="ATN6" s="181"/>
      <c r="ATO6" s="181"/>
      <c r="ATP6" s="181"/>
      <c r="ATQ6" s="181"/>
      <c r="ATR6" s="181"/>
      <c r="ATS6" s="181"/>
      <c r="ATT6" s="181"/>
      <c r="ATU6" s="181"/>
      <c r="ATV6" s="181"/>
      <c r="ATW6" s="181"/>
      <c r="ATX6" s="181"/>
      <c r="ATY6" s="181"/>
      <c r="ATZ6" s="181"/>
      <c r="AUA6" s="181"/>
      <c r="AUB6" s="181"/>
      <c r="AUC6" s="181"/>
      <c r="AUD6" s="181"/>
      <c r="AUE6" s="181"/>
      <c r="AUF6" s="181"/>
      <c r="AUG6" s="181"/>
      <c r="AUH6" s="181"/>
      <c r="AUI6" s="181"/>
      <c r="AUJ6" s="181"/>
      <c r="AUK6" s="181"/>
      <c r="AUL6" s="181"/>
      <c r="AUM6" s="181"/>
      <c r="AUN6" s="181"/>
      <c r="AUO6" s="181"/>
      <c r="AUP6" s="181"/>
      <c r="AUQ6" s="181"/>
      <c r="AUR6" s="181"/>
      <c r="AUS6" s="181"/>
      <c r="AUT6" s="181"/>
      <c r="AUU6" s="181"/>
      <c r="AUV6" s="181"/>
      <c r="AUW6" s="181"/>
      <c r="AUX6" s="181"/>
      <c r="AUY6" s="181"/>
      <c r="AUZ6" s="181"/>
      <c r="AVA6" s="181"/>
      <c r="AVB6" s="181"/>
      <c r="AVC6" s="181"/>
      <c r="AVD6" s="181"/>
      <c r="AVE6" s="181"/>
      <c r="AVF6" s="181"/>
      <c r="AVG6" s="181"/>
      <c r="AVH6" s="181"/>
      <c r="AVI6" s="181"/>
      <c r="AVJ6" s="181"/>
      <c r="AVK6" s="181"/>
      <c r="AVL6" s="181"/>
      <c r="AVM6" s="181"/>
      <c r="AVN6" s="181"/>
      <c r="AVO6" s="181"/>
      <c r="AVP6" s="181"/>
      <c r="AVQ6" s="181"/>
      <c r="AVR6" s="181"/>
      <c r="AVS6" s="181"/>
      <c r="AVT6" s="181"/>
      <c r="AVU6" s="181"/>
      <c r="AVV6" s="181"/>
      <c r="AVW6" s="181"/>
      <c r="AVX6" s="181"/>
      <c r="AVY6" s="181"/>
      <c r="AVZ6" s="181"/>
      <c r="AWA6" s="181"/>
      <c r="AWB6" s="181"/>
      <c r="AWC6" s="181"/>
      <c r="AWD6" s="181"/>
      <c r="AWE6" s="181"/>
      <c r="AWF6" s="181"/>
      <c r="AWG6" s="181"/>
      <c r="AWH6" s="181"/>
      <c r="AWI6" s="181"/>
      <c r="AWJ6" s="181"/>
      <c r="AWK6" s="181"/>
      <c r="AWL6" s="181"/>
      <c r="AWM6" s="181"/>
      <c r="AWN6" s="181"/>
      <c r="AWO6" s="181"/>
      <c r="AWP6" s="181"/>
      <c r="AWQ6" s="181"/>
      <c r="AWR6" s="181"/>
      <c r="AWS6" s="181"/>
      <c r="AWT6" s="181"/>
      <c r="AWU6" s="181"/>
      <c r="AWV6" s="181"/>
      <c r="AWW6" s="181"/>
      <c r="AWX6" s="181"/>
      <c r="AWY6" s="181"/>
      <c r="AWZ6" s="181"/>
      <c r="AXA6" s="181"/>
      <c r="AXB6" s="181"/>
      <c r="AXC6" s="181"/>
      <c r="AXD6" s="181"/>
      <c r="AXE6" s="181"/>
      <c r="AXF6" s="181"/>
      <c r="AXG6" s="181"/>
      <c r="AXH6" s="181"/>
      <c r="AXI6" s="181"/>
      <c r="AXJ6" s="181"/>
      <c r="AXK6" s="181"/>
      <c r="AXL6" s="181"/>
      <c r="AXM6" s="181"/>
      <c r="AXN6" s="181"/>
      <c r="AXO6" s="181"/>
      <c r="AXP6" s="181"/>
      <c r="AXQ6" s="181"/>
      <c r="AXR6" s="181"/>
      <c r="AXS6" s="181"/>
      <c r="AXT6" s="181"/>
      <c r="AXU6" s="181"/>
      <c r="AXV6" s="181"/>
      <c r="AXW6" s="181"/>
      <c r="AXX6" s="181"/>
      <c r="AXY6" s="181"/>
      <c r="AXZ6" s="181"/>
      <c r="AYA6" s="181"/>
      <c r="AYB6" s="181"/>
      <c r="AYC6" s="181"/>
      <c r="AYD6" s="181"/>
      <c r="AYE6" s="181"/>
      <c r="AYF6" s="181"/>
      <c r="AYG6" s="181"/>
      <c r="AYH6" s="181"/>
      <c r="AYI6" s="181"/>
      <c r="AYJ6" s="181"/>
      <c r="AYK6" s="181"/>
      <c r="AYL6" s="181"/>
      <c r="AYM6" s="181"/>
      <c r="AYN6" s="181"/>
      <c r="AYO6" s="181"/>
      <c r="AYP6" s="181"/>
      <c r="AYQ6" s="181"/>
      <c r="AYR6" s="181"/>
      <c r="AYS6" s="181"/>
      <c r="AYT6" s="181"/>
      <c r="AYU6" s="181"/>
      <c r="AYV6" s="181"/>
      <c r="AYW6" s="181"/>
      <c r="AYX6" s="181"/>
      <c r="AYY6" s="181"/>
      <c r="AYZ6" s="181"/>
      <c r="AZA6" s="181"/>
      <c r="AZB6" s="181"/>
      <c r="AZC6" s="181"/>
      <c r="AZD6" s="181"/>
      <c r="AZE6" s="181"/>
      <c r="AZF6" s="181"/>
      <c r="AZG6" s="181"/>
      <c r="AZH6" s="181"/>
      <c r="AZI6" s="181"/>
      <c r="AZJ6" s="181"/>
      <c r="AZK6" s="181"/>
      <c r="AZL6" s="181"/>
      <c r="AZM6" s="181"/>
      <c r="AZN6" s="181"/>
      <c r="AZO6" s="181"/>
      <c r="AZP6" s="181"/>
      <c r="AZQ6" s="181"/>
      <c r="AZR6" s="181"/>
      <c r="AZS6" s="181"/>
      <c r="AZT6" s="181"/>
      <c r="AZU6" s="181"/>
      <c r="AZV6" s="181"/>
      <c r="AZW6" s="181"/>
      <c r="AZX6" s="181"/>
      <c r="AZY6" s="181"/>
      <c r="AZZ6" s="181"/>
      <c r="BAA6" s="181"/>
      <c r="BAB6" s="181"/>
      <c r="BAC6" s="181"/>
      <c r="BAD6" s="181"/>
      <c r="BAE6" s="181"/>
      <c r="BAF6" s="181"/>
      <c r="BAG6" s="181"/>
      <c r="BAH6" s="181"/>
      <c r="BAI6" s="181"/>
      <c r="BAJ6" s="181"/>
      <c r="BAK6" s="181"/>
      <c r="BAL6" s="181"/>
      <c r="BAM6" s="181"/>
      <c r="BAN6" s="181"/>
      <c r="BAO6" s="181"/>
      <c r="BAP6" s="181"/>
      <c r="BAQ6" s="181"/>
      <c r="BAR6" s="181"/>
      <c r="BAS6" s="181"/>
      <c r="BAT6" s="181"/>
      <c r="BAU6" s="181"/>
      <c r="BAV6" s="181"/>
      <c r="BAW6" s="181"/>
      <c r="BAX6" s="181"/>
      <c r="BAY6" s="181"/>
      <c r="BAZ6" s="181"/>
      <c r="BBA6" s="181"/>
      <c r="BBB6" s="181"/>
      <c r="BBC6" s="181"/>
      <c r="BBD6" s="181"/>
      <c r="BBE6" s="181"/>
      <c r="BBF6" s="181"/>
      <c r="BBG6" s="181"/>
      <c r="BBH6" s="181"/>
      <c r="BBI6" s="181"/>
      <c r="BBJ6" s="181"/>
      <c r="BBK6" s="181"/>
      <c r="BBL6" s="181"/>
      <c r="BBM6" s="181"/>
      <c r="BBN6" s="181"/>
      <c r="BBO6" s="181"/>
      <c r="BBP6" s="181"/>
      <c r="BBQ6" s="181"/>
      <c r="BBR6" s="181"/>
      <c r="BBS6" s="181"/>
      <c r="BBT6" s="181"/>
      <c r="BBU6" s="181"/>
      <c r="BBV6" s="181"/>
      <c r="BBW6" s="181"/>
      <c r="BBX6" s="181"/>
      <c r="BBY6" s="181"/>
      <c r="BBZ6" s="181"/>
      <c r="BCA6" s="181"/>
      <c r="BCB6" s="181"/>
      <c r="BCC6" s="181"/>
      <c r="BCD6" s="181"/>
      <c r="BCE6" s="181"/>
      <c r="BCF6" s="181"/>
      <c r="BCG6" s="181"/>
      <c r="BCH6" s="181"/>
      <c r="BCI6" s="181"/>
      <c r="BCJ6" s="181"/>
      <c r="BCK6" s="181"/>
      <c r="BCL6" s="181"/>
      <c r="BCM6" s="181"/>
      <c r="BCN6" s="181"/>
      <c r="BCO6" s="181"/>
      <c r="BCP6" s="181"/>
      <c r="BCQ6" s="181"/>
      <c r="BCR6" s="181"/>
      <c r="BCS6" s="181"/>
      <c r="BCT6" s="181"/>
      <c r="BCU6" s="181"/>
      <c r="BCV6" s="181"/>
      <c r="BCW6" s="181"/>
      <c r="BCX6" s="181"/>
      <c r="BCY6" s="181"/>
      <c r="BCZ6" s="181"/>
      <c r="BDA6" s="181"/>
      <c r="BDB6" s="181"/>
      <c r="BDC6" s="181"/>
      <c r="BDD6" s="181"/>
      <c r="BDE6" s="181"/>
      <c r="BDF6" s="181"/>
      <c r="BDG6" s="181"/>
      <c r="BDH6" s="181"/>
      <c r="BDI6" s="181"/>
      <c r="BDJ6" s="181"/>
      <c r="BDK6" s="181"/>
      <c r="BDL6" s="181"/>
      <c r="BDM6" s="181"/>
      <c r="BDN6" s="181"/>
      <c r="BDO6" s="181"/>
      <c r="BDP6" s="181"/>
      <c r="BDQ6" s="181"/>
      <c r="BDR6" s="181"/>
      <c r="BDS6" s="181"/>
      <c r="BDT6" s="181"/>
      <c r="BDU6" s="181"/>
      <c r="BDV6" s="181"/>
      <c r="BDW6" s="181"/>
      <c r="BDX6" s="181"/>
      <c r="BDY6" s="181"/>
      <c r="BDZ6" s="181"/>
      <c r="BEA6" s="181"/>
      <c r="BEB6" s="181"/>
      <c r="BEC6" s="181"/>
      <c r="BED6" s="181"/>
      <c r="BEE6" s="181"/>
      <c r="BEF6" s="181"/>
      <c r="BEG6" s="181"/>
      <c r="BEH6" s="181"/>
      <c r="BEI6" s="181"/>
      <c r="BEJ6" s="181"/>
      <c r="BEK6" s="181"/>
      <c r="BEL6" s="181"/>
      <c r="BEM6" s="181"/>
      <c r="BEN6" s="181"/>
      <c r="BEO6" s="181"/>
      <c r="BEP6" s="181"/>
      <c r="BEQ6" s="181"/>
      <c r="BER6" s="181"/>
      <c r="BES6" s="181"/>
      <c r="BET6" s="181"/>
      <c r="BEU6" s="181"/>
      <c r="BEV6" s="181"/>
      <c r="BEW6" s="181"/>
      <c r="BEX6" s="181"/>
      <c r="BEY6" s="181"/>
      <c r="BEZ6" s="181"/>
      <c r="BFA6" s="181"/>
      <c r="BFB6" s="181"/>
      <c r="BFC6" s="181"/>
      <c r="BFD6" s="181"/>
      <c r="BFE6" s="181"/>
      <c r="BFF6" s="181"/>
      <c r="BFG6" s="181"/>
      <c r="BFH6" s="181"/>
      <c r="BFI6" s="181"/>
      <c r="BFJ6" s="181"/>
      <c r="BFK6" s="181"/>
      <c r="BFL6" s="181"/>
      <c r="BFM6" s="181"/>
      <c r="BFN6" s="181"/>
      <c r="BFO6" s="181"/>
      <c r="BFP6" s="181"/>
      <c r="BFQ6" s="181"/>
      <c r="BFR6" s="181"/>
      <c r="BFS6" s="181"/>
      <c r="BFT6" s="181"/>
      <c r="BFU6" s="181"/>
      <c r="BFV6" s="181"/>
      <c r="BFW6" s="181"/>
      <c r="BFX6" s="181"/>
      <c r="BFY6" s="181"/>
      <c r="BFZ6" s="181"/>
      <c r="BGA6" s="181"/>
      <c r="BGB6" s="181"/>
      <c r="BGC6" s="181"/>
      <c r="BGD6" s="181"/>
      <c r="BGE6" s="181"/>
      <c r="BGF6" s="181"/>
      <c r="BGG6" s="181"/>
      <c r="BGH6" s="181"/>
      <c r="BGI6" s="181"/>
      <c r="BGJ6" s="181"/>
      <c r="BGK6" s="181"/>
      <c r="BGL6" s="181"/>
      <c r="BGM6" s="181"/>
      <c r="BGN6" s="181"/>
      <c r="BGO6" s="181"/>
      <c r="BGP6" s="181"/>
      <c r="BGQ6" s="181"/>
      <c r="BGR6" s="181"/>
      <c r="BGS6" s="181"/>
      <c r="BGT6" s="181"/>
      <c r="BGU6" s="181"/>
      <c r="BGV6" s="181"/>
      <c r="BGW6" s="181"/>
      <c r="BGX6" s="181"/>
      <c r="BGY6" s="181"/>
      <c r="BGZ6" s="181"/>
      <c r="BHA6" s="181"/>
      <c r="BHB6" s="181"/>
      <c r="BHC6" s="181"/>
      <c r="BHD6" s="181"/>
      <c r="BHE6" s="181"/>
      <c r="BHF6" s="181"/>
      <c r="BHG6" s="181"/>
      <c r="BHH6" s="181"/>
      <c r="BHI6" s="181"/>
      <c r="BHJ6" s="181"/>
      <c r="BHK6" s="181"/>
      <c r="BHL6" s="181"/>
      <c r="BHM6" s="181"/>
      <c r="BHN6" s="181"/>
      <c r="BHO6" s="181"/>
      <c r="BHP6" s="181"/>
      <c r="BHQ6" s="181"/>
      <c r="BHR6" s="181"/>
      <c r="BHS6" s="181"/>
      <c r="BHT6" s="181"/>
      <c r="BHU6" s="181"/>
      <c r="BHV6" s="181"/>
      <c r="BHW6" s="181"/>
      <c r="BHX6" s="181"/>
      <c r="BHY6" s="181"/>
      <c r="BHZ6" s="181"/>
      <c r="BIA6" s="181"/>
      <c r="BIB6" s="181"/>
      <c r="BIC6" s="181"/>
      <c r="BID6" s="181"/>
      <c r="BIE6" s="181"/>
      <c r="BIF6" s="181"/>
      <c r="BIG6" s="181"/>
      <c r="BIH6" s="181"/>
      <c r="BII6" s="181"/>
      <c r="BIJ6" s="181"/>
      <c r="BIK6" s="181"/>
      <c r="BIL6" s="181"/>
      <c r="BIM6" s="181"/>
      <c r="BIN6" s="181"/>
      <c r="BIO6" s="181"/>
      <c r="BIP6" s="181"/>
      <c r="BIQ6" s="181"/>
      <c r="BIR6" s="181"/>
      <c r="BIS6" s="181"/>
      <c r="BIT6" s="181"/>
      <c r="BIU6" s="181"/>
      <c r="BIV6" s="181"/>
      <c r="BIW6" s="181"/>
      <c r="BIX6" s="181"/>
      <c r="BIY6" s="181"/>
      <c r="BIZ6" s="181"/>
      <c r="BJA6" s="181"/>
      <c r="BJB6" s="181"/>
      <c r="BJC6" s="181"/>
      <c r="BJD6" s="181"/>
      <c r="BJE6" s="181"/>
      <c r="BJF6" s="181"/>
      <c r="BJG6" s="181"/>
      <c r="BJH6" s="181"/>
      <c r="BJI6" s="181"/>
      <c r="BJJ6" s="181"/>
      <c r="BJK6" s="181"/>
      <c r="BJL6" s="181"/>
      <c r="BJM6" s="181"/>
      <c r="BJN6" s="181"/>
      <c r="BJO6" s="181"/>
      <c r="BJP6" s="181"/>
      <c r="BJQ6" s="181"/>
      <c r="BJR6" s="181"/>
      <c r="BJS6" s="181"/>
      <c r="BJT6" s="181"/>
      <c r="BJU6" s="181"/>
      <c r="BJV6" s="181"/>
      <c r="BJW6" s="181"/>
      <c r="BJX6" s="181"/>
      <c r="BJY6" s="181"/>
      <c r="BJZ6" s="181"/>
      <c r="BKA6" s="181"/>
      <c r="BKB6" s="181"/>
      <c r="BKC6" s="181"/>
      <c r="BKD6" s="181"/>
      <c r="BKE6" s="181"/>
      <c r="BKF6" s="181"/>
      <c r="BKG6" s="181"/>
      <c r="BKH6" s="181"/>
      <c r="BKI6" s="181"/>
      <c r="BKJ6" s="181"/>
      <c r="BKK6" s="181"/>
      <c r="BKL6" s="181"/>
      <c r="BKM6" s="181"/>
      <c r="BKN6" s="181"/>
      <c r="BKO6" s="181"/>
      <c r="BKP6" s="181"/>
      <c r="BKQ6" s="181"/>
      <c r="BKR6" s="181"/>
      <c r="BKS6" s="181"/>
      <c r="BKT6" s="181"/>
      <c r="BKU6" s="181"/>
      <c r="BKV6" s="181"/>
      <c r="BKW6" s="181"/>
      <c r="BKX6" s="181"/>
      <c r="BKY6" s="181"/>
      <c r="BKZ6" s="181"/>
      <c r="BLA6" s="181"/>
      <c r="BLB6" s="181"/>
      <c r="BLC6" s="181"/>
      <c r="BLD6" s="181"/>
      <c r="BLE6" s="181"/>
      <c r="BLF6" s="181"/>
      <c r="BLG6" s="181"/>
      <c r="BLH6" s="181"/>
      <c r="BLI6" s="181"/>
      <c r="BLJ6" s="181"/>
      <c r="BLK6" s="181"/>
      <c r="BLL6" s="181"/>
      <c r="BLM6" s="181"/>
      <c r="BLN6" s="181"/>
      <c r="BLO6" s="181"/>
      <c r="BLP6" s="181"/>
      <c r="BLQ6" s="181"/>
      <c r="BLR6" s="181"/>
      <c r="BLS6" s="181"/>
      <c r="BLT6" s="181"/>
      <c r="BLU6" s="181"/>
      <c r="BLV6" s="181"/>
      <c r="BLW6" s="181"/>
      <c r="BLX6" s="181"/>
      <c r="BLY6" s="181"/>
      <c r="BLZ6" s="181"/>
      <c r="BMA6" s="181"/>
      <c r="BMB6" s="181"/>
      <c r="BMC6" s="181"/>
      <c r="BMD6" s="181"/>
      <c r="BME6" s="181"/>
      <c r="BMF6" s="181"/>
      <c r="BMG6" s="181"/>
      <c r="BMH6" s="181"/>
      <c r="BMI6" s="181"/>
      <c r="BMJ6" s="181"/>
      <c r="BMK6" s="181"/>
      <c r="BML6" s="181"/>
      <c r="BMM6" s="181"/>
      <c r="BMN6" s="181"/>
      <c r="BMO6" s="181"/>
      <c r="BMP6" s="181"/>
      <c r="BMQ6" s="181"/>
      <c r="BMR6" s="181"/>
      <c r="BMS6" s="181"/>
      <c r="BMT6" s="181"/>
      <c r="BMU6" s="181"/>
      <c r="BMV6" s="181"/>
      <c r="BMW6" s="181"/>
      <c r="BMX6" s="181"/>
      <c r="BMY6" s="181"/>
      <c r="BMZ6" s="181"/>
      <c r="BNA6" s="181"/>
      <c r="BNB6" s="181"/>
      <c r="BNC6" s="181"/>
      <c r="BND6" s="181"/>
      <c r="BNE6" s="181"/>
      <c r="BNF6" s="181"/>
      <c r="BNG6" s="181"/>
      <c r="BNH6" s="181"/>
      <c r="BNI6" s="181"/>
      <c r="BNJ6" s="181"/>
      <c r="BNK6" s="181"/>
      <c r="BNL6" s="181"/>
      <c r="BNM6" s="181"/>
      <c r="BNN6" s="181"/>
      <c r="BNO6" s="181"/>
      <c r="BNP6" s="181"/>
      <c r="BNQ6" s="181"/>
      <c r="BNR6" s="181"/>
      <c r="BNS6" s="181"/>
      <c r="BNT6" s="181"/>
      <c r="BNU6" s="181"/>
      <c r="BNV6" s="181"/>
      <c r="BNW6" s="181"/>
      <c r="BNX6" s="181"/>
      <c r="BNY6" s="181"/>
      <c r="BNZ6" s="181"/>
      <c r="BOA6" s="181"/>
      <c r="BOB6" s="181"/>
      <c r="BOC6" s="181"/>
      <c r="BOD6" s="181"/>
      <c r="BOE6" s="181"/>
      <c r="BOF6" s="181"/>
      <c r="BOG6" s="181"/>
      <c r="BOH6" s="181"/>
      <c r="BOI6" s="181"/>
      <c r="BOJ6" s="181"/>
      <c r="BOK6" s="181"/>
      <c r="BOL6" s="181"/>
      <c r="BOM6" s="181"/>
      <c r="BON6" s="181"/>
      <c r="BOO6" s="181"/>
      <c r="BOP6" s="181"/>
      <c r="BOQ6" s="181"/>
      <c r="BOR6" s="181"/>
      <c r="BOS6" s="181"/>
      <c r="BOT6" s="181"/>
      <c r="BOU6" s="181"/>
      <c r="BOV6" s="181"/>
      <c r="BOW6" s="181"/>
      <c r="BOX6" s="181"/>
      <c r="BOY6" s="181"/>
      <c r="BOZ6" s="181"/>
      <c r="BPA6" s="181"/>
      <c r="BPB6" s="181"/>
      <c r="BPC6" s="181"/>
      <c r="BPD6" s="181"/>
      <c r="BPE6" s="181"/>
      <c r="BPF6" s="181"/>
      <c r="BPG6" s="181"/>
      <c r="BPH6" s="181"/>
      <c r="BPI6" s="181"/>
      <c r="BPJ6" s="181"/>
      <c r="BPK6" s="181"/>
      <c r="BPL6" s="181"/>
      <c r="BPM6" s="181"/>
      <c r="BPN6" s="181"/>
      <c r="BPO6" s="181"/>
      <c r="BPP6" s="181"/>
      <c r="BPQ6" s="181"/>
      <c r="BPR6" s="181"/>
      <c r="BPS6" s="181"/>
      <c r="BPT6" s="181"/>
      <c r="BPU6" s="181"/>
      <c r="BPV6" s="181"/>
      <c r="BPW6" s="181"/>
      <c r="BPX6" s="181"/>
      <c r="BPY6" s="181"/>
      <c r="BPZ6" s="181"/>
      <c r="BQA6" s="181"/>
      <c r="BQB6" s="181"/>
      <c r="BQC6" s="181"/>
      <c r="BQD6" s="181"/>
      <c r="BQE6" s="181"/>
      <c r="BQF6" s="181"/>
      <c r="BQG6" s="181"/>
      <c r="BQH6" s="181"/>
      <c r="BQI6" s="181"/>
      <c r="BQJ6" s="181"/>
      <c r="BQK6" s="181"/>
      <c r="BQL6" s="181"/>
      <c r="BQM6" s="181"/>
      <c r="BQN6" s="181"/>
      <c r="BQO6" s="181"/>
      <c r="BQP6" s="181"/>
      <c r="BQQ6" s="181"/>
      <c r="BQR6" s="181"/>
      <c r="BQS6" s="181"/>
      <c r="BQT6" s="181"/>
      <c r="BQU6" s="181"/>
      <c r="BQV6" s="181"/>
      <c r="BQW6" s="181"/>
      <c r="BQX6" s="181"/>
      <c r="BQY6" s="181"/>
      <c r="BQZ6" s="181"/>
      <c r="BRA6" s="181"/>
      <c r="BRB6" s="181"/>
      <c r="BRC6" s="181"/>
      <c r="BRD6" s="181"/>
      <c r="BRE6" s="181"/>
      <c r="BRF6" s="181"/>
      <c r="BRG6" s="181"/>
      <c r="BRH6" s="181"/>
      <c r="BRI6" s="181"/>
      <c r="BRJ6" s="181"/>
      <c r="BRK6" s="181"/>
      <c r="BRL6" s="181"/>
      <c r="BRM6" s="181"/>
      <c r="BRN6" s="181"/>
      <c r="BRO6" s="181"/>
      <c r="BRP6" s="181"/>
      <c r="BRQ6" s="181"/>
      <c r="BRR6" s="181"/>
      <c r="BRS6" s="181"/>
      <c r="BRT6" s="181"/>
      <c r="BRU6" s="181"/>
      <c r="BRV6" s="181"/>
      <c r="BRW6" s="181"/>
      <c r="BRX6" s="181"/>
      <c r="BRY6" s="181"/>
      <c r="BRZ6" s="181"/>
      <c r="BSA6" s="181"/>
      <c r="BSB6" s="181"/>
      <c r="BSC6" s="181"/>
      <c r="BSD6" s="181"/>
      <c r="BSE6" s="181"/>
      <c r="BSF6" s="181"/>
      <c r="BSG6" s="181"/>
      <c r="BSH6" s="181"/>
      <c r="BSI6" s="181"/>
      <c r="BSJ6" s="181"/>
      <c r="BSK6" s="181"/>
      <c r="BSL6" s="181"/>
      <c r="BSM6" s="181"/>
      <c r="BSN6" s="181"/>
      <c r="BSO6" s="181"/>
      <c r="BSP6" s="181"/>
      <c r="BSQ6" s="181"/>
      <c r="BSR6" s="181"/>
      <c r="BSS6" s="181"/>
      <c r="BST6" s="181"/>
      <c r="BSU6" s="181"/>
      <c r="BSV6" s="181"/>
      <c r="BSW6" s="181"/>
      <c r="BSX6" s="181"/>
      <c r="BSY6" s="181"/>
      <c r="BSZ6" s="181"/>
      <c r="BTA6" s="181"/>
      <c r="BTB6" s="181"/>
      <c r="BTC6" s="181"/>
      <c r="BTD6" s="181"/>
      <c r="BTE6" s="181"/>
      <c r="BTF6" s="181"/>
      <c r="BTG6" s="181"/>
      <c r="BTH6" s="181"/>
      <c r="BTI6" s="181"/>
      <c r="BTJ6" s="181"/>
      <c r="BTK6" s="181"/>
      <c r="BTL6" s="181"/>
      <c r="BTM6" s="181"/>
      <c r="BTN6" s="181"/>
      <c r="BTO6" s="181"/>
      <c r="BTP6" s="181"/>
      <c r="BTQ6" s="181"/>
      <c r="BTR6" s="181"/>
      <c r="BTS6" s="181"/>
      <c r="BTT6" s="181"/>
      <c r="BTU6" s="181"/>
      <c r="BTV6" s="181"/>
      <c r="BTW6" s="181"/>
      <c r="BTX6" s="181"/>
      <c r="BTY6" s="181"/>
      <c r="BTZ6" s="181"/>
      <c r="BUA6" s="181"/>
      <c r="BUB6" s="181"/>
      <c r="BUC6" s="181"/>
      <c r="BUD6" s="181"/>
      <c r="BUE6" s="181"/>
      <c r="BUF6" s="181"/>
      <c r="BUG6" s="181"/>
      <c r="BUH6" s="181"/>
      <c r="BUI6" s="181"/>
      <c r="BUJ6" s="181"/>
      <c r="BUK6" s="181"/>
      <c r="BUL6" s="181"/>
      <c r="BUM6" s="181"/>
      <c r="BUN6" s="181"/>
      <c r="BUO6" s="181"/>
      <c r="BUP6" s="181"/>
      <c r="BUQ6" s="181"/>
      <c r="BUR6" s="181"/>
      <c r="BUS6" s="181"/>
      <c r="BUT6" s="181"/>
      <c r="BUU6" s="181"/>
      <c r="BUV6" s="181"/>
      <c r="BUW6" s="181"/>
      <c r="BUX6" s="181"/>
      <c r="BUY6" s="181"/>
      <c r="BUZ6" s="181"/>
      <c r="BVA6" s="181"/>
      <c r="BVB6" s="181"/>
      <c r="BVC6" s="181"/>
      <c r="BVD6" s="181"/>
      <c r="BVE6" s="181"/>
      <c r="BVF6" s="181"/>
      <c r="BVG6" s="181"/>
      <c r="BVH6" s="181"/>
      <c r="BVI6" s="181"/>
      <c r="BVJ6" s="181"/>
      <c r="BVK6" s="181"/>
      <c r="BVL6" s="181"/>
      <c r="BVM6" s="181"/>
      <c r="BVN6" s="181"/>
      <c r="BVO6" s="181"/>
      <c r="BVP6" s="181"/>
      <c r="BVQ6" s="181"/>
      <c r="BVR6" s="181"/>
      <c r="BVS6" s="181"/>
      <c r="BVT6" s="181"/>
      <c r="BVU6" s="181"/>
      <c r="BVV6" s="181"/>
      <c r="BVW6" s="181"/>
      <c r="BVX6" s="181"/>
      <c r="BVY6" s="181"/>
      <c r="BVZ6" s="181"/>
      <c r="BWA6" s="181"/>
      <c r="BWB6" s="181"/>
      <c r="BWC6" s="181"/>
      <c r="BWD6" s="181"/>
      <c r="BWE6" s="181"/>
      <c r="BWF6" s="181"/>
      <c r="BWG6" s="181"/>
      <c r="BWH6" s="181"/>
      <c r="BWI6" s="181"/>
      <c r="BWJ6" s="181"/>
      <c r="BWK6" s="181"/>
      <c r="BWL6" s="181"/>
      <c r="BWM6" s="181"/>
      <c r="BWN6" s="181"/>
      <c r="BWO6" s="181"/>
      <c r="BWP6" s="181"/>
      <c r="BWQ6" s="181"/>
      <c r="BWR6" s="181"/>
      <c r="BWS6" s="181"/>
      <c r="BWT6" s="181"/>
      <c r="BWU6" s="181"/>
      <c r="BWV6" s="181"/>
      <c r="BWW6" s="181"/>
      <c r="BWX6" s="181"/>
      <c r="BWY6" s="181"/>
      <c r="BWZ6" s="181"/>
      <c r="BXA6" s="181"/>
      <c r="BXB6" s="181"/>
      <c r="BXC6" s="181"/>
      <c r="BXD6" s="181"/>
      <c r="BXE6" s="181"/>
      <c r="BXF6" s="181"/>
      <c r="BXG6" s="181"/>
      <c r="BXH6" s="181"/>
      <c r="BXI6" s="181"/>
      <c r="BXJ6" s="181"/>
      <c r="BXK6" s="181"/>
      <c r="BXL6" s="181"/>
      <c r="BXM6" s="181"/>
      <c r="BXN6" s="181"/>
      <c r="BXO6" s="181"/>
      <c r="BXP6" s="181"/>
      <c r="BXQ6" s="181"/>
      <c r="BXR6" s="181"/>
      <c r="BXS6" s="181"/>
      <c r="BXT6" s="181"/>
      <c r="BXU6" s="181"/>
      <c r="BXV6" s="181"/>
      <c r="BXW6" s="181"/>
      <c r="BXX6" s="181"/>
      <c r="BXY6" s="181"/>
      <c r="BXZ6" s="181"/>
      <c r="BYA6" s="181"/>
      <c r="BYB6" s="181"/>
      <c r="BYC6" s="181"/>
      <c r="BYD6" s="181"/>
      <c r="BYE6" s="181"/>
      <c r="BYF6" s="181"/>
      <c r="BYG6" s="181"/>
      <c r="BYH6" s="181"/>
      <c r="BYI6" s="181"/>
      <c r="BYJ6" s="181"/>
      <c r="BYK6" s="181"/>
      <c r="BYL6" s="181"/>
      <c r="BYM6" s="181"/>
      <c r="BYN6" s="181"/>
      <c r="BYO6" s="181"/>
      <c r="BYP6" s="181"/>
      <c r="BYQ6" s="181"/>
      <c r="BYR6" s="181"/>
      <c r="BYS6" s="181"/>
      <c r="BYT6" s="181"/>
      <c r="BYU6" s="181"/>
      <c r="BYV6" s="181"/>
      <c r="BYW6" s="181"/>
      <c r="BYX6" s="181"/>
      <c r="BYY6" s="181"/>
      <c r="BYZ6" s="181"/>
      <c r="BZA6" s="181"/>
      <c r="BZB6" s="181"/>
      <c r="BZC6" s="181"/>
      <c r="BZD6" s="181"/>
      <c r="BZE6" s="181"/>
      <c r="BZF6" s="181"/>
      <c r="BZG6" s="181"/>
      <c r="BZH6" s="181"/>
      <c r="BZI6" s="181"/>
      <c r="BZJ6" s="181"/>
      <c r="BZK6" s="181"/>
      <c r="BZL6" s="181"/>
      <c r="BZM6" s="181"/>
      <c r="BZN6" s="181"/>
      <c r="BZO6" s="181"/>
      <c r="BZP6" s="181"/>
      <c r="BZQ6" s="181"/>
      <c r="BZR6" s="181"/>
      <c r="BZS6" s="181"/>
      <c r="BZT6" s="181"/>
      <c r="BZU6" s="181"/>
      <c r="BZV6" s="181"/>
      <c r="BZW6" s="181"/>
      <c r="BZX6" s="181"/>
      <c r="BZY6" s="181"/>
      <c r="BZZ6" s="181"/>
      <c r="CAA6" s="181"/>
      <c r="CAB6" s="181"/>
      <c r="CAC6" s="181"/>
      <c r="CAD6" s="181"/>
      <c r="CAE6" s="181"/>
      <c r="CAF6" s="181"/>
      <c r="CAG6" s="181"/>
      <c r="CAH6" s="181"/>
      <c r="CAI6" s="181"/>
      <c r="CAJ6" s="181"/>
      <c r="CAK6" s="181"/>
      <c r="CAL6" s="181"/>
      <c r="CAM6" s="181"/>
      <c r="CAN6" s="181"/>
      <c r="CAO6" s="181"/>
      <c r="CAP6" s="181"/>
      <c r="CAQ6" s="181"/>
      <c r="CAR6" s="181"/>
      <c r="CAS6" s="181"/>
      <c r="CAT6" s="181"/>
      <c r="CAU6" s="181"/>
      <c r="CAV6" s="181"/>
      <c r="CAW6" s="181"/>
      <c r="CAX6" s="181"/>
      <c r="CAY6" s="181"/>
      <c r="CAZ6" s="181"/>
      <c r="CBA6" s="181"/>
      <c r="CBB6" s="181"/>
      <c r="CBC6" s="181"/>
      <c r="CBD6" s="181"/>
      <c r="CBE6" s="181"/>
      <c r="CBF6" s="181"/>
      <c r="CBG6" s="181"/>
      <c r="CBH6" s="181"/>
      <c r="CBI6" s="181"/>
      <c r="CBJ6" s="181"/>
      <c r="CBK6" s="181"/>
      <c r="CBL6" s="181"/>
      <c r="CBM6" s="181"/>
      <c r="CBN6" s="181"/>
      <c r="CBO6" s="181"/>
      <c r="CBP6" s="181"/>
      <c r="CBQ6" s="181"/>
      <c r="CBR6" s="181"/>
      <c r="CBS6" s="181"/>
      <c r="CBT6" s="181"/>
      <c r="CBU6" s="181"/>
      <c r="CBV6" s="181"/>
      <c r="CBW6" s="181"/>
      <c r="CBX6" s="181"/>
      <c r="CBY6" s="181"/>
      <c r="CBZ6" s="181"/>
      <c r="CCA6" s="181"/>
      <c r="CCB6" s="181"/>
      <c r="CCC6" s="181"/>
      <c r="CCD6" s="181"/>
      <c r="CCE6" s="181"/>
      <c r="CCF6" s="181"/>
      <c r="CCG6" s="181"/>
      <c r="CCH6" s="181"/>
      <c r="CCI6" s="181"/>
      <c r="CCJ6" s="181"/>
      <c r="CCK6" s="181"/>
      <c r="CCL6" s="181"/>
      <c r="CCM6" s="181"/>
      <c r="CCN6" s="181"/>
      <c r="CCO6" s="181"/>
      <c r="CCP6" s="181"/>
      <c r="CCQ6" s="181"/>
      <c r="CCR6" s="181"/>
      <c r="CCS6" s="181"/>
      <c r="CCT6" s="181"/>
      <c r="CCU6" s="181"/>
      <c r="CCV6" s="181"/>
      <c r="CCW6" s="181"/>
      <c r="CCX6" s="181"/>
      <c r="CCY6" s="181"/>
      <c r="CCZ6" s="181"/>
      <c r="CDA6" s="181"/>
      <c r="CDB6" s="181"/>
      <c r="CDC6" s="181"/>
      <c r="CDD6" s="181"/>
      <c r="CDE6" s="181"/>
      <c r="CDF6" s="181"/>
      <c r="CDG6" s="181"/>
      <c r="CDH6" s="181"/>
      <c r="CDI6" s="181"/>
      <c r="CDJ6" s="181"/>
      <c r="CDK6" s="181"/>
      <c r="CDL6" s="181"/>
      <c r="CDM6" s="181"/>
      <c r="CDN6" s="181"/>
      <c r="CDO6" s="181"/>
      <c r="CDP6" s="181"/>
      <c r="CDQ6" s="181"/>
      <c r="CDR6" s="181"/>
      <c r="CDS6" s="181"/>
      <c r="CDT6" s="181"/>
      <c r="CDU6" s="181"/>
      <c r="CDV6" s="181"/>
      <c r="CDW6" s="181"/>
      <c r="CDX6" s="181"/>
      <c r="CDY6" s="181"/>
      <c r="CDZ6" s="181"/>
      <c r="CEA6" s="181"/>
      <c r="CEB6" s="181"/>
      <c r="CEC6" s="181"/>
      <c r="CED6" s="181"/>
      <c r="CEE6" s="181"/>
      <c r="CEF6" s="181"/>
      <c r="CEG6" s="181"/>
      <c r="CEH6" s="181"/>
      <c r="CEI6" s="181"/>
      <c r="CEJ6" s="181"/>
      <c r="CEK6" s="181"/>
      <c r="CEL6" s="181"/>
      <c r="CEM6" s="181"/>
      <c r="CEN6" s="181"/>
      <c r="CEO6" s="181"/>
      <c r="CEP6" s="181"/>
      <c r="CEQ6" s="181"/>
      <c r="CER6" s="181"/>
      <c r="CES6" s="181"/>
      <c r="CET6" s="181"/>
      <c r="CEU6" s="181"/>
      <c r="CEV6" s="181"/>
      <c r="CEW6" s="181"/>
      <c r="CEX6" s="181"/>
      <c r="CEY6" s="181"/>
      <c r="CEZ6" s="181"/>
      <c r="CFA6" s="181"/>
      <c r="CFB6" s="181"/>
      <c r="CFC6" s="181"/>
      <c r="CFD6" s="181"/>
      <c r="CFE6" s="181"/>
      <c r="CFF6" s="181"/>
      <c r="CFG6" s="181"/>
      <c r="CFH6" s="181"/>
      <c r="CFI6" s="181"/>
      <c r="CFJ6" s="181"/>
      <c r="CFK6" s="181"/>
      <c r="CFL6" s="181"/>
      <c r="CFM6" s="181"/>
      <c r="CFN6" s="181"/>
      <c r="CFO6" s="181"/>
      <c r="CFP6" s="181"/>
      <c r="CFQ6" s="181"/>
      <c r="CFR6" s="181"/>
      <c r="CFS6" s="181"/>
      <c r="CFT6" s="181"/>
      <c r="CFU6" s="181"/>
      <c r="CFV6" s="181"/>
      <c r="CFW6" s="181"/>
      <c r="CFX6" s="181"/>
      <c r="CFY6" s="181"/>
      <c r="CFZ6" s="181"/>
      <c r="CGA6" s="181"/>
      <c r="CGB6" s="181"/>
      <c r="CGC6" s="181"/>
      <c r="CGD6" s="181"/>
      <c r="CGE6" s="181"/>
      <c r="CGF6" s="181"/>
      <c r="CGG6" s="181"/>
      <c r="CGH6" s="181"/>
      <c r="CGI6" s="181"/>
      <c r="CGJ6" s="181"/>
      <c r="CGK6" s="181"/>
      <c r="CGL6" s="181"/>
      <c r="CGM6" s="181"/>
      <c r="CGN6" s="181"/>
      <c r="CGO6" s="181"/>
      <c r="CGP6" s="181"/>
      <c r="CGQ6" s="181"/>
      <c r="CGR6" s="181"/>
      <c r="CGS6" s="181"/>
      <c r="CGT6" s="181"/>
      <c r="CGU6" s="181"/>
      <c r="CGV6" s="181"/>
      <c r="CGW6" s="181"/>
      <c r="CGX6" s="181"/>
      <c r="CGY6" s="181"/>
      <c r="CGZ6" s="181"/>
      <c r="CHA6" s="181"/>
      <c r="CHB6" s="181"/>
      <c r="CHC6" s="181"/>
      <c r="CHD6" s="181"/>
      <c r="CHE6" s="181"/>
      <c r="CHF6" s="181"/>
      <c r="CHG6" s="181"/>
      <c r="CHH6" s="181"/>
      <c r="CHI6" s="181"/>
      <c r="CHJ6" s="181"/>
      <c r="CHK6" s="181"/>
      <c r="CHL6" s="181"/>
      <c r="CHM6" s="181"/>
      <c r="CHN6" s="181"/>
      <c r="CHO6" s="181"/>
      <c r="CHP6" s="181"/>
      <c r="CHQ6" s="181"/>
      <c r="CHR6" s="181"/>
      <c r="CHS6" s="181"/>
      <c r="CHT6" s="181"/>
      <c r="CHU6" s="181"/>
      <c r="CHV6" s="181"/>
      <c r="CHW6" s="181"/>
      <c r="CHX6" s="181"/>
      <c r="CHY6" s="181"/>
      <c r="CHZ6" s="181"/>
      <c r="CIA6" s="181"/>
      <c r="CIB6" s="181"/>
      <c r="CIC6" s="181"/>
      <c r="CID6" s="181"/>
      <c r="CIE6" s="181"/>
      <c r="CIF6" s="181"/>
      <c r="CIG6" s="181"/>
      <c r="CIH6" s="181"/>
      <c r="CII6" s="181"/>
      <c r="CIJ6" s="181"/>
      <c r="CIK6" s="181"/>
      <c r="CIL6" s="181"/>
      <c r="CIM6" s="181"/>
      <c r="CIN6" s="181"/>
      <c r="CIO6" s="181"/>
      <c r="CIP6" s="181"/>
      <c r="CIQ6" s="181"/>
      <c r="CIR6" s="181"/>
      <c r="CIS6" s="181"/>
      <c r="CIT6" s="181"/>
      <c r="CIU6" s="181"/>
      <c r="CIV6" s="181"/>
      <c r="CIW6" s="181"/>
      <c r="CIX6" s="181"/>
      <c r="CIY6" s="181"/>
      <c r="CIZ6" s="181"/>
      <c r="CJA6" s="181"/>
      <c r="CJB6" s="181"/>
      <c r="CJC6" s="181"/>
      <c r="CJD6" s="181"/>
      <c r="CJE6" s="181"/>
      <c r="CJF6" s="181"/>
      <c r="CJG6" s="181"/>
      <c r="CJH6" s="181"/>
      <c r="CJI6" s="181"/>
      <c r="CJJ6" s="181"/>
      <c r="CJK6" s="181"/>
      <c r="CJL6" s="181"/>
      <c r="CJM6" s="181"/>
      <c r="CJN6" s="181"/>
      <c r="CJO6" s="181"/>
      <c r="CJP6" s="181"/>
      <c r="CJQ6" s="181"/>
      <c r="CJR6" s="181"/>
      <c r="CJS6" s="181"/>
      <c r="CJT6" s="181"/>
      <c r="CJU6" s="181"/>
      <c r="CJV6" s="181"/>
      <c r="CJW6" s="181"/>
      <c r="CJX6" s="181"/>
      <c r="CJY6" s="181"/>
      <c r="CJZ6" s="181"/>
      <c r="CKA6" s="181"/>
      <c r="CKB6" s="181"/>
      <c r="CKC6" s="181"/>
      <c r="CKD6" s="181"/>
      <c r="CKE6" s="181"/>
      <c r="CKF6" s="181"/>
      <c r="CKG6" s="181"/>
      <c r="CKH6" s="181"/>
      <c r="CKI6" s="181"/>
      <c r="CKJ6" s="181"/>
      <c r="CKK6" s="181"/>
      <c r="CKL6" s="181"/>
      <c r="CKM6" s="181"/>
      <c r="CKN6" s="181"/>
      <c r="CKO6" s="181"/>
      <c r="CKP6" s="181"/>
      <c r="CKQ6" s="181"/>
      <c r="CKR6" s="181"/>
      <c r="CKS6" s="181"/>
      <c r="CKT6" s="181"/>
      <c r="CKU6" s="181"/>
      <c r="CKV6" s="181"/>
      <c r="CKW6" s="181"/>
      <c r="CKX6" s="181"/>
      <c r="CKY6" s="181"/>
      <c r="CKZ6" s="181"/>
      <c r="CLA6" s="181"/>
      <c r="CLB6" s="181"/>
      <c r="CLC6" s="181"/>
      <c r="CLD6" s="181"/>
      <c r="CLE6" s="181"/>
      <c r="CLF6" s="181"/>
      <c r="CLG6" s="181"/>
      <c r="CLH6" s="181"/>
      <c r="CLI6" s="181"/>
      <c r="CLJ6" s="181"/>
      <c r="CLK6" s="181"/>
      <c r="CLL6" s="181"/>
      <c r="CLM6" s="181"/>
      <c r="CLN6" s="181"/>
      <c r="CLO6" s="181"/>
      <c r="CLP6" s="181"/>
      <c r="CLQ6" s="181"/>
      <c r="CLR6" s="181"/>
      <c r="CLS6" s="181"/>
      <c r="CLT6" s="181"/>
      <c r="CLU6" s="181"/>
      <c r="CLV6" s="181"/>
      <c r="CLW6" s="181"/>
      <c r="CLX6" s="181"/>
      <c r="CLY6" s="181"/>
      <c r="CLZ6" s="181"/>
      <c r="CMA6" s="181"/>
      <c r="CMB6" s="181"/>
      <c r="CMC6" s="181"/>
      <c r="CMD6" s="181"/>
      <c r="CME6" s="181"/>
      <c r="CMF6" s="181"/>
      <c r="CMG6" s="181"/>
      <c r="CMH6" s="181"/>
      <c r="CMI6" s="181"/>
      <c r="CMJ6" s="181"/>
      <c r="CMK6" s="181"/>
      <c r="CML6" s="181"/>
      <c r="CMM6" s="181"/>
      <c r="CMN6" s="181"/>
      <c r="CMO6" s="181"/>
      <c r="CMP6" s="181"/>
      <c r="CMQ6" s="181"/>
      <c r="CMR6" s="181"/>
      <c r="CMS6" s="181"/>
      <c r="CMT6" s="181"/>
      <c r="CMU6" s="181"/>
      <c r="CMV6" s="181"/>
      <c r="CMW6" s="181"/>
      <c r="CMX6" s="181"/>
      <c r="CMY6" s="181"/>
      <c r="CMZ6" s="181"/>
      <c r="CNA6" s="181"/>
      <c r="CNB6" s="181"/>
      <c r="CNC6" s="181"/>
      <c r="CND6" s="181"/>
      <c r="CNE6" s="181"/>
      <c r="CNF6" s="181"/>
      <c r="CNG6" s="181"/>
      <c r="CNH6" s="181"/>
      <c r="CNI6" s="181"/>
      <c r="CNJ6" s="181"/>
      <c r="CNK6" s="181"/>
      <c r="CNL6" s="181"/>
      <c r="CNM6" s="181"/>
      <c r="CNN6" s="181"/>
      <c r="CNO6" s="181"/>
      <c r="CNP6" s="181"/>
      <c r="CNQ6" s="181"/>
      <c r="CNR6" s="181"/>
      <c r="CNS6" s="181"/>
      <c r="CNT6" s="181"/>
      <c r="CNU6" s="181"/>
      <c r="CNV6" s="181"/>
      <c r="CNW6" s="181"/>
      <c r="CNX6" s="181"/>
      <c r="CNY6" s="181"/>
      <c r="CNZ6" s="181"/>
      <c r="COA6" s="181"/>
      <c r="COB6" s="181"/>
      <c r="COC6" s="181"/>
      <c r="COD6" s="181"/>
      <c r="COE6" s="181"/>
      <c r="COF6" s="181"/>
      <c r="COG6" s="181"/>
      <c r="COH6" s="181"/>
      <c r="COI6" s="181"/>
      <c r="COJ6" s="181"/>
      <c r="COK6" s="181"/>
      <c r="COL6" s="181"/>
      <c r="COM6" s="181"/>
      <c r="CON6" s="181"/>
      <c r="COO6" s="181"/>
      <c r="COP6" s="181"/>
      <c r="COQ6" s="181"/>
      <c r="COR6" s="181"/>
      <c r="COS6" s="181"/>
      <c r="COT6" s="181"/>
      <c r="COU6" s="181"/>
      <c r="COV6" s="181"/>
      <c r="COW6" s="181"/>
      <c r="COX6" s="181"/>
      <c r="COY6" s="181"/>
      <c r="COZ6" s="181"/>
      <c r="CPA6" s="181"/>
      <c r="CPB6" s="181"/>
      <c r="CPC6" s="181"/>
      <c r="CPD6" s="181"/>
      <c r="CPE6" s="181"/>
      <c r="CPF6" s="181"/>
      <c r="CPG6" s="181"/>
      <c r="CPH6" s="181"/>
      <c r="CPI6" s="181"/>
      <c r="CPJ6" s="181"/>
      <c r="CPK6" s="181"/>
      <c r="CPL6" s="181"/>
      <c r="CPM6" s="181"/>
      <c r="CPN6" s="181"/>
      <c r="CPO6" s="181"/>
      <c r="CPP6" s="181"/>
      <c r="CPQ6" s="181"/>
      <c r="CPR6" s="181"/>
      <c r="CPS6" s="181"/>
      <c r="CPT6" s="181"/>
      <c r="CPU6" s="181"/>
      <c r="CPV6" s="181"/>
      <c r="CPW6" s="181"/>
      <c r="CPX6" s="181"/>
      <c r="CPY6" s="181"/>
      <c r="CPZ6" s="181"/>
      <c r="CQA6" s="181"/>
      <c r="CQB6" s="181"/>
      <c r="CQC6" s="181"/>
      <c r="CQD6" s="181"/>
      <c r="CQE6" s="181"/>
      <c r="CQF6" s="181"/>
      <c r="CQG6" s="181"/>
      <c r="CQH6" s="181"/>
      <c r="CQI6" s="181"/>
      <c r="CQJ6" s="181"/>
      <c r="CQK6" s="181"/>
      <c r="CQL6" s="181"/>
      <c r="CQM6" s="181"/>
      <c r="CQN6" s="181"/>
      <c r="CQO6" s="181"/>
      <c r="CQP6" s="181"/>
      <c r="CQQ6" s="181"/>
      <c r="CQR6" s="181"/>
      <c r="CQS6" s="181"/>
      <c r="CQT6" s="181"/>
      <c r="CQU6" s="181"/>
      <c r="CQV6" s="181"/>
      <c r="CQW6" s="181"/>
      <c r="CQX6" s="181"/>
      <c r="CQY6" s="181"/>
      <c r="CQZ6" s="181"/>
      <c r="CRA6" s="181"/>
      <c r="CRB6" s="181"/>
      <c r="CRC6" s="181"/>
      <c r="CRD6" s="181"/>
      <c r="CRE6" s="181"/>
      <c r="CRF6" s="181"/>
      <c r="CRG6" s="181"/>
      <c r="CRH6" s="181"/>
      <c r="CRI6" s="181"/>
      <c r="CRJ6" s="181"/>
      <c r="CRK6" s="181"/>
      <c r="CRL6" s="181"/>
      <c r="CRM6" s="181"/>
      <c r="CRN6" s="181"/>
      <c r="CRO6" s="181"/>
      <c r="CRP6" s="181"/>
      <c r="CRQ6" s="181"/>
      <c r="CRR6" s="181"/>
      <c r="CRS6" s="181"/>
      <c r="CRT6" s="181"/>
      <c r="CRU6" s="181"/>
      <c r="CRV6" s="181"/>
      <c r="CRW6" s="181"/>
      <c r="CRX6" s="181"/>
      <c r="CRY6" s="181"/>
      <c r="CRZ6" s="181"/>
      <c r="CSA6" s="181"/>
      <c r="CSB6" s="181"/>
      <c r="CSC6" s="181"/>
      <c r="CSD6" s="181"/>
      <c r="CSE6" s="181"/>
      <c r="CSF6" s="181"/>
      <c r="CSG6" s="181"/>
      <c r="CSH6" s="181"/>
      <c r="CSI6" s="181"/>
      <c r="CSJ6" s="181"/>
      <c r="CSK6" s="181"/>
      <c r="CSL6" s="181"/>
      <c r="CSM6" s="181"/>
      <c r="CSN6" s="181"/>
      <c r="CSO6" s="181"/>
      <c r="CSP6" s="181"/>
      <c r="CSQ6" s="181"/>
      <c r="CSR6" s="181"/>
      <c r="CSS6" s="181"/>
      <c r="CST6" s="181"/>
      <c r="CSU6" s="181"/>
      <c r="CSV6" s="181"/>
      <c r="CSW6" s="181"/>
      <c r="CSX6" s="181"/>
      <c r="CSY6" s="181"/>
      <c r="CSZ6" s="181"/>
      <c r="CTA6" s="181"/>
      <c r="CTB6" s="181"/>
      <c r="CTC6" s="181"/>
      <c r="CTD6" s="181"/>
      <c r="CTE6" s="181"/>
      <c r="CTF6" s="181"/>
      <c r="CTG6" s="181"/>
      <c r="CTH6" s="181"/>
      <c r="CTI6" s="181"/>
      <c r="CTJ6" s="181"/>
      <c r="CTK6" s="181"/>
      <c r="CTL6" s="181"/>
      <c r="CTM6" s="181"/>
      <c r="CTN6" s="181"/>
      <c r="CTO6" s="181"/>
      <c r="CTP6" s="181"/>
      <c r="CTQ6" s="181"/>
      <c r="CTR6" s="181"/>
      <c r="CTS6" s="181"/>
      <c r="CTT6" s="181"/>
      <c r="CTU6" s="181"/>
      <c r="CTV6" s="181"/>
      <c r="CTW6" s="181"/>
      <c r="CTX6" s="181"/>
      <c r="CTY6" s="181"/>
      <c r="CTZ6" s="181"/>
      <c r="CUA6" s="181"/>
      <c r="CUB6" s="181"/>
      <c r="CUC6" s="181"/>
      <c r="CUD6" s="181"/>
      <c r="CUE6" s="181"/>
      <c r="CUF6" s="181"/>
      <c r="CUG6" s="181"/>
      <c r="CUH6" s="181"/>
      <c r="CUI6" s="181"/>
      <c r="CUJ6" s="181"/>
      <c r="CUK6" s="181"/>
      <c r="CUL6" s="181"/>
      <c r="CUM6" s="181"/>
      <c r="CUN6" s="181"/>
      <c r="CUO6" s="181"/>
      <c r="CUP6" s="181"/>
      <c r="CUQ6" s="181"/>
      <c r="CUR6" s="181"/>
      <c r="CUS6" s="181"/>
      <c r="CUT6" s="181"/>
      <c r="CUU6" s="181"/>
      <c r="CUV6" s="181"/>
      <c r="CUW6" s="181"/>
      <c r="CUX6" s="181"/>
      <c r="CUY6" s="181"/>
      <c r="CUZ6" s="181"/>
      <c r="CVA6" s="181"/>
      <c r="CVB6" s="181"/>
      <c r="CVC6" s="181"/>
      <c r="CVD6" s="181"/>
      <c r="CVE6" s="181"/>
      <c r="CVF6" s="181"/>
      <c r="CVG6" s="181"/>
      <c r="CVH6" s="181"/>
      <c r="CVI6" s="181"/>
      <c r="CVJ6" s="181"/>
      <c r="CVK6" s="181"/>
      <c r="CVL6" s="181"/>
      <c r="CVM6" s="181"/>
      <c r="CVN6" s="181"/>
      <c r="CVO6" s="181"/>
      <c r="CVP6" s="181"/>
      <c r="CVQ6" s="181"/>
      <c r="CVR6" s="181"/>
      <c r="CVS6" s="181"/>
      <c r="CVT6" s="181"/>
      <c r="CVU6" s="181"/>
      <c r="CVV6" s="181"/>
      <c r="CVW6" s="181"/>
      <c r="CVX6" s="181"/>
      <c r="CVY6" s="181"/>
      <c r="CVZ6" s="181"/>
      <c r="CWA6" s="181"/>
      <c r="CWB6" s="181"/>
      <c r="CWC6" s="181"/>
      <c r="CWD6" s="181"/>
      <c r="CWE6" s="181"/>
      <c r="CWF6" s="181"/>
      <c r="CWG6" s="181"/>
      <c r="CWH6" s="181"/>
      <c r="CWI6" s="181"/>
      <c r="CWJ6" s="181"/>
      <c r="CWK6" s="181"/>
      <c r="CWL6" s="181"/>
      <c r="CWM6" s="181"/>
      <c r="CWN6" s="181"/>
      <c r="CWO6" s="181"/>
      <c r="CWP6" s="181"/>
      <c r="CWQ6" s="181"/>
      <c r="CWR6" s="181"/>
      <c r="CWS6" s="181"/>
      <c r="CWT6" s="181"/>
      <c r="CWU6" s="181"/>
      <c r="CWV6" s="181"/>
      <c r="CWW6" s="181"/>
      <c r="CWX6" s="181"/>
      <c r="CWY6" s="181"/>
      <c r="CWZ6" s="181"/>
      <c r="CXA6" s="181"/>
      <c r="CXB6" s="181"/>
      <c r="CXC6" s="181"/>
      <c r="CXD6" s="181"/>
      <c r="CXE6" s="181"/>
      <c r="CXF6" s="181"/>
      <c r="CXG6" s="181"/>
      <c r="CXH6" s="181"/>
      <c r="CXI6" s="181"/>
      <c r="CXJ6" s="181"/>
      <c r="CXK6" s="181"/>
      <c r="CXL6" s="181"/>
      <c r="CXM6" s="181"/>
      <c r="CXN6" s="181"/>
      <c r="CXO6" s="181"/>
      <c r="CXP6" s="181"/>
      <c r="CXQ6" s="181"/>
      <c r="CXR6" s="181"/>
      <c r="CXS6" s="181"/>
      <c r="CXT6" s="181"/>
      <c r="CXU6" s="181"/>
      <c r="CXV6" s="181"/>
      <c r="CXW6" s="181"/>
      <c r="CXX6" s="181"/>
      <c r="CXY6" s="181"/>
      <c r="CXZ6" s="181"/>
      <c r="CYA6" s="181"/>
      <c r="CYB6" s="181"/>
      <c r="CYC6" s="181"/>
      <c r="CYD6" s="181"/>
      <c r="CYE6" s="181"/>
      <c r="CYF6" s="181"/>
      <c r="CYG6" s="181"/>
      <c r="CYH6" s="181"/>
      <c r="CYI6" s="181"/>
      <c r="CYJ6" s="181"/>
      <c r="CYK6" s="181"/>
      <c r="CYL6" s="181"/>
      <c r="CYM6" s="181"/>
      <c r="CYN6" s="181"/>
      <c r="CYO6" s="181"/>
      <c r="CYP6" s="181"/>
      <c r="CYQ6" s="181"/>
      <c r="CYR6" s="181"/>
      <c r="CYS6" s="181"/>
      <c r="CYT6" s="181"/>
      <c r="CYU6" s="181"/>
      <c r="CYV6" s="181"/>
      <c r="CYW6" s="181"/>
      <c r="CYX6" s="181"/>
      <c r="CYY6" s="181"/>
      <c r="CYZ6" s="181"/>
      <c r="CZA6" s="181"/>
      <c r="CZB6" s="181"/>
      <c r="CZC6" s="181"/>
      <c r="CZD6" s="181"/>
      <c r="CZE6" s="181"/>
      <c r="CZF6" s="181"/>
      <c r="CZG6" s="181"/>
      <c r="CZH6" s="181"/>
      <c r="CZI6" s="181"/>
      <c r="CZJ6" s="181"/>
      <c r="CZK6" s="181"/>
      <c r="CZL6" s="181"/>
      <c r="CZM6" s="181"/>
      <c r="CZN6" s="181"/>
      <c r="CZO6" s="181"/>
      <c r="CZP6" s="181"/>
      <c r="CZQ6" s="181"/>
      <c r="CZR6" s="181"/>
      <c r="CZS6" s="181"/>
      <c r="CZT6" s="181"/>
      <c r="CZU6" s="181"/>
      <c r="CZV6" s="181"/>
      <c r="CZW6" s="181"/>
      <c r="CZX6" s="181"/>
      <c r="CZY6" s="181"/>
      <c r="CZZ6" s="181"/>
      <c r="DAA6" s="181"/>
      <c r="DAB6" s="181"/>
      <c r="DAC6" s="181"/>
      <c r="DAD6" s="181"/>
      <c r="DAE6" s="181"/>
      <c r="DAF6" s="181"/>
      <c r="DAG6" s="181"/>
      <c r="DAH6" s="181"/>
      <c r="DAI6" s="181"/>
      <c r="DAJ6" s="181"/>
      <c r="DAK6" s="181"/>
      <c r="DAL6" s="181"/>
      <c r="DAM6" s="181"/>
      <c r="DAN6" s="181"/>
      <c r="DAO6" s="181"/>
      <c r="DAP6" s="181"/>
      <c r="DAQ6" s="181"/>
      <c r="DAR6" s="181"/>
      <c r="DAS6" s="181"/>
      <c r="DAT6" s="181"/>
      <c r="DAU6" s="181"/>
      <c r="DAV6" s="181"/>
      <c r="DAW6" s="181"/>
      <c r="DAX6" s="181"/>
      <c r="DAY6" s="181"/>
      <c r="DAZ6" s="181"/>
      <c r="DBA6" s="181"/>
      <c r="DBB6" s="181"/>
      <c r="DBC6" s="181"/>
      <c r="DBD6" s="181"/>
      <c r="DBE6" s="181"/>
      <c r="DBF6" s="181"/>
      <c r="DBG6" s="181"/>
      <c r="DBH6" s="181"/>
      <c r="DBI6" s="181"/>
      <c r="DBJ6" s="181"/>
      <c r="DBK6" s="181"/>
      <c r="DBL6" s="181"/>
      <c r="DBM6" s="181"/>
      <c r="DBN6" s="181"/>
      <c r="DBO6" s="181"/>
      <c r="DBP6" s="181"/>
      <c r="DBQ6" s="181"/>
      <c r="DBR6" s="181"/>
      <c r="DBS6" s="181"/>
      <c r="DBT6" s="181"/>
      <c r="DBU6" s="181"/>
      <c r="DBV6" s="181"/>
      <c r="DBW6" s="181"/>
      <c r="DBX6" s="181"/>
      <c r="DBY6" s="181"/>
      <c r="DBZ6" s="181"/>
      <c r="DCA6" s="181"/>
      <c r="DCB6" s="181"/>
      <c r="DCC6" s="181"/>
      <c r="DCD6" s="181"/>
      <c r="DCE6" s="181"/>
      <c r="DCF6" s="181"/>
      <c r="DCG6" s="181"/>
      <c r="DCH6" s="181"/>
      <c r="DCI6" s="181"/>
      <c r="DCJ6" s="181"/>
      <c r="DCK6" s="181"/>
      <c r="DCL6" s="181"/>
      <c r="DCM6" s="181"/>
      <c r="DCN6" s="181"/>
      <c r="DCO6" s="181"/>
      <c r="DCP6" s="181"/>
      <c r="DCQ6" s="181"/>
      <c r="DCR6" s="181"/>
      <c r="DCS6" s="181"/>
      <c r="DCT6" s="181"/>
      <c r="DCU6" s="181"/>
      <c r="DCV6" s="181"/>
      <c r="DCW6" s="181"/>
      <c r="DCX6" s="181"/>
      <c r="DCY6" s="181"/>
      <c r="DCZ6" s="181"/>
      <c r="DDA6" s="181"/>
      <c r="DDB6" s="181"/>
      <c r="DDC6" s="181"/>
      <c r="DDD6" s="181"/>
      <c r="DDE6" s="181"/>
      <c r="DDF6" s="181"/>
      <c r="DDG6" s="181"/>
      <c r="DDH6" s="181"/>
      <c r="DDI6" s="181"/>
      <c r="DDJ6" s="181"/>
      <c r="DDK6" s="181"/>
      <c r="DDL6" s="181"/>
      <c r="DDM6" s="181"/>
      <c r="DDN6" s="181"/>
      <c r="DDO6" s="181"/>
      <c r="DDP6" s="181"/>
      <c r="DDQ6" s="181"/>
      <c r="DDR6" s="181"/>
      <c r="DDS6" s="181"/>
      <c r="DDT6" s="181"/>
      <c r="DDU6" s="181"/>
      <c r="DDV6" s="181"/>
      <c r="DDW6" s="181"/>
      <c r="DDX6" s="181"/>
      <c r="DDY6" s="181"/>
      <c r="DDZ6" s="181"/>
      <c r="DEA6" s="181"/>
      <c r="DEB6" s="181"/>
      <c r="DEC6" s="181"/>
      <c r="DED6" s="181"/>
      <c r="DEE6" s="181"/>
      <c r="DEF6" s="181"/>
      <c r="DEG6" s="181"/>
      <c r="DEH6" s="181"/>
      <c r="DEI6" s="181"/>
      <c r="DEJ6" s="181"/>
      <c r="DEK6" s="181"/>
      <c r="DEL6" s="181"/>
      <c r="DEM6" s="181"/>
      <c r="DEN6" s="181"/>
      <c r="DEO6" s="181"/>
      <c r="DEP6" s="181"/>
      <c r="DEQ6" s="181"/>
      <c r="DER6" s="181"/>
      <c r="DES6" s="181"/>
      <c r="DET6" s="181"/>
      <c r="DEU6" s="181"/>
      <c r="DEV6" s="181"/>
      <c r="DEW6" s="181"/>
      <c r="DEX6" s="181"/>
      <c r="DEY6" s="181"/>
      <c r="DEZ6" s="181"/>
      <c r="DFA6" s="181"/>
      <c r="DFB6" s="181"/>
      <c r="DFC6" s="181"/>
      <c r="DFD6" s="181"/>
      <c r="DFE6" s="181"/>
      <c r="DFF6" s="181"/>
      <c r="DFG6" s="181"/>
      <c r="DFH6" s="181"/>
      <c r="DFI6" s="181"/>
      <c r="DFJ6" s="181"/>
      <c r="DFK6" s="181"/>
      <c r="DFL6" s="181"/>
      <c r="DFM6" s="181"/>
      <c r="DFN6" s="181"/>
      <c r="DFO6" s="181"/>
      <c r="DFP6" s="181"/>
      <c r="DFQ6" s="181"/>
      <c r="DFR6" s="181"/>
      <c r="DFS6" s="181"/>
      <c r="DFT6" s="181"/>
      <c r="DFU6" s="181"/>
      <c r="DFV6" s="181"/>
      <c r="DFW6" s="181"/>
      <c r="DFX6" s="181"/>
      <c r="DFY6" s="181"/>
      <c r="DFZ6" s="181"/>
      <c r="DGA6" s="181"/>
      <c r="DGB6" s="181"/>
      <c r="DGC6" s="181"/>
      <c r="DGD6" s="181"/>
      <c r="DGE6" s="181"/>
      <c r="DGF6" s="181"/>
      <c r="DGG6" s="181"/>
      <c r="DGH6" s="181"/>
      <c r="DGI6" s="181"/>
      <c r="DGJ6" s="181"/>
      <c r="DGK6" s="181"/>
      <c r="DGL6" s="181"/>
      <c r="DGM6" s="181"/>
      <c r="DGN6" s="181"/>
      <c r="DGO6" s="181"/>
      <c r="DGP6" s="181"/>
      <c r="DGQ6" s="181"/>
      <c r="DGR6" s="181"/>
      <c r="DGS6" s="181"/>
      <c r="DGT6" s="181"/>
      <c r="DGU6" s="181"/>
      <c r="DGV6" s="181"/>
      <c r="DGW6" s="181"/>
      <c r="DGX6" s="181"/>
      <c r="DGY6" s="181"/>
      <c r="DGZ6" s="181"/>
      <c r="DHA6" s="181"/>
      <c r="DHB6" s="181"/>
      <c r="DHC6" s="181"/>
      <c r="DHD6" s="181"/>
      <c r="DHE6" s="181"/>
      <c r="DHF6" s="181"/>
      <c r="DHG6" s="181"/>
      <c r="DHH6" s="181"/>
      <c r="DHI6" s="181"/>
      <c r="DHJ6" s="181"/>
      <c r="DHK6" s="181"/>
      <c r="DHL6" s="181"/>
      <c r="DHM6" s="181"/>
      <c r="DHN6" s="181"/>
      <c r="DHO6" s="181"/>
      <c r="DHP6" s="181"/>
      <c r="DHQ6" s="181"/>
      <c r="DHR6" s="181"/>
      <c r="DHS6" s="181"/>
      <c r="DHT6" s="181"/>
      <c r="DHU6" s="181"/>
      <c r="DHV6" s="181"/>
      <c r="DHW6" s="181"/>
      <c r="DHX6" s="181"/>
      <c r="DHY6" s="181"/>
      <c r="DHZ6" s="181"/>
      <c r="DIA6" s="181"/>
      <c r="DIB6" s="181"/>
      <c r="DIC6" s="181"/>
      <c r="DID6" s="181"/>
      <c r="DIE6" s="181"/>
      <c r="DIF6" s="181"/>
      <c r="DIG6" s="181"/>
      <c r="DIH6" s="181"/>
      <c r="DII6" s="181"/>
      <c r="DIJ6" s="181"/>
      <c r="DIK6" s="181"/>
      <c r="DIL6" s="181"/>
      <c r="DIM6" s="181"/>
      <c r="DIN6" s="181"/>
      <c r="DIO6" s="181"/>
      <c r="DIP6" s="181"/>
      <c r="DIQ6" s="181"/>
      <c r="DIR6" s="181"/>
      <c r="DIS6" s="181"/>
      <c r="DIT6" s="181"/>
      <c r="DIU6" s="181"/>
      <c r="DIV6" s="181"/>
      <c r="DIW6" s="181"/>
      <c r="DIX6" s="181"/>
      <c r="DIY6" s="181"/>
      <c r="DIZ6" s="181"/>
      <c r="DJA6" s="181"/>
      <c r="DJB6" s="181"/>
      <c r="DJC6" s="181"/>
      <c r="DJD6" s="181"/>
      <c r="DJE6" s="181"/>
      <c r="DJF6" s="181"/>
      <c r="DJG6" s="181"/>
      <c r="DJH6" s="181"/>
      <c r="DJI6" s="181"/>
      <c r="DJJ6" s="181"/>
      <c r="DJK6" s="181"/>
      <c r="DJL6" s="181"/>
      <c r="DJM6" s="181"/>
      <c r="DJN6" s="181"/>
      <c r="DJO6" s="181"/>
      <c r="DJP6" s="181"/>
      <c r="DJQ6" s="181"/>
      <c r="DJR6" s="181"/>
      <c r="DJS6" s="181"/>
      <c r="DJT6" s="181"/>
      <c r="DJU6" s="181"/>
      <c r="DJV6" s="181"/>
      <c r="DJW6" s="181"/>
      <c r="DJX6" s="181"/>
      <c r="DJY6" s="181"/>
      <c r="DJZ6" s="181"/>
      <c r="DKA6" s="181"/>
      <c r="DKB6" s="181"/>
      <c r="DKC6" s="181"/>
      <c r="DKD6" s="181"/>
      <c r="DKE6" s="181"/>
      <c r="DKF6" s="181"/>
      <c r="DKG6" s="181"/>
      <c r="DKH6" s="181"/>
      <c r="DKI6" s="181"/>
      <c r="DKJ6" s="181"/>
      <c r="DKK6" s="181"/>
      <c r="DKL6" s="181"/>
      <c r="DKM6" s="181"/>
      <c r="DKN6" s="181"/>
      <c r="DKO6" s="181"/>
      <c r="DKP6" s="181"/>
      <c r="DKQ6" s="181"/>
      <c r="DKR6" s="181"/>
      <c r="DKS6" s="181"/>
      <c r="DKT6" s="181"/>
      <c r="DKU6" s="181"/>
      <c r="DKV6" s="181"/>
      <c r="DKW6" s="181"/>
      <c r="DKX6" s="181"/>
      <c r="DKY6" s="181"/>
      <c r="DKZ6" s="181"/>
      <c r="DLA6" s="181"/>
      <c r="DLB6" s="181"/>
      <c r="DLC6" s="181"/>
      <c r="DLD6" s="181"/>
      <c r="DLE6" s="181"/>
      <c r="DLF6" s="181"/>
      <c r="DLG6" s="181"/>
      <c r="DLH6" s="181"/>
      <c r="DLI6" s="181"/>
      <c r="DLJ6" s="181"/>
      <c r="DLK6" s="181"/>
      <c r="DLL6" s="181"/>
      <c r="DLM6" s="181"/>
      <c r="DLN6" s="181"/>
      <c r="DLO6" s="181"/>
      <c r="DLP6" s="181"/>
      <c r="DLQ6" s="181"/>
      <c r="DLR6" s="181"/>
      <c r="DLS6" s="181"/>
      <c r="DLT6" s="181"/>
      <c r="DLU6" s="181"/>
      <c r="DLV6" s="181"/>
      <c r="DLW6" s="181"/>
      <c r="DLX6" s="181"/>
      <c r="DLY6" s="181"/>
      <c r="DLZ6" s="181"/>
      <c r="DMA6" s="181"/>
      <c r="DMB6" s="181"/>
      <c r="DMC6" s="181"/>
      <c r="DMD6" s="181"/>
      <c r="DME6" s="181"/>
      <c r="DMF6" s="181"/>
      <c r="DMG6" s="181"/>
      <c r="DMH6" s="181"/>
      <c r="DMI6" s="181"/>
      <c r="DMJ6" s="181"/>
      <c r="DMK6" s="181"/>
      <c r="DML6" s="181"/>
      <c r="DMM6" s="181"/>
      <c r="DMN6" s="181"/>
      <c r="DMO6" s="181"/>
      <c r="DMP6" s="181"/>
      <c r="DMQ6" s="181"/>
      <c r="DMR6" s="181"/>
      <c r="DMS6" s="181"/>
      <c r="DMT6" s="181"/>
      <c r="DMU6" s="181"/>
      <c r="DMV6" s="181"/>
      <c r="DMW6" s="181"/>
      <c r="DMX6" s="181"/>
      <c r="DMY6" s="181"/>
      <c r="DMZ6" s="181"/>
      <c r="DNA6" s="181"/>
      <c r="DNB6" s="181"/>
      <c r="DNC6" s="181"/>
      <c r="DND6" s="181"/>
      <c r="DNE6" s="181"/>
      <c r="DNF6" s="181"/>
      <c r="DNG6" s="181"/>
      <c r="DNH6" s="181"/>
      <c r="DNI6" s="181"/>
      <c r="DNJ6" s="181"/>
      <c r="DNK6" s="181"/>
      <c r="DNL6" s="181"/>
      <c r="DNM6" s="181"/>
      <c r="DNN6" s="181"/>
      <c r="DNO6" s="181"/>
      <c r="DNP6" s="181"/>
      <c r="DNQ6" s="181"/>
      <c r="DNR6" s="181"/>
      <c r="DNS6" s="181"/>
      <c r="DNT6" s="181"/>
      <c r="DNU6" s="181"/>
      <c r="DNV6" s="181"/>
      <c r="DNW6" s="181"/>
      <c r="DNX6" s="181"/>
      <c r="DNY6" s="181"/>
      <c r="DNZ6" s="181"/>
      <c r="DOA6" s="181"/>
      <c r="DOB6" s="181"/>
      <c r="DOC6" s="181"/>
      <c r="DOD6" s="181"/>
      <c r="DOE6" s="181"/>
      <c r="DOF6" s="181"/>
      <c r="DOG6" s="181"/>
      <c r="DOH6" s="181"/>
      <c r="DOI6" s="181"/>
      <c r="DOJ6" s="181"/>
      <c r="DOK6" s="181"/>
      <c r="DOL6" s="181"/>
      <c r="DOM6" s="181"/>
      <c r="DON6" s="181"/>
      <c r="DOO6" s="181"/>
      <c r="DOP6" s="181"/>
      <c r="DOQ6" s="181"/>
      <c r="DOR6" s="181"/>
      <c r="DOS6" s="181"/>
      <c r="DOT6" s="181"/>
      <c r="DOU6" s="181"/>
      <c r="DOV6" s="181"/>
      <c r="DOW6" s="181"/>
      <c r="DOX6" s="181"/>
      <c r="DOY6" s="181"/>
      <c r="DOZ6" s="181"/>
      <c r="DPA6" s="181"/>
      <c r="DPB6" s="181"/>
      <c r="DPC6" s="181"/>
      <c r="DPD6" s="181"/>
      <c r="DPE6" s="181"/>
      <c r="DPF6" s="181"/>
      <c r="DPG6" s="181"/>
      <c r="DPH6" s="181"/>
      <c r="DPI6" s="181"/>
      <c r="DPJ6" s="181"/>
      <c r="DPK6" s="181"/>
      <c r="DPL6" s="181"/>
      <c r="DPM6" s="181"/>
      <c r="DPN6" s="181"/>
      <c r="DPO6" s="181"/>
      <c r="DPP6" s="181"/>
      <c r="DPQ6" s="181"/>
      <c r="DPR6" s="181"/>
      <c r="DPS6" s="181"/>
      <c r="DPT6" s="181"/>
      <c r="DPU6" s="181"/>
      <c r="DPV6" s="181"/>
      <c r="DPW6" s="181"/>
      <c r="DPX6" s="181"/>
      <c r="DPY6" s="181"/>
      <c r="DPZ6" s="181"/>
      <c r="DQA6" s="181"/>
      <c r="DQB6" s="181"/>
      <c r="DQC6" s="181"/>
      <c r="DQD6" s="181"/>
      <c r="DQE6" s="181"/>
      <c r="DQF6" s="181"/>
      <c r="DQG6" s="181"/>
      <c r="DQH6" s="181"/>
      <c r="DQI6" s="181"/>
      <c r="DQJ6" s="181"/>
      <c r="DQK6" s="181"/>
      <c r="DQL6" s="181"/>
      <c r="DQM6" s="181"/>
      <c r="DQN6" s="181"/>
      <c r="DQO6" s="181"/>
      <c r="DQP6" s="181"/>
      <c r="DQQ6" s="181"/>
      <c r="DQR6" s="181"/>
      <c r="DQS6" s="181"/>
      <c r="DQT6" s="181"/>
      <c r="DQU6" s="181"/>
      <c r="DQV6" s="181"/>
      <c r="DQW6" s="181"/>
      <c r="DQX6" s="181"/>
      <c r="DQY6" s="181"/>
      <c r="DQZ6" s="181"/>
      <c r="DRA6" s="181"/>
      <c r="DRB6" s="181"/>
      <c r="DRC6" s="181"/>
      <c r="DRD6" s="181"/>
      <c r="DRE6" s="181"/>
      <c r="DRF6" s="181"/>
      <c r="DRG6" s="181"/>
      <c r="DRH6" s="181"/>
      <c r="DRI6" s="181"/>
      <c r="DRJ6" s="181"/>
      <c r="DRK6" s="181"/>
      <c r="DRL6" s="181"/>
      <c r="DRM6" s="181"/>
      <c r="DRN6" s="181"/>
      <c r="DRO6" s="181"/>
      <c r="DRP6" s="181"/>
      <c r="DRQ6" s="181"/>
      <c r="DRR6" s="181"/>
      <c r="DRS6" s="181"/>
      <c r="DRT6" s="181"/>
      <c r="DRU6" s="181"/>
      <c r="DRV6" s="181"/>
      <c r="DRW6" s="181"/>
      <c r="DRX6" s="181"/>
      <c r="DRY6" s="181"/>
      <c r="DRZ6" s="181"/>
      <c r="DSA6" s="181"/>
      <c r="DSB6" s="181"/>
      <c r="DSC6" s="181"/>
      <c r="DSD6" s="181"/>
      <c r="DSE6" s="181"/>
      <c r="DSF6" s="181"/>
      <c r="DSG6" s="181"/>
      <c r="DSH6" s="181"/>
      <c r="DSI6" s="181"/>
      <c r="DSJ6" s="181"/>
      <c r="DSK6" s="181"/>
      <c r="DSL6" s="181"/>
      <c r="DSM6" s="181"/>
      <c r="DSN6" s="181"/>
      <c r="DSO6" s="181"/>
      <c r="DSP6" s="181"/>
      <c r="DSQ6" s="181"/>
      <c r="DSR6" s="181"/>
      <c r="DSS6" s="181"/>
      <c r="DST6" s="181"/>
      <c r="DSU6" s="181"/>
      <c r="DSV6" s="181"/>
      <c r="DSW6" s="181"/>
      <c r="DSX6" s="181"/>
      <c r="DSY6" s="181"/>
      <c r="DSZ6" s="181"/>
      <c r="DTA6" s="181"/>
      <c r="DTB6" s="181"/>
      <c r="DTC6" s="181"/>
      <c r="DTD6" s="181"/>
      <c r="DTE6" s="181"/>
      <c r="DTF6" s="181"/>
      <c r="DTG6" s="181"/>
      <c r="DTH6" s="181"/>
      <c r="DTI6" s="181"/>
      <c r="DTJ6" s="181"/>
      <c r="DTK6" s="181"/>
      <c r="DTL6" s="181"/>
      <c r="DTM6" s="181"/>
      <c r="DTN6" s="181"/>
      <c r="DTO6" s="181"/>
      <c r="DTP6" s="181"/>
      <c r="DTQ6" s="181"/>
      <c r="DTR6" s="181"/>
      <c r="DTS6" s="181"/>
      <c r="DTT6" s="181"/>
      <c r="DTU6" s="181"/>
      <c r="DTV6" s="181"/>
      <c r="DTW6" s="181"/>
      <c r="DTX6" s="181"/>
      <c r="DTY6" s="181"/>
      <c r="DTZ6" s="181"/>
      <c r="DUA6" s="181"/>
      <c r="DUB6" s="181"/>
      <c r="DUC6" s="181"/>
      <c r="DUD6" s="181"/>
      <c r="DUE6" s="181"/>
      <c r="DUF6" s="181"/>
      <c r="DUG6" s="181"/>
      <c r="DUH6" s="181"/>
      <c r="DUI6" s="181"/>
      <c r="DUJ6" s="181"/>
      <c r="DUK6" s="181"/>
      <c r="DUL6" s="181"/>
      <c r="DUM6" s="181"/>
      <c r="DUN6" s="181"/>
      <c r="DUO6" s="181"/>
      <c r="DUP6" s="181"/>
      <c r="DUQ6" s="181"/>
      <c r="DUR6" s="181"/>
      <c r="DUS6" s="181"/>
      <c r="DUT6" s="181"/>
      <c r="DUU6" s="181"/>
      <c r="DUV6" s="181"/>
      <c r="DUW6" s="181"/>
      <c r="DUX6" s="181"/>
      <c r="DUY6" s="181"/>
      <c r="DUZ6" s="181"/>
      <c r="DVA6" s="181"/>
      <c r="DVB6" s="181"/>
      <c r="DVC6" s="181"/>
      <c r="DVD6" s="181"/>
      <c r="DVE6" s="181"/>
      <c r="DVF6" s="181"/>
      <c r="DVG6" s="181"/>
      <c r="DVH6" s="181"/>
      <c r="DVI6" s="181"/>
      <c r="DVJ6" s="181"/>
      <c r="DVK6" s="181"/>
      <c r="DVL6" s="181"/>
      <c r="DVM6" s="181"/>
      <c r="DVN6" s="181"/>
      <c r="DVO6" s="181"/>
      <c r="DVP6" s="181"/>
      <c r="DVQ6" s="181"/>
      <c r="DVR6" s="181"/>
      <c r="DVS6" s="181"/>
      <c r="DVT6" s="181"/>
      <c r="DVU6" s="181"/>
      <c r="DVV6" s="181"/>
      <c r="DVW6" s="181"/>
      <c r="DVX6" s="181"/>
      <c r="DVY6" s="181"/>
      <c r="DVZ6" s="181"/>
      <c r="DWA6" s="181"/>
      <c r="DWB6" s="181"/>
      <c r="DWC6" s="181"/>
      <c r="DWD6" s="181"/>
      <c r="DWE6" s="181"/>
      <c r="DWF6" s="181"/>
      <c r="DWG6" s="181"/>
      <c r="DWH6" s="181"/>
      <c r="DWI6" s="181"/>
      <c r="DWJ6" s="181"/>
      <c r="DWK6" s="181"/>
      <c r="DWL6" s="181"/>
      <c r="DWM6" s="181"/>
      <c r="DWN6" s="181"/>
      <c r="DWO6" s="181"/>
      <c r="DWP6" s="181"/>
      <c r="DWQ6" s="181"/>
      <c r="DWR6" s="181"/>
      <c r="DWS6" s="181"/>
      <c r="DWT6" s="181"/>
      <c r="DWU6" s="181"/>
      <c r="DWV6" s="181"/>
      <c r="DWW6" s="181"/>
      <c r="DWX6" s="181"/>
      <c r="DWY6" s="181"/>
      <c r="DWZ6" s="181"/>
      <c r="DXA6" s="181"/>
      <c r="DXB6" s="181"/>
      <c r="DXC6" s="181"/>
      <c r="DXD6" s="181"/>
      <c r="DXE6" s="181"/>
      <c r="DXF6" s="181"/>
      <c r="DXG6" s="181"/>
      <c r="DXH6" s="181"/>
      <c r="DXI6" s="181"/>
      <c r="DXJ6" s="181"/>
      <c r="DXK6" s="181"/>
      <c r="DXL6" s="181"/>
      <c r="DXM6" s="181"/>
      <c r="DXN6" s="181"/>
      <c r="DXO6" s="181"/>
      <c r="DXP6" s="181"/>
      <c r="DXQ6" s="181"/>
      <c r="DXR6" s="181"/>
      <c r="DXS6" s="181"/>
      <c r="DXT6" s="181"/>
      <c r="DXU6" s="181"/>
      <c r="DXV6" s="181"/>
      <c r="DXW6" s="181"/>
      <c r="DXX6" s="181"/>
      <c r="DXY6" s="181"/>
      <c r="DXZ6" s="181"/>
      <c r="DYA6" s="181"/>
      <c r="DYB6" s="181"/>
      <c r="DYC6" s="181"/>
      <c r="DYD6" s="181"/>
      <c r="DYE6" s="181"/>
      <c r="DYF6" s="181"/>
      <c r="DYG6" s="181"/>
      <c r="DYH6" s="181"/>
      <c r="DYI6" s="181"/>
      <c r="DYJ6" s="181"/>
      <c r="DYK6" s="181"/>
      <c r="DYL6" s="181"/>
      <c r="DYM6" s="181"/>
      <c r="DYN6" s="181"/>
      <c r="DYO6" s="181"/>
      <c r="DYP6" s="181"/>
      <c r="DYQ6" s="181"/>
      <c r="DYR6" s="181"/>
      <c r="DYS6" s="181"/>
      <c r="DYT6" s="181"/>
      <c r="DYU6" s="181"/>
      <c r="DYV6" s="181"/>
      <c r="DYW6" s="181"/>
      <c r="DYX6" s="181"/>
      <c r="DYY6" s="181"/>
      <c r="DYZ6" s="181"/>
      <c r="DZA6" s="181"/>
      <c r="DZB6" s="181"/>
      <c r="DZC6" s="181"/>
      <c r="DZD6" s="181"/>
      <c r="DZE6" s="181"/>
      <c r="DZF6" s="181"/>
      <c r="DZG6" s="181"/>
      <c r="DZH6" s="181"/>
      <c r="DZI6" s="181"/>
      <c r="DZJ6" s="181"/>
      <c r="DZK6" s="181"/>
      <c r="DZL6" s="181"/>
      <c r="DZM6" s="181"/>
      <c r="DZN6" s="181"/>
      <c r="DZO6" s="181"/>
      <c r="DZP6" s="181"/>
      <c r="DZQ6" s="181"/>
      <c r="DZR6" s="181"/>
      <c r="DZS6" s="181"/>
      <c r="DZT6" s="181"/>
      <c r="DZU6" s="181"/>
      <c r="DZV6" s="181"/>
      <c r="DZW6" s="181"/>
      <c r="DZX6" s="181"/>
      <c r="DZY6" s="181"/>
      <c r="DZZ6" s="181"/>
      <c r="EAA6" s="181"/>
      <c r="EAB6" s="181"/>
      <c r="EAC6" s="181"/>
      <c r="EAD6" s="181"/>
      <c r="EAE6" s="181"/>
      <c r="EAF6" s="181"/>
      <c r="EAG6" s="181"/>
      <c r="EAH6" s="181"/>
      <c r="EAI6" s="181"/>
      <c r="EAJ6" s="181"/>
      <c r="EAK6" s="181"/>
      <c r="EAL6" s="181"/>
      <c r="EAM6" s="181"/>
      <c r="EAN6" s="181"/>
      <c r="EAO6" s="181"/>
      <c r="EAP6" s="181"/>
      <c r="EAQ6" s="181"/>
      <c r="EAR6" s="181"/>
      <c r="EAS6" s="181"/>
      <c r="EAT6" s="181"/>
      <c r="EAU6" s="181"/>
      <c r="EAV6" s="181"/>
      <c r="EAW6" s="181"/>
      <c r="EAX6" s="181"/>
      <c r="EAY6" s="181"/>
      <c r="EAZ6" s="181"/>
      <c r="EBA6" s="181"/>
      <c r="EBB6" s="181"/>
      <c r="EBC6" s="181"/>
      <c r="EBD6" s="181"/>
      <c r="EBE6" s="181"/>
      <c r="EBF6" s="181"/>
      <c r="EBG6" s="181"/>
      <c r="EBH6" s="181"/>
      <c r="EBI6" s="181"/>
      <c r="EBJ6" s="181"/>
      <c r="EBK6" s="181"/>
      <c r="EBL6" s="181"/>
      <c r="EBM6" s="181"/>
      <c r="EBN6" s="181"/>
      <c r="EBO6" s="181"/>
      <c r="EBP6" s="181"/>
      <c r="EBQ6" s="181"/>
      <c r="EBR6" s="181"/>
      <c r="EBS6" s="181"/>
      <c r="EBT6" s="181"/>
      <c r="EBU6" s="181"/>
      <c r="EBV6" s="181"/>
      <c r="EBW6" s="181"/>
      <c r="EBX6" s="181"/>
      <c r="EBY6" s="181"/>
      <c r="EBZ6" s="181"/>
      <c r="ECA6" s="181"/>
      <c r="ECB6" s="181"/>
      <c r="ECC6" s="181"/>
      <c r="ECD6" s="181"/>
      <c r="ECE6" s="181"/>
      <c r="ECF6" s="181"/>
      <c r="ECG6" s="181"/>
      <c r="ECH6" s="181"/>
      <c r="ECI6" s="181"/>
      <c r="ECJ6" s="181"/>
      <c r="ECK6" s="181"/>
      <c r="ECL6" s="181"/>
      <c r="ECM6" s="181"/>
      <c r="ECN6" s="181"/>
      <c r="ECO6" s="181"/>
      <c r="ECP6" s="181"/>
      <c r="ECQ6" s="181"/>
      <c r="ECR6" s="181"/>
      <c r="ECS6" s="181"/>
      <c r="ECT6" s="181"/>
      <c r="ECU6" s="181"/>
      <c r="ECV6" s="181"/>
      <c r="ECW6" s="181"/>
      <c r="ECX6" s="181"/>
      <c r="ECY6" s="181"/>
      <c r="ECZ6" s="181"/>
      <c r="EDA6" s="181"/>
      <c r="EDB6" s="181"/>
      <c r="EDC6" s="181"/>
      <c r="EDD6" s="181"/>
      <c r="EDE6" s="181"/>
      <c r="EDF6" s="181"/>
      <c r="EDG6" s="181"/>
      <c r="EDH6" s="181"/>
      <c r="EDI6" s="181"/>
      <c r="EDJ6" s="181"/>
      <c r="EDK6" s="181"/>
      <c r="EDL6" s="181"/>
      <c r="EDM6" s="181"/>
      <c r="EDN6" s="181"/>
      <c r="EDO6" s="181"/>
      <c r="EDP6" s="181"/>
      <c r="EDQ6" s="181"/>
      <c r="EDR6" s="181"/>
      <c r="EDS6" s="181"/>
      <c r="EDT6" s="181"/>
      <c r="EDU6" s="181"/>
      <c r="EDV6" s="181"/>
      <c r="EDW6" s="181"/>
      <c r="EDX6" s="181"/>
      <c r="EDY6" s="181"/>
      <c r="EDZ6" s="181"/>
      <c r="EEA6" s="181"/>
      <c r="EEB6" s="181"/>
      <c r="EEC6" s="181"/>
      <c r="EED6" s="181"/>
      <c r="EEE6" s="181"/>
      <c r="EEF6" s="181"/>
      <c r="EEG6" s="181"/>
      <c r="EEH6" s="181"/>
      <c r="EEI6" s="181"/>
      <c r="EEJ6" s="181"/>
      <c r="EEK6" s="181"/>
      <c r="EEL6" s="181"/>
      <c r="EEM6" s="181"/>
      <c r="EEN6" s="181"/>
      <c r="EEO6" s="181"/>
      <c r="EEP6" s="181"/>
      <c r="EEQ6" s="181"/>
      <c r="EER6" s="181"/>
      <c r="EES6" s="181"/>
      <c r="EET6" s="181"/>
      <c r="EEU6" s="181"/>
      <c r="EEV6" s="181"/>
      <c r="EEW6" s="181"/>
      <c r="EEX6" s="181"/>
      <c r="EEY6" s="181"/>
      <c r="EEZ6" s="181"/>
      <c r="EFA6" s="181"/>
      <c r="EFB6" s="181"/>
      <c r="EFC6" s="181"/>
      <c r="EFD6" s="181"/>
      <c r="EFE6" s="181"/>
      <c r="EFF6" s="181"/>
      <c r="EFG6" s="181"/>
      <c r="EFH6" s="181"/>
      <c r="EFI6" s="181"/>
      <c r="EFJ6" s="181"/>
      <c r="EFK6" s="181"/>
      <c r="EFL6" s="181"/>
      <c r="EFM6" s="181"/>
      <c r="EFN6" s="181"/>
      <c r="EFO6" s="181"/>
      <c r="EFP6" s="181"/>
      <c r="EFQ6" s="181"/>
      <c r="EFR6" s="181"/>
      <c r="EFS6" s="181"/>
      <c r="EFT6" s="181"/>
      <c r="EFU6" s="181"/>
      <c r="EFV6" s="181"/>
      <c r="EFW6" s="181"/>
      <c r="EFX6" s="181"/>
      <c r="EFY6" s="181"/>
      <c r="EFZ6" s="181"/>
      <c r="EGA6" s="181"/>
      <c r="EGB6" s="181"/>
      <c r="EGC6" s="181"/>
      <c r="EGD6" s="181"/>
      <c r="EGE6" s="181"/>
      <c r="EGF6" s="181"/>
      <c r="EGG6" s="181"/>
      <c r="EGH6" s="181"/>
      <c r="EGI6" s="181"/>
      <c r="EGJ6" s="181"/>
      <c r="EGK6" s="181"/>
      <c r="EGL6" s="181"/>
      <c r="EGM6" s="181"/>
      <c r="EGN6" s="181"/>
      <c r="EGO6" s="181"/>
      <c r="EGP6" s="181"/>
      <c r="EGQ6" s="181"/>
      <c r="EGR6" s="181"/>
      <c r="EGS6" s="181"/>
      <c r="EGT6" s="181"/>
      <c r="EGU6" s="181"/>
      <c r="EGV6" s="181"/>
      <c r="EGW6" s="181"/>
      <c r="EGX6" s="181"/>
      <c r="EGY6" s="181"/>
      <c r="EGZ6" s="181"/>
      <c r="EHA6" s="181"/>
      <c r="EHB6" s="181"/>
      <c r="EHC6" s="181"/>
      <c r="EHD6" s="181"/>
      <c r="EHE6" s="181"/>
      <c r="EHF6" s="181"/>
      <c r="EHG6" s="181"/>
      <c r="EHH6" s="181"/>
      <c r="EHI6" s="181"/>
      <c r="EHJ6" s="181"/>
      <c r="EHK6" s="181"/>
      <c r="EHL6" s="181"/>
      <c r="EHM6" s="181"/>
      <c r="EHN6" s="181"/>
      <c r="EHO6" s="181"/>
      <c r="EHP6" s="181"/>
      <c r="EHQ6" s="181"/>
      <c r="EHR6" s="181"/>
      <c r="EHS6" s="181"/>
      <c r="EHT6" s="181"/>
      <c r="EHU6" s="181"/>
      <c r="EHV6" s="181"/>
      <c r="EHW6" s="181"/>
      <c r="EHX6" s="181"/>
      <c r="EHY6" s="181"/>
      <c r="EHZ6" s="181"/>
      <c r="EIA6" s="181"/>
      <c r="EIB6" s="181"/>
      <c r="EIC6" s="181"/>
      <c r="EID6" s="181"/>
      <c r="EIE6" s="181"/>
      <c r="EIF6" s="181"/>
      <c r="EIG6" s="181"/>
      <c r="EIH6" s="181"/>
      <c r="EII6" s="181"/>
      <c r="EIJ6" s="181"/>
      <c r="EIK6" s="181"/>
      <c r="EIL6" s="181"/>
      <c r="EIM6" s="181"/>
      <c r="EIN6" s="181"/>
      <c r="EIO6" s="181"/>
      <c r="EIP6" s="181"/>
      <c r="EIQ6" s="181"/>
      <c r="EIR6" s="181"/>
      <c r="EIS6" s="181"/>
      <c r="EIT6" s="181"/>
      <c r="EIU6" s="181"/>
      <c r="EIV6" s="181"/>
      <c r="EIW6" s="181"/>
      <c r="EIX6" s="181"/>
      <c r="EIY6" s="181"/>
      <c r="EIZ6" s="181"/>
      <c r="EJA6" s="181"/>
      <c r="EJB6" s="181"/>
      <c r="EJC6" s="181"/>
      <c r="EJD6" s="181"/>
      <c r="EJE6" s="181"/>
      <c r="EJF6" s="181"/>
      <c r="EJG6" s="181"/>
      <c r="EJH6" s="181"/>
      <c r="EJI6" s="181"/>
      <c r="EJJ6" s="181"/>
      <c r="EJK6" s="181"/>
      <c r="EJL6" s="181"/>
      <c r="EJM6" s="181"/>
      <c r="EJN6" s="181"/>
      <c r="EJO6" s="181"/>
      <c r="EJP6" s="181"/>
      <c r="EJQ6" s="181"/>
      <c r="EJR6" s="181"/>
      <c r="EJS6" s="181"/>
      <c r="EJT6" s="181"/>
      <c r="EJU6" s="181"/>
      <c r="EJV6" s="181"/>
      <c r="EJW6" s="181"/>
      <c r="EJX6" s="181"/>
      <c r="EJY6" s="181"/>
      <c r="EJZ6" s="181"/>
      <c r="EKA6" s="181"/>
      <c r="EKB6" s="181"/>
      <c r="EKC6" s="181"/>
      <c r="EKD6" s="181"/>
      <c r="EKE6" s="181"/>
      <c r="EKF6" s="181"/>
      <c r="EKG6" s="181"/>
      <c r="EKH6" s="181"/>
      <c r="EKI6" s="181"/>
      <c r="EKJ6" s="181"/>
      <c r="EKK6" s="181"/>
      <c r="EKL6" s="181"/>
      <c r="EKM6" s="181"/>
      <c r="EKN6" s="181"/>
      <c r="EKO6" s="181"/>
      <c r="EKP6" s="181"/>
      <c r="EKQ6" s="181"/>
      <c r="EKR6" s="181"/>
      <c r="EKS6" s="181"/>
      <c r="EKT6" s="181"/>
      <c r="EKU6" s="181"/>
      <c r="EKV6" s="181"/>
      <c r="EKW6" s="181"/>
      <c r="EKX6" s="181"/>
      <c r="EKY6" s="181"/>
      <c r="EKZ6" s="181"/>
      <c r="ELA6" s="181"/>
      <c r="ELB6" s="181"/>
      <c r="ELC6" s="181"/>
      <c r="ELD6" s="181"/>
      <c r="ELE6" s="181"/>
      <c r="ELF6" s="181"/>
      <c r="ELG6" s="181"/>
      <c r="ELH6" s="181"/>
      <c r="ELI6" s="181"/>
      <c r="ELJ6" s="181"/>
      <c r="ELK6" s="181"/>
      <c r="ELL6" s="181"/>
      <c r="ELM6" s="181"/>
      <c r="ELN6" s="181"/>
      <c r="ELO6" s="181"/>
      <c r="ELP6" s="181"/>
      <c r="ELQ6" s="181"/>
      <c r="ELR6" s="181"/>
      <c r="ELS6" s="181"/>
      <c r="ELT6" s="181"/>
      <c r="ELU6" s="181"/>
      <c r="ELV6" s="181"/>
      <c r="ELW6" s="181"/>
      <c r="ELX6" s="181"/>
      <c r="ELY6" s="181"/>
      <c r="ELZ6" s="181"/>
      <c r="EMA6" s="181"/>
      <c r="EMB6" s="181"/>
      <c r="EMC6" s="181"/>
      <c r="EMD6" s="181"/>
      <c r="EME6" s="181"/>
      <c r="EMF6" s="181"/>
      <c r="EMG6" s="181"/>
      <c r="EMH6" s="181"/>
      <c r="EMI6" s="181"/>
      <c r="EMJ6" s="181"/>
      <c r="EMK6" s="181"/>
      <c r="EML6" s="181"/>
      <c r="EMM6" s="181"/>
      <c r="EMN6" s="181"/>
      <c r="EMO6" s="181"/>
      <c r="EMP6" s="181"/>
      <c r="EMQ6" s="181"/>
      <c r="EMR6" s="181"/>
      <c r="EMS6" s="181"/>
      <c r="EMT6" s="181"/>
      <c r="EMU6" s="181"/>
      <c r="EMV6" s="181"/>
      <c r="EMW6" s="181"/>
      <c r="EMX6" s="181"/>
      <c r="EMY6" s="181"/>
      <c r="EMZ6" s="181"/>
      <c r="ENA6" s="181"/>
      <c r="ENB6" s="181"/>
      <c r="ENC6" s="181"/>
      <c r="END6" s="181"/>
      <c r="ENE6" s="181"/>
      <c r="ENF6" s="181"/>
      <c r="ENG6" s="181"/>
      <c r="ENH6" s="181"/>
      <c r="ENI6" s="181"/>
      <c r="ENJ6" s="181"/>
      <c r="ENK6" s="181"/>
      <c r="ENL6" s="181"/>
      <c r="ENM6" s="181"/>
      <c r="ENN6" s="181"/>
      <c r="ENO6" s="181"/>
      <c r="ENP6" s="181"/>
      <c r="ENQ6" s="181"/>
      <c r="ENR6" s="181"/>
      <c r="ENS6" s="181"/>
      <c r="ENT6" s="181"/>
      <c r="ENU6" s="181"/>
      <c r="ENV6" s="181"/>
      <c r="ENW6" s="181"/>
      <c r="ENX6" s="181"/>
      <c r="ENY6" s="181"/>
      <c r="ENZ6" s="181"/>
      <c r="EOA6" s="181"/>
      <c r="EOB6" s="181"/>
      <c r="EOC6" s="181"/>
      <c r="EOD6" s="181"/>
      <c r="EOE6" s="181"/>
      <c r="EOF6" s="181"/>
      <c r="EOG6" s="181"/>
      <c r="EOH6" s="181"/>
      <c r="EOI6" s="181"/>
      <c r="EOJ6" s="181"/>
      <c r="EOK6" s="181"/>
      <c r="EOL6" s="181"/>
      <c r="EOM6" s="181"/>
      <c r="EON6" s="181"/>
      <c r="EOO6" s="181"/>
      <c r="EOP6" s="181"/>
      <c r="EOQ6" s="181"/>
      <c r="EOR6" s="181"/>
      <c r="EOS6" s="181"/>
      <c r="EOT6" s="181"/>
      <c r="EOU6" s="181"/>
      <c r="EOV6" s="181"/>
      <c r="EOW6" s="181"/>
      <c r="EOX6" s="181"/>
      <c r="EOY6" s="181"/>
      <c r="EOZ6" s="181"/>
      <c r="EPA6" s="181"/>
      <c r="EPB6" s="181"/>
      <c r="EPC6" s="181"/>
      <c r="EPD6" s="181"/>
      <c r="EPE6" s="181"/>
      <c r="EPF6" s="181"/>
      <c r="EPG6" s="181"/>
      <c r="EPH6" s="181"/>
      <c r="EPI6" s="181"/>
      <c r="EPJ6" s="181"/>
      <c r="EPK6" s="181"/>
      <c r="EPL6" s="181"/>
      <c r="EPM6" s="181"/>
      <c r="EPN6" s="181"/>
      <c r="EPO6" s="181"/>
      <c r="EPP6" s="181"/>
      <c r="EPQ6" s="181"/>
      <c r="EPR6" s="181"/>
      <c r="EPS6" s="181"/>
      <c r="EPT6" s="181"/>
      <c r="EPU6" s="181"/>
      <c r="EPV6" s="181"/>
      <c r="EPW6" s="181"/>
      <c r="EPX6" s="181"/>
      <c r="EPY6" s="181"/>
      <c r="EPZ6" s="181"/>
      <c r="EQA6" s="181"/>
      <c r="EQB6" s="181"/>
      <c r="EQC6" s="181"/>
      <c r="EQD6" s="181"/>
      <c r="EQE6" s="181"/>
      <c r="EQF6" s="181"/>
      <c r="EQG6" s="181"/>
      <c r="EQH6" s="181"/>
      <c r="EQI6" s="181"/>
      <c r="EQJ6" s="181"/>
      <c r="EQK6" s="181"/>
      <c r="EQL6" s="181"/>
      <c r="EQM6" s="181"/>
      <c r="EQN6" s="181"/>
      <c r="EQO6" s="181"/>
      <c r="EQP6" s="181"/>
      <c r="EQQ6" s="181"/>
      <c r="EQR6" s="181"/>
      <c r="EQS6" s="181"/>
      <c r="EQT6" s="181"/>
      <c r="EQU6" s="181"/>
      <c r="EQV6" s="181"/>
      <c r="EQW6" s="181"/>
      <c r="EQX6" s="181"/>
      <c r="EQY6" s="181"/>
      <c r="EQZ6" s="181"/>
      <c r="ERA6" s="181"/>
      <c r="ERB6" s="181"/>
      <c r="ERC6" s="181"/>
      <c r="ERD6" s="181"/>
      <c r="ERE6" s="181"/>
      <c r="ERF6" s="181"/>
      <c r="ERG6" s="181"/>
      <c r="ERH6" s="181"/>
      <c r="ERI6" s="181"/>
      <c r="ERJ6" s="181"/>
      <c r="ERK6" s="181"/>
      <c r="ERL6" s="181"/>
      <c r="ERM6" s="181"/>
      <c r="ERN6" s="181"/>
      <c r="ERO6" s="181"/>
      <c r="ERP6" s="181"/>
      <c r="ERQ6" s="181"/>
      <c r="ERR6" s="181"/>
      <c r="ERS6" s="181"/>
      <c r="ERT6" s="181"/>
      <c r="ERU6" s="181"/>
      <c r="ERV6" s="181"/>
      <c r="ERW6" s="181"/>
      <c r="ERX6" s="181"/>
      <c r="ERY6" s="181"/>
      <c r="ERZ6" s="181"/>
      <c r="ESA6" s="181"/>
      <c r="ESB6" s="181"/>
      <c r="ESC6" s="181"/>
      <c r="ESD6" s="181"/>
      <c r="ESE6" s="181"/>
      <c r="ESF6" s="181"/>
      <c r="ESG6" s="181"/>
      <c r="ESH6" s="181"/>
      <c r="ESI6" s="181"/>
      <c r="ESJ6" s="181"/>
      <c r="ESK6" s="181"/>
      <c r="ESL6" s="181"/>
      <c r="ESM6" s="181"/>
      <c r="ESN6" s="181"/>
      <c r="ESO6" s="181"/>
      <c r="ESP6" s="181"/>
      <c r="ESQ6" s="181"/>
      <c r="ESR6" s="181"/>
      <c r="ESS6" s="181"/>
      <c r="EST6" s="181"/>
      <c r="ESU6" s="181"/>
      <c r="ESV6" s="181"/>
      <c r="ESW6" s="181"/>
      <c r="ESX6" s="181"/>
      <c r="ESY6" s="181"/>
      <c r="ESZ6" s="181"/>
      <c r="ETA6" s="181"/>
      <c r="ETB6" s="181"/>
      <c r="ETC6" s="181"/>
      <c r="ETD6" s="181"/>
      <c r="ETE6" s="181"/>
      <c r="ETF6" s="181"/>
      <c r="ETG6" s="181"/>
      <c r="ETH6" s="181"/>
      <c r="ETI6" s="181"/>
      <c r="ETJ6" s="181"/>
      <c r="ETK6" s="181"/>
      <c r="ETL6" s="181"/>
      <c r="ETM6" s="181"/>
      <c r="ETN6" s="181"/>
      <c r="ETO6" s="181"/>
      <c r="ETP6" s="181"/>
      <c r="ETQ6" s="181"/>
      <c r="ETR6" s="181"/>
      <c r="ETS6" s="181"/>
      <c r="ETT6" s="181"/>
      <c r="ETU6" s="181"/>
      <c r="ETV6" s="181"/>
      <c r="ETW6" s="181"/>
      <c r="ETX6" s="181"/>
      <c r="ETY6" s="181"/>
      <c r="ETZ6" s="181"/>
      <c r="EUA6" s="181"/>
      <c r="EUB6" s="181"/>
      <c r="EUC6" s="181"/>
      <c r="EUD6" s="181"/>
      <c r="EUE6" s="181"/>
      <c r="EUF6" s="181"/>
      <c r="EUG6" s="181"/>
      <c r="EUH6" s="181"/>
      <c r="EUI6" s="181"/>
      <c r="EUJ6" s="181"/>
      <c r="EUK6" s="181"/>
      <c r="EUL6" s="181"/>
      <c r="EUM6" s="181"/>
      <c r="EUN6" s="181"/>
      <c r="EUO6" s="181"/>
      <c r="EUP6" s="181"/>
      <c r="EUQ6" s="181"/>
      <c r="EUR6" s="181"/>
      <c r="EUS6" s="181"/>
      <c r="EUT6" s="181"/>
      <c r="EUU6" s="181"/>
      <c r="EUV6" s="181"/>
      <c r="EUW6" s="181"/>
      <c r="EUX6" s="181"/>
      <c r="EUY6" s="181"/>
      <c r="EUZ6" s="181"/>
      <c r="EVA6" s="181"/>
      <c r="EVB6" s="181"/>
      <c r="EVC6" s="181"/>
      <c r="EVD6" s="181"/>
      <c r="EVE6" s="181"/>
      <c r="EVF6" s="181"/>
      <c r="EVG6" s="181"/>
      <c r="EVH6" s="181"/>
      <c r="EVI6" s="181"/>
      <c r="EVJ6" s="181"/>
      <c r="EVK6" s="181"/>
      <c r="EVL6" s="181"/>
      <c r="EVM6" s="181"/>
      <c r="EVN6" s="181"/>
      <c r="EVO6" s="181"/>
      <c r="EVP6" s="181"/>
      <c r="EVQ6" s="181"/>
      <c r="EVR6" s="181"/>
      <c r="EVS6" s="181"/>
      <c r="EVT6" s="181"/>
      <c r="EVU6" s="181"/>
      <c r="EVV6" s="181"/>
      <c r="EVW6" s="181"/>
      <c r="EVX6" s="181"/>
      <c r="EVY6" s="181"/>
      <c r="EVZ6" s="181"/>
      <c r="EWA6" s="181"/>
      <c r="EWB6" s="181"/>
      <c r="EWC6" s="181"/>
      <c r="EWD6" s="181"/>
      <c r="EWE6" s="181"/>
      <c r="EWF6" s="181"/>
      <c r="EWG6" s="181"/>
      <c r="EWH6" s="181"/>
      <c r="EWI6" s="181"/>
      <c r="EWJ6" s="181"/>
      <c r="EWK6" s="181"/>
      <c r="EWL6" s="181"/>
      <c r="EWM6" s="181"/>
      <c r="EWN6" s="181"/>
      <c r="EWO6" s="181"/>
      <c r="EWP6" s="181"/>
      <c r="EWQ6" s="181"/>
      <c r="EWR6" s="181"/>
      <c r="EWS6" s="181"/>
      <c r="EWT6" s="181"/>
      <c r="EWU6" s="181"/>
      <c r="EWV6" s="181"/>
      <c r="EWW6" s="181"/>
      <c r="EWX6" s="181"/>
      <c r="EWY6" s="181"/>
      <c r="EWZ6" s="181"/>
      <c r="EXA6" s="181"/>
      <c r="EXB6" s="181"/>
      <c r="EXC6" s="181"/>
      <c r="EXD6" s="181"/>
      <c r="EXE6" s="181"/>
      <c r="EXF6" s="181"/>
      <c r="EXG6" s="181"/>
      <c r="EXH6" s="181"/>
      <c r="EXI6" s="181"/>
      <c r="EXJ6" s="181"/>
      <c r="EXK6" s="181"/>
      <c r="EXL6" s="181"/>
      <c r="EXM6" s="181"/>
      <c r="EXN6" s="181"/>
      <c r="EXO6" s="181"/>
      <c r="EXP6" s="181"/>
      <c r="EXQ6" s="181"/>
      <c r="EXR6" s="181"/>
      <c r="EXS6" s="181"/>
      <c r="EXT6" s="181"/>
      <c r="EXU6" s="181"/>
      <c r="EXV6" s="181"/>
      <c r="EXW6" s="181"/>
      <c r="EXX6" s="181"/>
      <c r="EXY6" s="181"/>
      <c r="EXZ6" s="181"/>
      <c r="EYA6" s="181"/>
      <c r="EYB6" s="181"/>
      <c r="EYC6" s="181"/>
      <c r="EYD6" s="181"/>
      <c r="EYE6" s="181"/>
      <c r="EYF6" s="181"/>
      <c r="EYG6" s="181"/>
      <c r="EYH6" s="181"/>
      <c r="EYI6" s="181"/>
      <c r="EYJ6" s="181"/>
      <c r="EYK6" s="181"/>
      <c r="EYL6" s="181"/>
      <c r="EYM6" s="181"/>
      <c r="EYN6" s="181"/>
      <c r="EYO6" s="181"/>
      <c r="EYP6" s="181"/>
      <c r="EYQ6" s="181"/>
      <c r="EYR6" s="181"/>
      <c r="EYS6" s="181"/>
      <c r="EYT6" s="181"/>
      <c r="EYU6" s="181"/>
      <c r="EYV6" s="181"/>
      <c r="EYW6" s="181"/>
      <c r="EYX6" s="181"/>
      <c r="EYY6" s="181"/>
      <c r="EYZ6" s="181"/>
      <c r="EZA6" s="181"/>
      <c r="EZB6" s="181"/>
      <c r="EZC6" s="181"/>
      <c r="EZD6" s="181"/>
      <c r="EZE6" s="181"/>
      <c r="EZF6" s="181"/>
      <c r="EZG6" s="181"/>
      <c r="EZH6" s="181"/>
      <c r="EZI6" s="181"/>
      <c r="EZJ6" s="181"/>
      <c r="EZK6" s="181"/>
      <c r="EZL6" s="181"/>
      <c r="EZM6" s="181"/>
      <c r="EZN6" s="181"/>
      <c r="EZO6" s="181"/>
      <c r="EZP6" s="181"/>
      <c r="EZQ6" s="181"/>
      <c r="EZR6" s="181"/>
      <c r="EZS6" s="181"/>
      <c r="EZT6" s="181"/>
      <c r="EZU6" s="181"/>
      <c r="EZV6" s="181"/>
      <c r="EZW6" s="181"/>
      <c r="EZX6" s="181"/>
      <c r="EZY6" s="181"/>
      <c r="EZZ6" s="181"/>
      <c r="FAA6" s="181"/>
      <c r="FAB6" s="181"/>
      <c r="FAC6" s="181"/>
      <c r="FAD6" s="181"/>
      <c r="FAE6" s="181"/>
      <c r="FAF6" s="181"/>
      <c r="FAG6" s="181"/>
      <c r="FAH6" s="181"/>
      <c r="FAI6" s="181"/>
      <c r="FAJ6" s="181"/>
      <c r="FAK6" s="181"/>
      <c r="FAL6" s="181"/>
      <c r="FAM6" s="181"/>
      <c r="FAN6" s="181"/>
      <c r="FAO6" s="181"/>
      <c r="FAP6" s="181"/>
      <c r="FAQ6" s="181"/>
      <c r="FAR6" s="181"/>
      <c r="FAS6" s="181"/>
      <c r="FAT6" s="181"/>
      <c r="FAU6" s="181"/>
      <c r="FAV6" s="181"/>
      <c r="FAW6" s="181"/>
      <c r="FAX6" s="181"/>
      <c r="FAY6" s="181"/>
      <c r="FAZ6" s="181"/>
      <c r="FBA6" s="181"/>
      <c r="FBB6" s="181"/>
      <c r="FBC6" s="181"/>
      <c r="FBD6" s="181"/>
      <c r="FBE6" s="181"/>
      <c r="FBF6" s="181"/>
      <c r="FBG6" s="181"/>
      <c r="FBH6" s="181"/>
      <c r="FBI6" s="181"/>
      <c r="FBJ6" s="181"/>
      <c r="FBK6" s="181"/>
      <c r="FBL6" s="181"/>
      <c r="FBM6" s="181"/>
      <c r="FBN6" s="181"/>
      <c r="FBO6" s="181"/>
      <c r="FBP6" s="181"/>
      <c r="FBQ6" s="181"/>
      <c r="FBR6" s="181"/>
      <c r="FBS6" s="181"/>
      <c r="FBT6" s="181"/>
      <c r="FBU6" s="181"/>
      <c r="FBV6" s="181"/>
      <c r="FBW6" s="181"/>
      <c r="FBX6" s="181"/>
      <c r="FBY6" s="181"/>
      <c r="FBZ6" s="181"/>
      <c r="FCA6" s="181"/>
      <c r="FCB6" s="181"/>
      <c r="FCC6" s="181"/>
      <c r="FCD6" s="181"/>
      <c r="FCE6" s="181"/>
      <c r="FCF6" s="181"/>
      <c r="FCG6" s="181"/>
      <c r="FCH6" s="181"/>
      <c r="FCI6" s="181"/>
      <c r="FCJ6" s="181"/>
      <c r="FCK6" s="181"/>
      <c r="FCL6" s="181"/>
      <c r="FCM6" s="181"/>
      <c r="FCN6" s="181"/>
      <c r="FCO6" s="181"/>
      <c r="FCP6" s="181"/>
      <c r="FCQ6" s="181"/>
      <c r="FCR6" s="181"/>
      <c r="FCS6" s="181"/>
      <c r="FCT6" s="181"/>
      <c r="FCU6" s="181"/>
      <c r="FCV6" s="181"/>
      <c r="FCW6" s="181"/>
      <c r="FCX6" s="181"/>
      <c r="FCY6" s="181"/>
      <c r="FCZ6" s="181"/>
      <c r="FDA6" s="181"/>
      <c r="FDB6" s="181"/>
      <c r="FDC6" s="181"/>
      <c r="FDD6" s="181"/>
      <c r="FDE6" s="181"/>
      <c r="FDF6" s="181"/>
      <c r="FDG6" s="181"/>
      <c r="FDH6" s="181"/>
      <c r="FDI6" s="181"/>
      <c r="FDJ6" s="181"/>
      <c r="FDK6" s="181"/>
      <c r="FDL6" s="181"/>
      <c r="FDM6" s="181"/>
      <c r="FDN6" s="181"/>
      <c r="FDO6" s="181"/>
      <c r="FDP6" s="181"/>
      <c r="FDQ6" s="181"/>
      <c r="FDR6" s="181"/>
      <c r="FDS6" s="181"/>
      <c r="FDT6" s="181"/>
      <c r="FDU6" s="181"/>
      <c r="FDV6" s="181"/>
      <c r="FDW6" s="181"/>
      <c r="FDX6" s="181"/>
      <c r="FDY6" s="181"/>
      <c r="FDZ6" s="181"/>
      <c r="FEA6" s="181"/>
      <c r="FEB6" s="181"/>
      <c r="FEC6" s="181"/>
      <c r="FED6" s="181"/>
      <c r="FEE6" s="181"/>
      <c r="FEF6" s="181"/>
      <c r="FEG6" s="181"/>
      <c r="FEH6" s="181"/>
      <c r="FEI6" s="181"/>
      <c r="FEJ6" s="181"/>
      <c r="FEK6" s="181"/>
      <c r="FEL6" s="181"/>
      <c r="FEM6" s="181"/>
      <c r="FEN6" s="181"/>
      <c r="FEO6" s="181"/>
      <c r="FEP6" s="181"/>
      <c r="FEQ6" s="181"/>
      <c r="FER6" s="181"/>
      <c r="FES6" s="181"/>
      <c r="FET6" s="181"/>
      <c r="FEU6" s="181"/>
      <c r="FEV6" s="181"/>
      <c r="FEW6" s="181"/>
      <c r="FEX6" s="181"/>
      <c r="FEY6" s="181"/>
      <c r="FEZ6" s="181"/>
      <c r="FFA6" s="181"/>
      <c r="FFB6" s="181"/>
      <c r="FFC6" s="181"/>
      <c r="FFD6" s="181"/>
      <c r="FFE6" s="181"/>
      <c r="FFF6" s="181"/>
      <c r="FFG6" s="181"/>
      <c r="FFH6" s="181"/>
      <c r="FFI6" s="181"/>
      <c r="FFJ6" s="181"/>
      <c r="FFK6" s="181"/>
      <c r="FFL6" s="181"/>
      <c r="FFM6" s="181"/>
      <c r="FFN6" s="181"/>
      <c r="FFO6" s="181"/>
      <c r="FFP6" s="181"/>
      <c r="FFQ6" s="181"/>
      <c r="FFR6" s="181"/>
      <c r="FFS6" s="181"/>
      <c r="FFT6" s="181"/>
      <c r="FFU6" s="181"/>
      <c r="FFV6" s="181"/>
      <c r="FFW6" s="181"/>
      <c r="FFX6" s="181"/>
      <c r="FFY6" s="181"/>
      <c r="FFZ6" s="181"/>
      <c r="FGA6" s="181"/>
      <c r="FGB6" s="181"/>
      <c r="FGC6" s="181"/>
      <c r="FGD6" s="181"/>
      <c r="FGE6" s="181"/>
      <c r="FGF6" s="181"/>
      <c r="FGG6" s="181"/>
      <c r="FGH6" s="181"/>
      <c r="FGI6" s="181"/>
      <c r="FGJ6" s="181"/>
      <c r="FGK6" s="181"/>
      <c r="FGL6" s="181"/>
      <c r="FGM6" s="181"/>
      <c r="FGN6" s="181"/>
      <c r="FGO6" s="181"/>
      <c r="FGP6" s="181"/>
      <c r="FGQ6" s="181"/>
      <c r="FGR6" s="181"/>
      <c r="FGS6" s="181"/>
      <c r="FGT6" s="181"/>
      <c r="FGU6" s="181"/>
      <c r="FGV6" s="181"/>
      <c r="FGW6" s="181"/>
      <c r="FGX6" s="181"/>
      <c r="FGY6" s="181"/>
      <c r="FGZ6" s="181"/>
      <c r="FHA6" s="181"/>
      <c r="FHB6" s="181"/>
      <c r="FHC6" s="181"/>
      <c r="FHD6" s="181"/>
      <c r="FHE6" s="181"/>
      <c r="FHF6" s="181"/>
      <c r="FHG6" s="181"/>
      <c r="FHH6" s="181"/>
      <c r="FHI6" s="181"/>
      <c r="FHJ6" s="181"/>
      <c r="FHK6" s="181"/>
      <c r="FHL6" s="181"/>
      <c r="FHM6" s="181"/>
      <c r="FHN6" s="181"/>
      <c r="FHO6" s="181"/>
      <c r="FHP6" s="181"/>
      <c r="FHQ6" s="181"/>
      <c r="FHR6" s="181"/>
      <c r="FHS6" s="181"/>
      <c r="FHT6" s="181"/>
      <c r="FHU6" s="181"/>
      <c r="FHV6" s="181"/>
      <c r="FHW6" s="181"/>
      <c r="FHX6" s="181"/>
      <c r="FHY6" s="181"/>
      <c r="FHZ6" s="181"/>
      <c r="FIA6" s="181"/>
      <c r="FIB6" s="181"/>
      <c r="FIC6" s="181"/>
      <c r="FID6" s="181"/>
      <c r="FIE6" s="181"/>
      <c r="FIF6" s="181"/>
      <c r="FIG6" s="181"/>
      <c r="FIH6" s="181"/>
      <c r="FII6" s="181"/>
      <c r="FIJ6" s="181"/>
      <c r="FIK6" s="181"/>
      <c r="FIL6" s="181"/>
      <c r="FIM6" s="181"/>
      <c r="FIN6" s="181"/>
      <c r="FIO6" s="181"/>
      <c r="FIP6" s="181"/>
      <c r="FIQ6" s="181"/>
      <c r="FIR6" s="181"/>
      <c r="FIS6" s="181"/>
      <c r="FIT6" s="181"/>
      <c r="FIU6" s="181"/>
      <c r="FIV6" s="181"/>
      <c r="FIW6" s="181"/>
      <c r="FIX6" s="181"/>
      <c r="FIY6" s="181"/>
      <c r="FIZ6" s="181"/>
      <c r="FJA6" s="181"/>
      <c r="FJB6" s="181"/>
      <c r="FJC6" s="181"/>
      <c r="FJD6" s="181"/>
      <c r="FJE6" s="181"/>
      <c r="FJF6" s="181"/>
      <c r="FJG6" s="181"/>
      <c r="FJH6" s="181"/>
      <c r="FJI6" s="181"/>
      <c r="FJJ6" s="181"/>
      <c r="FJK6" s="181"/>
      <c r="FJL6" s="181"/>
      <c r="FJM6" s="181"/>
      <c r="FJN6" s="181"/>
      <c r="FJO6" s="181"/>
      <c r="FJP6" s="181"/>
      <c r="FJQ6" s="181"/>
      <c r="FJR6" s="181"/>
      <c r="FJS6" s="181"/>
      <c r="FJT6" s="181"/>
      <c r="FJU6" s="181"/>
      <c r="FJV6" s="181"/>
      <c r="FJW6" s="181"/>
      <c r="FJX6" s="181"/>
      <c r="FJY6" s="181"/>
      <c r="FJZ6" s="181"/>
      <c r="FKA6" s="181"/>
      <c r="FKB6" s="181"/>
      <c r="FKC6" s="181"/>
      <c r="FKD6" s="181"/>
      <c r="FKE6" s="181"/>
      <c r="FKF6" s="181"/>
      <c r="FKG6" s="181"/>
      <c r="FKH6" s="181"/>
      <c r="FKI6" s="181"/>
      <c r="FKJ6" s="181"/>
      <c r="FKK6" s="181"/>
      <c r="FKL6" s="181"/>
      <c r="FKM6" s="181"/>
      <c r="FKN6" s="181"/>
      <c r="FKO6" s="181"/>
      <c r="FKP6" s="181"/>
      <c r="FKQ6" s="181"/>
      <c r="FKR6" s="181"/>
      <c r="FKS6" s="181"/>
      <c r="FKT6" s="181"/>
      <c r="FKU6" s="181"/>
      <c r="FKV6" s="181"/>
      <c r="FKW6" s="181"/>
      <c r="FKX6" s="181"/>
      <c r="FKY6" s="181"/>
      <c r="FKZ6" s="181"/>
      <c r="FLA6" s="181"/>
      <c r="FLB6" s="181"/>
      <c r="FLC6" s="181"/>
      <c r="FLD6" s="181"/>
      <c r="FLE6" s="181"/>
      <c r="FLF6" s="181"/>
      <c r="FLG6" s="181"/>
      <c r="FLH6" s="181"/>
      <c r="FLI6" s="181"/>
      <c r="FLJ6" s="181"/>
      <c r="FLK6" s="181"/>
      <c r="FLL6" s="181"/>
      <c r="FLM6" s="181"/>
      <c r="FLN6" s="181"/>
      <c r="FLO6" s="181"/>
      <c r="FLP6" s="181"/>
      <c r="FLQ6" s="181"/>
      <c r="FLR6" s="181"/>
      <c r="FLS6" s="181"/>
      <c r="FLT6" s="181"/>
      <c r="FLU6" s="181"/>
      <c r="FLV6" s="181"/>
      <c r="FLW6" s="181"/>
      <c r="FLX6" s="181"/>
      <c r="FLY6" s="181"/>
      <c r="FLZ6" s="181"/>
      <c r="FMA6" s="181"/>
      <c r="FMB6" s="181"/>
      <c r="FMC6" s="181"/>
      <c r="FMD6" s="181"/>
      <c r="FME6" s="181"/>
      <c r="FMF6" s="181"/>
      <c r="FMG6" s="181"/>
      <c r="FMH6" s="181"/>
      <c r="FMI6" s="181"/>
      <c r="FMJ6" s="181"/>
      <c r="FMK6" s="181"/>
      <c r="FML6" s="181"/>
      <c r="FMM6" s="181"/>
      <c r="FMN6" s="181"/>
      <c r="FMO6" s="181"/>
      <c r="FMP6" s="181"/>
      <c r="FMQ6" s="181"/>
      <c r="FMR6" s="181"/>
      <c r="FMS6" s="181"/>
      <c r="FMT6" s="181"/>
      <c r="FMU6" s="181"/>
      <c r="FMV6" s="181"/>
      <c r="FMW6" s="181"/>
      <c r="FMX6" s="181"/>
      <c r="FMY6" s="181"/>
      <c r="FMZ6" s="181"/>
      <c r="FNA6" s="181"/>
      <c r="FNB6" s="181"/>
      <c r="FNC6" s="181"/>
      <c r="FND6" s="181"/>
      <c r="FNE6" s="181"/>
      <c r="FNF6" s="181"/>
      <c r="FNG6" s="181"/>
      <c r="FNH6" s="181"/>
      <c r="FNI6" s="181"/>
      <c r="FNJ6" s="181"/>
      <c r="FNK6" s="181"/>
      <c r="FNL6" s="181"/>
      <c r="FNM6" s="181"/>
      <c r="FNN6" s="181"/>
      <c r="FNO6" s="181"/>
      <c r="FNP6" s="181"/>
      <c r="FNQ6" s="181"/>
      <c r="FNR6" s="181"/>
      <c r="FNS6" s="181"/>
      <c r="FNT6" s="181"/>
      <c r="FNU6" s="181"/>
      <c r="FNV6" s="181"/>
      <c r="FNW6" s="181"/>
      <c r="FNX6" s="181"/>
      <c r="FNY6" s="181"/>
      <c r="FNZ6" s="181"/>
      <c r="FOA6" s="181"/>
      <c r="FOB6" s="181"/>
      <c r="FOC6" s="181"/>
      <c r="FOD6" s="181"/>
      <c r="FOE6" s="181"/>
      <c r="FOF6" s="181"/>
      <c r="FOG6" s="181"/>
      <c r="FOH6" s="181"/>
      <c r="FOI6" s="181"/>
      <c r="FOJ6" s="181"/>
      <c r="FOK6" s="181"/>
      <c r="FOL6" s="181"/>
      <c r="FOM6" s="181"/>
      <c r="FON6" s="181"/>
      <c r="FOO6" s="181"/>
      <c r="FOP6" s="181"/>
      <c r="FOQ6" s="181"/>
      <c r="FOR6" s="181"/>
      <c r="FOS6" s="181"/>
      <c r="FOT6" s="181"/>
      <c r="FOU6" s="181"/>
      <c r="FOV6" s="181"/>
      <c r="FOW6" s="181"/>
      <c r="FOX6" s="181"/>
      <c r="FOY6" s="181"/>
      <c r="FOZ6" s="181"/>
      <c r="FPA6" s="181"/>
      <c r="FPB6" s="181"/>
      <c r="FPC6" s="181"/>
      <c r="FPD6" s="181"/>
      <c r="FPE6" s="181"/>
      <c r="FPF6" s="181"/>
      <c r="FPG6" s="181"/>
      <c r="FPH6" s="181"/>
      <c r="FPI6" s="181"/>
      <c r="FPJ6" s="181"/>
      <c r="FPK6" s="181"/>
      <c r="FPL6" s="181"/>
      <c r="FPM6" s="181"/>
      <c r="FPN6" s="181"/>
      <c r="FPO6" s="181"/>
      <c r="FPP6" s="181"/>
      <c r="FPQ6" s="181"/>
      <c r="FPR6" s="181"/>
      <c r="FPS6" s="181"/>
      <c r="FPT6" s="181"/>
      <c r="FPU6" s="181"/>
      <c r="FPV6" s="181"/>
      <c r="FPW6" s="181"/>
      <c r="FPX6" s="181"/>
      <c r="FPY6" s="181"/>
      <c r="FPZ6" s="181"/>
      <c r="FQA6" s="181"/>
      <c r="FQB6" s="181"/>
      <c r="FQC6" s="181"/>
      <c r="FQD6" s="181"/>
      <c r="FQE6" s="181"/>
      <c r="FQF6" s="181"/>
      <c r="FQG6" s="181"/>
      <c r="FQH6" s="181"/>
      <c r="FQI6" s="181"/>
      <c r="FQJ6" s="181"/>
      <c r="FQK6" s="181"/>
      <c r="FQL6" s="181"/>
      <c r="FQM6" s="181"/>
      <c r="FQN6" s="181"/>
      <c r="FQO6" s="181"/>
      <c r="FQP6" s="181"/>
      <c r="FQQ6" s="181"/>
      <c r="FQR6" s="181"/>
      <c r="FQS6" s="181"/>
      <c r="FQT6" s="181"/>
      <c r="FQU6" s="181"/>
      <c r="FQV6" s="181"/>
      <c r="FQW6" s="181"/>
      <c r="FQX6" s="181"/>
      <c r="FQY6" s="181"/>
      <c r="FQZ6" s="181"/>
      <c r="FRA6" s="181"/>
      <c r="FRB6" s="181"/>
      <c r="FRC6" s="181"/>
      <c r="FRD6" s="181"/>
      <c r="FRE6" s="181"/>
      <c r="FRF6" s="181"/>
      <c r="FRG6" s="181"/>
      <c r="FRH6" s="181"/>
      <c r="FRI6" s="181"/>
      <c r="FRJ6" s="181"/>
      <c r="FRK6" s="181"/>
      <c r="FRL6" s="181"/>
      <c r="FRM6" s="181"/>
      <c r="FRN6" s="181"/>
      <c r="FRO6" s="181"/>
      <c r="FRP6" s="181"/>
      <c r="FRQ6" s="181"/>
      <c r="FRR6" s="181"/>
      <c r="FRS6" s="181"/>
      <c r="FRT6" s="181"/>
      <c r="FRU6" s="181"/>
      <c r="FRV6" s="181"/>
      <c r="FRW6" s="181"/>
      <c r="FRX6" s="181"/>
      <c r="FRY6" s="181"/>
      <c r="FRZ6" s="181"/>
      <c r="FSA6" s="181"/>
      <c r="FSB6" s="181"/>
      <c r="FSC6" s="181"/>
      <c r="FSD6" s="181"/>
      <c r="FSE6" s="181"/>
      <c r="FSF6" s="181"/>
      <c r="FSG6" s="181"/>
      <c r="FSH6" s="181"/>
      <c r="FSI6" s="181"/>
      <c r="FSJ6" s="181"/>
      <c r="FSK6" s="181"/>
      <c r="FSL6" s="181"/>
      <c r="FSM6" s="181"/>
      <c r="FSN6" s="181"/>
      <c r="FSO6" s="181"/>
      <c r="FSP6" s="181"/>
      <c r="FSQ6" s="181"/>
      <c r="FSR6" s="181"/>
      <c r="FSS6" s="181"/>
      <c r="FST6" s="181"/>
      <c r="FSU6" s="181"/>
      <c r="FSV6" s="181"/>
      <c r="FSW6" s="181"/>
      <c r="FSX6" s="181"/>
      <c r="FSY6" s="181"/>
      <c r="FSZ6" s="181"/>
      <c r="FTA6" s="181"/>
      <c r="FTB6" s="181"/>
      <c r="FTC6" s="181"/>
      <c r="FTD6" s="181"/>
      <c r="FTE6" s="181"/>
      <c r="FTF6" s="181"/>
      <c r="FTG6" s="181"/>
      <c r="FTH6" s="181"/>
      <c r="FTI6" s="181"/>
      <c r="FTJ6" s="181"/>
      <c r="FTK6" s="181"/>
      <c r="FTL6" s="181"/>
      <c r="FTM6" s="181"/>
      <c r="FTN6" s="181"/>
      <c r="FTO6" s="181"/>
      <c r="FTP6" s="181"/>
      <c r="FTQ6" s="181"/>
      <c r="FTR6" s="181"/>
      <c r="FTS6" s="181"/>
      <c r="FTT6" s="181"/>
      <c r="FTU6" s="181"/>
      <c r="FTV6" s="181"/>
      <c r="FTW6" s="181"/>
      <c r="FTX6" s="181"/>
      <c r="FTY6" s="181"/>
      <c r="FTZ6" s="181"/>
      <c r="FUA6" s="181"/>
      <c r="FUB6" s="181"/>
      <c r="FUC6" s="181"/>
      <c r="FUD6" s="181"/>
      <c r="FUE6" s="181"/>
      <c r="FUF6" s="181"/>
      <c r="FUG6" s="181"/>
      <c r="FUH6" s="181"/>
      <c r="FUI6" s="181"/>
      <c r="FUJ6" s="181"/>
      <c r="FUK6" s="181"/>
      <c r="FUL6" s="181"/>
      <c r="FUM6" s="181"/>
      <c r="FUN6" s="181"/>
      <c r="FUO6" s="181"/>
      <c r="FUP6" s="181"/>
      <c r="FUQ6" s="181"/>
      <c r="FUR6" s="181"/>
      <c r="FUS6" s="181"/>
      <c r="FUT6" s="181"/>
      <c r="FUU6" s="181"/>
      <c r="FUV6" s="181"/>
      <c r="FUW6" s="181"/>
      <c r="FUX6" s="181"/>
      <c r="FUY6" s="181"/>
      <c r="FUZ6" s="181"/>
      <c r="FVA6" s="181"/>
      <c r="FVB6" s="181"/>
      <c r="FVC6" s="181"/>
      <c r="FVD6" s="181"/>
      <c r="FVE6" s="181"/>
      <c r="FVF6" s="181"/>
      <c r="FVG6" s="181"/>
      <c r="FVH6" s="181"/>
      <c r="FVI6" s="181"/>
      <c r="FVJ6" s="181"/>
      <c r="FVK6" s="181"/>
      <c r="FVL6" s="181"/>
      <c r="FVM6" s="181"/>
      <c r="FVN6" s="181"/>
      <c r="FVO6" s="181"/>
      <c r="FVP6" s="181"/>
      <c r="FVQ6" s="181"/>
      <c r="FVR6" s="181"/>
      <c r="FVS6" s="181"/>
      <c r="FVT6" s="181"/>
      <c r="FVU6" s="181"/>
      <c r="FVV6" s="181"/>
      <c r="FVW6" s="181"/>
      <c r="FVX6" s="181"/>
      <c r="FVY6" s="181"/>
      <c r="FVZ6" s="181"/>
      <c r="FWA6" s="181"/>
      <c r="FWB6" s="181"/>
      <c r="FWC6" s="181"/>
      <c r="FWD6" s="181"/>
      <c r="FWE6" s="181"/>
      <c r="FWF6" s="181"/>
      <c r="FWG6" s="181"/>
      <c r="FWH6" s="181"/>
      <c r="FWI6" s="181"/>
      <c r="FWJ6" s="181"/>
      <c r="FWK6" s="181"/>
      <c r="FWL6" s="181"/>
      <c r="FWM6" s="181"/>
      <c r="FWN6" s="181"/>
      <c r="FWO6" s="181"/>
      <c r="FWP6" s="181"/>
      <c r="FWQ6" s="181"/>
      <c r="FWR6" s="181"/>
      <c r="FWS6" s="181"/>
      <c r="FWT6" s="181"/>
      <c r="FWU6" s="181"/>
      <c r="FWV6" s="181"/>
      <c r="FWW6" s="181"/>
      <c r="FWX6" s="181"/>
      <c r="FWY6" s="181"/>
      <c r="FWZ6" s="181"/>
      <c r="FXA6" s="181"/>
      <c r="FXB6" s="181"/>
      <c r="FXC6" s="181"/>
      <c r="FXD6" s="181"/>
      <c r="FXE6" s="181"/>
      <c r="FXF6" s="181"/>
      <c r="FXG6" s="181"/>
      <c r="FXH6" s="181"/>
      <c r="FXI6" s="181"/>
      <c r="FXJ6" s="181"/>
      <c r="FXK6" s="181"/>
      <c r="FXL6" s="181"/>
      <c r="FXM6" s="181"/>
      <c r="FXN6" s="181"/>
      <c r="FXO6" s="181"/>
      <c r="FXP6" s="181"/>
      <c r="FXQ6" s="181"/>
      <c r="FXR6" s="181"/>
      <c r="FXS6" s="181"/>
      <c r="FXT6" s="181"/>
      <c r="FXU6" s="181"/>
      <c r="FXV6" s="181"/>
      <c r="FXW6" s="181"/>
      <c r="FXX6" s="181"/>
      <c r="FXY6" s="181"/>
      <c r="FXZ6" s="181"/>
      <c r="FYA6" s="181"/>
      <c r="FYB6" s="181"/>
      <c r="FYC6" s="181"/>
      <c r="FYD6" s="181"/>
      <c r="FYE6" s="181"/>
      <c r="FYF6" s="181"/>
      <c r="FYG6" s="181"/>
      <c r="FYH6" s="181"/>
      <c r="FYI6" s="181"/>
      <c r="FYJ6" s="181"/>
      <c r="FYK6" s="181"/>
      <c r="FYL6" s="181"/>
      <c r="FYM6" s="181"/>
      <c r="FYN6" s="181"/>
      <c r="FYO6" s="181"/>
      <c r="FYP6" s="181"/>
      <c r="FYQ6" s="181"/>
      <c r="FYR6" s="181"/>
      <c r="FYS6" s="181"/>
      <c r="FYT6" s="181"/>
      <c r="FYU6" s="181"/>
      <c r="FYV6" s="181"/>
      <c r="FYW6" s="181"/>
      <c r="FYX6" s="181"/>
      <c r="FYY6" s="181"/>
      <c r="FYZ6" s="181"/>
      <c r="FZA6" s="181"/>
      <c r="FZB6" s="181"/>
      <c r="FZC6" s="181"/>
      <c r="FZD6" s="181"/>
      <c r="FZE6" s="181"/>
      <c r="FZF6" s="181"/>
      <c r="FZG6" s="181"/>
      <c r="FZH6" s="181"/>
      <c r="FZI6" s="181"/>
      <c r="FZJ6" s="181"/>
      <c r="FZK6" s="181"/>
      <c r="FZL6" s="181"/>
      <c r="FZM6" s="181"/>
      <c r="FZN6" s="181"/>
      <c r="FZO6" s="181"/>
      <c r="FZP6" s="181"/>
      <c r="FZQ6" s="181"/>
      <c r="FZR6" s="181"/>
      <c r="FZS6" s="181"/>
      <c r="FZT6" s="181"/>
      <c r="FZU6" s="181"/>
      <c r="FZV6" s="181"/>
      <c r="FZW6" s="181"/>
      <c r="FZX6" s="181"/>
      <c r="FZY6" s="181"/>
      <c r="FZZ6" s="181"/>
      <c r="GAA6" s="181"/>
      <c r="GAB6" s="181"/>
      <c r="GAC6" s="181"/>
      <c r="GAD6" s="181"/>
      <c r="GAE6" s="181"/>
      <c r="GAF6" s="181"/>
      <c r="GAG6" s="181"/>
      <c r="GAH6" s="181"/>
      <c r="GAI6" s="181"/>
      <c r="GAJ6" s="181"/>
      <c r="GAK6" s="181"/>
      <c r="GAL6" s="181"/>
      <c r="GAM6" s="181"/>
      <c r="GAN6" s="181"/>
      <c r="GAO6" s="181"/>
      <c r="GAP6" s="181"/>
      <c r="GAQ6" s="181"/>
      <c r="GAR6" s="181"/>
      <c r="GAS6" s="181"/>
      <c r="GAT6" s="181"/>
      <c r="GAU6" s="181"/>
      <c r="GAV6" s="181"/>
      <c r="GAW6" s="181"/>
      <c r="GAX6" s="181"/>
      <c r="GAY6" s="181"/>
      <c r="GAZ6" s="181"/>
      <c r="GBA6" s="181"/>
      <c r="GBB6" s="181"/>
      <c r="GBC6" s="181"/>
      <c r="GBD6" s="181"/>
      <c r="GBE6" s="181"/>
      <c r="GBF6" s="181"/>
      <c r="GBG6" s="181"/>
      <c r="GBH6" s="181"/>
      <c r="GBI6" s="181"/>
      <c r="GBJ6" s="181"/>
      <c r="GBK6" s="181"/>
      <c r="GBL6" s="181"/>
      <c r="GBM6" s="181"/>
      <c r="GBN6" s="181"/>
      <c r="GBO6" s="181"/>
      <c r="GBP6" s="181"/>
      <c r="GBQ6" s="181"/>
      <c r="GBR6" s="181"/>
      <c r="GBS6" s="181"/>
      <c r="GBT6" s="181"/>
      <c r="GBU6" s="181"/>
      <c r="GBV6" s="181"/>
      <c r="GBW6" s="181"/>
      <c r="GBX6" s="181"/>
      <c r="GBY6" s="181"/>
      <c r="GBZ6" s="181"/>
      <c r="GCA6" s="181"/>
      <c r="GCB6" s="181"/>
      <c r="GCC6" s="181"/>
      <c r="GCD6" s="181"/>
      <c r="GCE6" s="181"/>
      <c r="GCF6" s="181"/>
      <c r="GCG6" s="181"/>
      <c r="GCH6" s="181"/>
      <c r="GCI6" s="181"/>
      <c r="GCJ6" s="181"/>
      <c r="GCK6" s="181"/>
      <c r="GCL6" s="181"/>
      <c r="GCM6" s="181"/>
      <c r="GCN6" s="181"/>
      <c r="GCO6" s="181"/>
      <c r="GCP6" s="181"/>
      <c r="GCQ6" s="181"/>
      <c r="GCR6" s="181"/>
      <c r="GCS6" s="181"/>
      <c r="GCT6" s="181"/>
      <c r="GCU6" s="181"/>
      <c r="GCV6" s="181"/>
      <c r="GCW6" s="181"/>
      <c r="GCX6" s="181"/>
      <c r="GCY6" s="181"/>
      <c r="GCZ6" s="181"/>
      <c r="GDA6" s="181"/>
      <c r="GDB6" s="181"/>
      <c r="GDC6" s="181"/>
      <c r="GDD6" s="181"/>
      <c r="GDE6" s="181"/>
      <c r="GDF6" s="181"/>
      <c r="GDG6" s="181"/>
      <c r="GDH6" s="181"/>
      <c r="GDI6" s="181"/>
      <c r="GDJ6" s="181"/>
      <c r="GDK6" s="181"/>
      <c r="GDL6" s="181"/>
      <c r="GDM6" s="181"/>
      <c r="GDN6" s="181"/>
      <c r="GDO6" s="181"/>
      <c r="GDP6" s="181"/>
      <c r="GDQ6" s="181"/>
      <c r="GDR6" s="181"/>
      <c r="GDS6" s="181"/>
      <c r="GDT6" s="181"/>
      <c r="GDU6" s="181"/>
      <c r="GDV6" s="181"/>
      <c r="GDW6" s="181"/>
      <c r="GDX6" s="181"/>
      <c r="GDY6" s="181"/>
      <c r="GDZ6" s="181"/>
      <c r="GEA6" s="181"/>
      <c r="GEB6" s="181"/>
      <c r="GEC6" s="181"/>
      <c r="GED6" s="181"/>
      <c r="GEE6" s="181"/>
      <c r="GEF6" s="181"/>
      <c r="GEG6" s="181"/>
      <c r="GEH6" s="181"/>
      <c r="GEI6" s="181"/>
      <c r="GEJ6" s="181"/>
      <c r="GEK6" s="181"/>
      <c r="GEL6" s="181"/>
      <c r="GEM6" s="181"/>
      <c r="GEN6" s="181"/>
      <c r="GEO6" s="181"/>
      <c r="GEP6" s="181"/>
      <c r="GEQ6" s="181"/>
      <c r="GER6" s="181"/>
      <c r="GES6" s="181"/>
      <c r="GET6" s="181"/>
      <c r="GEU6" s="181"/>
      <c r="GEV6" s="181"/>
      <c r="GEW6" s="181"/>
      <c r="GEX6" s="181"/>
      <c r="GEY6" s="181"/>
      <c r="GEZ6" s="181"/>
      <c r="GFA6" s="181"/>
      <c r="GFB6" s="181"/>
      <c r="GFC6" s="181"/>
      <c r="GFD6" s="181"/>
      <c r="GFE6" s="181"/>
      <c r="GFF6" s="181"/>
      <c r="GFG6" s="181"/>
      <c r="GFH6" s="181"/>
      <c r="GFI6" s="181"/>
      <c r="GFJ6" s="181"/>
      <c r="GFK6" s="181"/>
      <c r="GFL6" s="181"/>
      <c r="GFM6" s="181"/>
      <c r="GFN6" s="181"/>
      <c r="GFO6" s="181"/>
      <c r="GFP6" s="181"/>
      <c r="GFQ6" s="181"/>
      <c r="GFR6" s="181"/>
      <c r="GFS6" s="181"/>
      <c r="GFT6" s="181"/>
      <c r="GFU6" s="181"/>
      <c r="GFV6" s="181"/>
      <c r="GFW6" s="181"/>
      <c r="GFX6" s="181"/>
      <c r="GFY6" s="181"/>
      <c r="GFZ6" s="181"/>
      <c r="GGA6" s="181"/>
      <c r="GGB6" s="181"/>
      <c r="GGC6" s="181"/>
      <c r="GGD6" s="181"/>
      <c r="GGE6" s="181"/>
      <c r="GGF6" s="181"/>
      <c r="GGG6" s="181"/>
      <c r="GGH6" s="181"/>
      <c r="GGI6" s="181"/>
      <c r="GGJ6" s="181"/>
      <c r="GGK6" s="181"/>
      <c r="GGL6" s="181"/>
      <c r="GGM6" s="181"/>
      <c r="GGN6" s="181"/>
      <c r="GGO6" s="181"/>
      <c r="GGP6" s="181"/>
      <c r="GGQ6" s="181"/>
      <c r="GGR6" s="181"/>
      <c r="GGS6" s="181"/>
      <c r="GGT6" s="181"/>
      <c r="GGU6" s="181"/>
      <c r="GGV6" s="181"/>
      <c r="GGW6" s="181"/>
      <c r="GGX6" s="181"/>
      <c r="GGY6" s="181"/>
      <c r="GGZ6" s="181"/>
      <c r="GHA6" s="181"/>
      <c r="GHB6" s="181"/>
      <c r="GHC6" s="181"/>
      <c r="GHD6" s="181"/>
      <c r="GHE6" s="181"/>
      <c r="GHF6" s="181"/>
      <c r="GHG6" s="181"/>
      <c r="GHH6" s="181"/>
      <c r="GHI6" s="181"/>
      <c r="GHJ6" s="181"/>
      <c r="GHK6" s="181"/>
      <c r="GHL6" s="181"/>
      <c r="GHM6" s="181"/>
      <c r="GHN6" s="181"/>
      <c r="GHO6" s="181"/>
      <c r="GHP6" s="181"/>
      <c r="GHQ6" s="181"/>
      <c r="GHR6" s="181"/>
      <c r="GHS6" s="181"/>
      <c r="GHT6" s="181"/>
      <c r="GHU6" s="181"/>
      <c r="GHV6" s="181"/>
      <c r="GHW6" s="181"/>
      <c r="GHX6" s="181"/>
      <c r="GHY6" s="181"/>
      <c r="GHZ6" s="181"/>
      <c r="GIA6" s="181"/>
      <c r="GIB6" s="181"/>
      <c r="GIC6" s="181"/>
      <c r="GID6" s="181"/>
      <c r="GIE6" s="181"/>
      <c r="GIF6" s="181"/>
      <c r="GIG6" s="181"/>
      <c r="GIH6" s="181"/>
      <c r="GII6" s="181"/>
      <c r="GIJ6" s="181"/>
      <c r="GIK6" s="181"/>
      <c r="GIL6" s="181"/>
      <c r="GIM6" s="181"/>
      <c r="GIN6" s="181"/>
      <c r="GIO6" s="181"/>
      <c r="GIP6" s="181"/>
      <c r="GIQ6" s="181"/>
      <c r="GIR6" s="181"/>
      <c r="GIS6" s="181"/>
      <c r="GIT6" s="181"/>
      <c r="GIU6" s="181"/>
      <c r="GIV6" s="181"/>
      <c r="GIW6" s="181"/>
      <c r="GIX6" s="181"/>
      <c r="GIY6" s="181"/>
      <c r="GIZ6" s="181"/>
      <c r="GJA6" s="181"/>
      <c r="GJB6" s="181"/>
      <c r="GJC6" s="181"/>
      <c r="GJD6" s="181"/>
      <c r="GJE6" s="181"/>
      <c r="GJF6" s="181"/>
      <c r="GJG6" s="181"/>
      <c r="GJH6" s="181"/>
      <c r="GJI6" s="181"/>
      <c r="GJJ6" s="181"/>
      <c r="GJK6" s="181"/>
      <c r="GJL6" s="181"/>
      <c r="GJM6" s="181"/>
      <c r="GJN6" s="181"/>
      <c r="GJO6" s="181"/>
      <c r="GJP6" s="181"/>
      <c r="GJQ6" s="181"/>
      <c r="GJR6" s="181"/>
      <c r="GJS6" s="181"/>
      <c r="GJT6" s="181"/>
      <c r="GJU6" s="181"/>
      <c r="GJV6" s="181"/>
      <c r="GJW6" s="181"/>
      <c r="GJX6" s="181"/>
      <c r="GJY6" s="181"/>
      <c r="GJZ6" s="181"/>
      <c r="GKA6" s="181"/>
      <c r="GKB6" s="181"/>
      <c r="GKC6" s="181"/>
      <c r="GKD6" s="181"/>
      <c r="GKE6" s="181"/>
      <c r="GKF6" s="181"/>
      <c r="GKG6" s="181"/>
      <c r="GKH6" s="181"/>
      <c r="GKI6" s="181"/>
      <c r="GKJ6" s="181"/>
      <c r="GKK6" s="181"/>
      <c r="GKL6" s="181"/>
      <c r="GKM6" s="181"/>
      <c r="GKN6" s="181"/>
      <c r="GKO6" s="181"/>
      <c r="GKP6" s="181"/>
      <c r="GKQ6" s="181"/>
      <c r="GKR6" s="181"/>
      <c r="GKS6" s="181"/>
      <c r="GKT6" s="181"/>
      <c r="GKU6" s="181"/>
      <c r="GKV6" s="181"/>
      <c r="GKW6" s="181"/>
      <c r="GKX6" s="181"/>
      <c r="GKY6" s="181"/>
      <c r="GKZ6" s="181"/>
      <c r="GLA6" s="181"/>
      <c r="GLB6" s="181"/>
      <c r="GLC6" s="181"/>
      <c r="GLD6" s="181"/>
      <c r="GLE6" s="181"/>
      <c r="GLF6" s="181"/>
      <c r="GLG6" s="181"/>
      <c r="GLH6" s="181"/>
      <c r="GLI6" s="181"/>
      <c r="GLJ6" s="181"/>
      <c r="GLK6" s="181"/>
      <c r="GLL6" s="181"/>
      <c r="GLM6" s="181"/>
      <c r="GLN6" s="181"/>
      <c r="GLO6" s="181"/>
      <c r="GLP6" s="181"/>
      <c r="GLQ6" s="181"/>
      <c r="GLR6" s="181"/>
      <c r="GLS6" s="181"/>
      <c r="GLT6" s="181"/>
      <c r="GLU6" s="181"/>
      <c r="GLV6" s="181"/>
      <c r="GLW6" s="181"/>
      <c r="GLX6" s="181"/>
      <c r="GLY6" s="181"/>
      <c r="GLZ6" s="181"/>
      <c r="GMA6" s="181"/>
      <c r="GMB6" s="181"/>
      <c r="GMC6" s="181"/>
      <c r="GMD6" s="181"/>
      <c r="GME6" s="181"/>
      <c r="GMF6" s="181"/>
      <c r="GMG6" s="181"/>
      <c r="GMH6" s="181"/>
      <c r="GMI6" s="181"/>
      <c r="GMJ6" s="181"/>
      <c r="GMK6" s="181"/>
      <c r="GML6" s="181"/>
      <c r="GMM6" s="181"/>
      <c r="GMN6" s="181"/>
      <c r="GMO6" s="181"/>
      <c r="GMP6" s="181"/>
      <c r="GMQ6" s="181"/>
      <c r="GMR6" s="181"/>
      <c r="GMS6" s="181"/>
      <c r="GMT6" s="181"/>
      <c r="GMU6" s="181"/>
      <c r="GMV6" s="181"/>
      <c r="GMW6" s="181"/>
      <c r="GMX6" s="181"/>
      <c r="GMY6" s="181"/>
      <c r="GMZ6" s="181"/>
      <c r="GNA6" s="181"/>
      <c r="GNB6" s="181"/>
      <c r="GNC6" s="181"/>
      <c r="GND6" s="181"/>
      <c r="GNE6" s="181"/>
      <c r="GNF6" s="181"/>
      <c r="GNG6" s="181"/>
      <c r="GNH6" s="181"/>
      <c r="GNI6" s="181"/>
      <c r="GNJ6" s="181"/>
      <c r="GNK6" s="181"/>
      <c r="GNL6" s="181"/>
      <c r="GNM6" s="181"/>
      <c r="GNN6" s="181"/>
      <c r="GNO6" s="181"/>
      <c r="GNP6" s="181"/>
      <c r="GNQ6" s="181"/>
      <c r="GNR6" s="181"/>
      <c r="GNS6" s="181"/>
      <c r="GNT6" s="181"/>
      <c r="GNU6" s="181"/>
      <c r="GNV6" s="181"/>
      <c r="GNW6" s="181"/>
      <c r="GNX6" s="181"/>
      <c r="GNY6" s="181"/>
      <c r="GNZ6" s="181"/>
      <c r="GOA6" s="181"/>
      <c r="GOB6" s="181"/>
      <c r="GOC6" s="181"/>
      <c r="GOD6" s="181"/>
      <c r="GOE6" s="181"/>
      <c r="GOF6" s="181"/>
      <c r="GOG6" s="181"/>
      <c r="GOH6" s="181"/>
      <c r="GOI6" s="181"/>
      <c r="GOJ6" s="181"/>
      <c r="GOK6" s="181"/>
      <c r="GOL6" s="181"/>
      <c r="GOM6" s="181"/>
      <c r="GON6" s="181"/>
      <c r="GOO6" s="181"/>
      <c r="GOP6" s="181"/>
      <c r="GOQ6" s="181"/>
      <c r="GOR6" s="181"/>
      <c r="GOS6" s="181"/>
      <c r="GOT6" s="181"/>
      <c r="GOU6" s="181"/>
      <c r="GOV6" s="181"/>
      <c r="GOW6" s="181"/>
      <c r="GOX6" s="181"/>
      <c r="GOY6" s="181"/>
      <c r="GOZ6" s="181"/>
      <c r="GPA6" s="181"/>
      <c r="GPB6" s="181"/>
      <c r="GPC6" s="181"/>
      <c r="GPD6" s="181"/>
      <c r="GPE6" s="181"/>
      <c r="GPF6" s="181"/>
      <c r="GPG6" s="181"/>
      <c r="GPH6" s="181"/>
      <c r="GPI6" s="181"/>
      <c r="GPJ6" s="181"/>
      <c r="GPK6" s="181"/>
      <c r="GPL6" s="181"/>
      <c r="GPM6" s="181"/>
      <c r="GPN6" s="181"/>
      <c r="GPO6" s="181"/>
      <c r="GPP6" s="181"/>
      <c r="GPQ6" s="181"/>
      <c r="GPR6" s="181"/>
      <c r="GPS6" s="181"/>
      <c r="GPT6" s="181"/>
      <c r="GPU6" s="181"/>
      <c r="GPV6" s="181"/>
      <c r="GPW6" s="181"/>
      <c r="GPX6" s="181"/>
      <c r="GPY6" s="181"/>
      <c r="GPZ6" s="181"/>
      <c r="GQA6" s="181"/>
      <c r="GQB6" s="181"/>
      <c r="GQC6" s="181"/>
      <c r="GQD6" s="181"/>
      <c r="GQE6" s="181"/>
      <c r="GQF6" s="181"/>
      <c r="GQG6" s="181"/>
      <c r="GQH6" s="181"/>
      <c r="GQI6" s="181"/>
      <c r="GQJ6" s="181"/>
      <c r="GQK6" s="181"/>
      <c r="GQL6" s="181"/>
      <c r="GQM6" s="181"/>
      <c r="GQN6" s="181"/>
      <c r="GQO6" s="181"/>
      <c r="GQP6" s="181"/>
      <c r="GQQ6" s="181"/>
      <c r="GQR6" s="181"/>
      <c r="GQS6" s="181"/>
      <c r="GQT6" s="181"/>
      <c r="GQU6" s="181"/>
      <c r="GQV6" s="181"/>
      <c r="GQW6" s="181"/>
      <c r="GQX6" s="181"/>
      <c r="GQY6" s="181"/>
      <c r="GQZ6" s="181"/>
      <c r="GRA6" s="181"/>
      <c r="GRB6" s="181"/>
      <c r="GRC6" s="181"/>
      <c r="GRD6" s="181"/>
      <c r="GRE6" s="181"/>
      <c r="GRF6" s="181"/>
      <c r="GRG6" s="181"/>
      <c r="GRH6" s="181"/>
      <c r="GRI6" s="181"/>
      <c r="GRJ6" s="181"/>
      <c r="GRK6" s="181"/>
      <c r="GRL6" s="181"/>
      <c r="GRM6" s="181"/>
      <c r="GRN6" s="181"/>
      <c r="GRO6" s="181"/>
      <c r="GRP6" s="181"/>
      <c r="GRQ6" s="181"/>
      <c r="GRR6" s="181"/>
      <c r="GRS6" s="181"/>
      <c r="GRT6" s="181"/>
      <c r="GRU6" s="181"/>
      <c r="GRV6" s="181"/>
      <c r="GRW6" s="181"/>
      <c r="GRX6" s="181"/>
      <c r="GRY6" s="181"/>
      <c r="GRZ6" s="181"/>
      <c r="GSA6" s="181"/>
      <c r="GSB6" s="181"/>
      <c r="GSC6" s="181"/>
      <c r="GSD6" s="181"/>
      <c r="GSE6" s="181"/>
      <c r="GSF6" s="181"/>
      <c r="GSG6" s="181"/>
      <c r="GSH6" s="181"/>
      <c r="GSI6" s="181"/>
      <c r="GSJ6" s="181"/>
      <c r="GSK6" s="181"/>
      <c r="GSL6" s="181"/>
      <c r="GSM6" s="181"/>
      <c r="GSN6" s="181"/>
      <c r="GSO6" s="181"/>
      <c r="GSP6" s="181"/>
      <c r="GSQ6" s="181"/>
      <c r="GSR6" s="181"/>
      <c r="GSS6" s="181"/>
      <c r="GST6" s="181"/>
      <c r="GSU6" s="181"/>
      <c r="GSV6" s="181"/>
      <c r="GSW6" s="181"/>
      <c r="GSX6" s="181"/>
      <c r="GSY6" s="181"/>
      <c r="GSZ6" s="181"/>
      <c r="GTA6" s="181"/>
      <c r="GTB6" s="181"/>
      <c r="GTC6" s="181"/>
      <c r="GTD6" s="181"/>
      <c r="GTE6" s="181"/>
      <c r="GTF6" s="181"/>
      <c r="GTG6" s="181"/>
      <c r="GTH6" s="181"/>
      <c r="GTI6" s="181"/>
      <c r="GTJ6" s="181"/>
      <c r="GTK6" s="181"/>
      <c r="GTL6" s="181"/>
      <c r="GTM6" s="181"/>
      <c r="GTN6" s="181"/>
      <c r="GTO6" s="181"/>
      <c r="GTP6" s="181"/>
      <c r="GTQ6" s="181"/>
      <c r="GTR6" s="181"/>
      <c r="GTS6" s="181"/>
      <c r="GTT6" s="181"/>
      <c r="GTU6" s="181"/>
      <c r="GTV6" s="181"/>
      <c r="GTW6" s="181"/>
      <c r="GTX6" s="181"/>
      <c r="GTY6" s="181"/>
      <c r="GTZ6" s="181"/>
      <c r="GUA6" s="181"/>
      <c r="GUB6" s="181"/>
      <c r="GUC6" s="181"/>
      <c r="GUD6" s="181"/>
      <c r="GUE6" s="181"/>
      <c r="GUF6" s="181"/>
      <c r="GUG6" s="181"/>
      <c r="GUH6" s="181"/>
      <c r="GUI6" s="181"/>
      <c r="GUJ6" s="181"/>
      <c r="GUK6" s="181"/>
      <c r="GUL6" s="181"/>
      <c r="GUM6" s="181"/>
      <c r="GUN6" s="181"/>
      <c r="GUO6" s="181"/>
      <c r="GUP6" s="181"/>
      <c r="GUQ6" s="181"/>
      <c r="GUR6" s="181"/>
      <c r="GUS6" s="181"/>
      <c r="GUT6" s="181"/>
      <c r="GUU6" s="181"/>
      <c r="GUV6" s="181"/>
      <c r="GUW6" s="181"/>
      <c r="GUX6" s="181"/>
      <c r="GUY6" s="181"/>
      <c r="GUZ6" s="181"/>
      <c r="GVA6" s="181"/>
      <c r="GVB6" s="181"/>
      <c r="GVC6" s="181"/>
      <c r="GVD6" s="181"/>
      <c r="GVE6" s="181"/>
      <c r="GVF6" s="181"/>
      <c r="GVG6" s="181"/>
      <c r="GVH6" s="181"/>
      <c r="GVI6" s="181"/>
      <c r="GVJ6" s="181"/>
      <c r="GVK6" s="181"/>
      <c r="GVL6" s="181"/>
      <c r="GVM6" s="181"/>
      <c r="GVN6" s="181"/>
      <c r="GVO6" s="181"/>
      <c r="GVP6" s="181"/>
      <c r="GVQ6" s="181"/>
      <c r="GVR6" s="181"/>
      <c r="GVS6" s="181"/>
      <c r="GVT6" s="181"/>
      <c r="GVU6" s="181"/>
      <c r="GVV6" s="181"/>
      <c r="GVW6" s="181"/>
      <c r="GVX6" s="181"/>
      <c r="GVY6" s="181"/>
      <c r="GVZ6" s="181"/>
      <c r="GWA6" s="181"/>
      <c r="GWB6" s="181"/>
      <c r="GWC6" s="181"/>
      <c r="GWD6" s="181"/>
      <c r="GWE6" s="181"/>
      <c r="GWF6" s="181"/>
      <c r="GWG6" s="181"/>
      <c r="GWH6" s="181"/>
      <c r="GWI6" s="181"/>
      <c r="GWJ6" s="181"/>
      <c r="GWK6" s="181"/>
      <c r="GWL6" s="181"/>
      <c r="GWM6" s="181"/>
      <c r="GWN6" s="181"/>
      <c r="GWO6" s="181"/>
      <c r="GWP6" s="181"/>
      <c r="GWQ6" s="181"/>
      <c r="GWR6" s="181"/>
      <c r="GWS6" s="181"/>
      <c r="GWT6" s="181"/>
      <c r="GWU6" s="181"/>
      <c r="GWV6" s="181"/>
      <c r="GWW6" s="181"/>
      <c r="GWX6" s="181"/>
      <c r="GWY6" s="181"/>
      <c r="GWZ6" s="181"/>
      <c r="GXA6" s="181"/>
      <c r="GXB6" s="181"/>
      <c r="GXC6" s="181"/>
      <c r="GXD6" s="181"/>
      <c r="GXE6" s="181"/>
      <c r="GXF6" s="181"/>
      <c r="GXG6" s="181"/>
      <c r="GXH6" s="181"/>
      <c r="GXI6" s="181"/>
      <c r="GXJ6" s="181"/>
      <c r="GXK6" s="181"/>
      <c r="GXL6" s="181"/>
      <c r="GXM6" s="181"/>
      <c r="GXN6" s="181"/>
      <c r="GXO6" s="181"/>
      <c r="GXP6" s="181"/>
      <c r="GXQ6" s="181"/>
      <c r="GXR6" s="181"/>
      <c r="GXS6" s="181"/>
      <c r="GXT6" s="181"/>
      <c r="GXU6" s="181"/>
      <c r="GXV6" s="181"/>
      <c r="GXW6" s="181"/>
      <c r="GXX6" s="181"/>
      <c r="GXY6" s="181"/>
      <c r="GXZ6" s="181"/>
      <c r="GYA6" s="181"/>
      <c r="GYB6" s="181"/>
      <c r="GYC6" s="181"/>
      <c r="GYD6" s="181"/>
      <c r="GYE6" s="181"/>
      <c r="GYF6" s="181"/>
      <c r="GYG6" s="181"/>
      <c r="GYH6" s="181"/>
      <c r="GYI6" s="181"/>
      <c r="GYJ6" s="181"/>
      <c r="GYK6" s="181"/>
      <c r="GYL6" s="181"/>
      <c r="GYM6" s="181"/>
      <c r="GYN6" s="181"/>
      <c r="GYO6" s="181"/>
      <c r="GYP6" s="181"/>
      <c r="GYQ6" s="181"/>
      <c r="GYR6" s="181"/>
      <c r="GYS6" s="181"/>
      <c r="GYT6" s="181"/>
      <c r="GYU6" s="181"/>
      <c r="GYV6" s="181"/>
      <c r="GYW6" s="181"/>
      <c r="GYX6" s="181"/>
      <c r="GYY6" s="181"/>
      <c r="GYZ6" s="181"/>
      <c r="GZA6" s="181"/>
      <c r="GZB6" s="181"/>
      <c r="GZC6" s="181"/>
      <c r="GZD6" s="181"/>
      <c r="GZE6" s="181"/>
      <c r="GZF6" s="181"/>
      <c r="GZG6" s="181"/>
      <c r="GZH6" s="181"/>
      <c r="GZI6" s="181"/>
      <c r="GZJ6" s="181"/>
      <c r="GZK6" s="181"/>
      <c r="GZL6" s="181"/>
      <c r="GZM6" s="181"/>
      <c r="GZN6" s="181"/>
      <c r="GZO6" s="181"/>
      <c r="GZP6" s="181"/>
      <c r="GZQ6" s="181"/>
      <c r="GZR6" s="181"/>
      <c r="GZS6" s="181"/>
      <c r="GZT6" s="181"/>
      <c r="GZU6" s="181"/>
      <c r="GZV6" s="181"/>
      <c r="GZW6" s="181"/>
      <c r="GZX6" s="181"/>
      <c r="GZY6" s="181"/>
      <c r="GZZ6" s="181"/>
      <c r="HAA6" s="181"/>
      <c r="HAB6" s="181"/>
      <c r="HAC6" s="181"/>
      <c r="HAD6" s="181"/>
      <c r="HAE6" s="181"/>
      <c r="HAF6" s="181"/>
      <c r="HAG6" s="181"/>
      <c r="HAH6" s="181"/>
      <c r="HAI6" s="181"/>
      <c r="HAJ6" s="181"/>
      <c r="HAK6" s="181"/>
      <c r="HAL6" s="181"/>
      <c r="HAM6" s="181"/>
      <c r="HAN6" s="181"/>
      <c r="HAO6" s="181"/>
      <c r="HAP6" s="181"/>
      <c r="HAQ6" s="181"/>
      <c r="HAR6" s="181"/>
      <c r="HAS6" s="181"/>
      <c r="HAT6" s="181"/>
      <c r="HAU6" s="181"/>
      <c r="HAV6" s="181"/>
      <c r="HAW6" s="181"/>
      <c r="HAX6" s="181"/>
      <c r="HAY6" s="181"/>
      <c r="HAZ6" s="181"/>
      <c r="HBA6" s="181"/>
      <c r="HBB6" s="181"/>
      <c r="HBC6" s="181"/>
      <c r="HBD6" s="181"/>
      <c r="HBE6" s="181"/>
      <c r="HBF6" s="181"/>
      <c r="HBG6" s="181"/>
      <c r="HBH6" s="181"/>
      <c r="HBI6" s="181"/>
      <c r="HBJ6" s="181"/>
      <c r="HBK6" s="181"/>
      <c r="HBL6" s="181"/>
      <c r="HBM6" s="181"/>
      <c r="HBN6" s="181"/>
      <c r="HBO6" s="181"/>
      <c r="HBP6" s="181"/>
      <c r="HBQ6" s="181"/>
      <c r="HBR6" s="181"/>
      <c r="HBS6" s="181"/>
      <c r="HBT6" s="181"/>
      <c r="HBU6" s="181"/>
      <c r="HBV6" s="181"/>
      <c r="HBW6" s="181"/>
      <c r="HBX6" s="181"/>
      <c r="HBY6" s="181"/>
      <c r="HBZ6" s="181"/>
      <c r="HCA6" s="181"/>
      <c r="HCB6" s="181"/>
      <c r="HCC6" s="181"/>
      <c r="HCD6" s="181"/>
      <c r="HCE6" s="181"/>
      <c r="HCF6" s="181"/>
      <c r="HCG6" s="181"/>
      <c r="HCH6" s="181"/>
      <c r="HCI6" s="181"/>
      <c r="HCJ6" s="181"/>
      <c r="HCK6" s="181"/>
      <c r="HCL6" s="181"/>
      <c r="HCM6" s="181"/>
      <c r="HCN6" s="181"/>
      <c r="HCO6" s="181"/>
      <c r="HCP6" s="181"/>
      <c r="HCQ6" s="181"/>
      <c r="HCR6" s="181"/>
      <c r="HCS6" s="181"/>
      <c r="HCT6" s="181"/>
      <c r="HCU6" s="181"/>
      <c r="HCV6" s="181"/>
      <c r="HCW6" s="181"/>
      <c r="HCX6" s="181"/>
      <c r="HCY6" s="181"/>
      <c r="HCZ6" s="181"/>
      <c r="HDA6" s="181"/>
      <c r="HDB6" s="181"/>
      <c r="HDC6" s="181"/>
      <c r="HDD6" s="181"/>
      <c r="HDE6" s="181"/>
      <c r="HDF6" s="181"/>
      <c r="HDG6" s="181"/>
      <c r="HDH6" s="181"/>
      <c r="HDI6" s="181"/>
      <c r="HDJ6" s="181"/>
      <c r="HDK6" s="181"/>
      <c r="HDL6" s="181"/>
      <c r="HDM6" s="181"/>
      <c r="HDN6" s="181"/>
      <c r="HDO6" s="181"/>
      <c r="HDP6" s="181"/>
      <c r="HDQ6" s="181"/>
      <c r="HDR6" s="181"/>
      <c r="HDS6" s="181"/>
      <c r="HDT6" s="181"/>
      <c r="HDU6" s="181"/>
      <c r="HDV6" s="181"/>
      <c r="HDW6" s="181"/>
      <c r="HDX6" s="181"/>
      <c r="HDY6" s="181"/>
      <c r="HDZ6" s="181"/>
      <c r="HEA6" s="181"/>
      <c r="HEB6" s="181"/>
      <c r="HEC6" s="181"/>
      <c r="HED6" s="181"/>
      <c r="HEE6" s="181"/>
      <c r="HEF6" s="181"/>
      <c r="HEG6" s="181"/>
      <c r="HEH6" s="181"/>
      <c r="HEI6" s="181"/>
      <c r="HEJ6" s="181"/>
      <c r="HEK6" s="181"/>
      <c r="HEL6" s="181"/>
      <c r="HEM6" s="181"/>
      <c r="HEN6" s="181"/>
      <c r="HEO6" s="181"/>
      <c r="HEP6" s="181"/>
      <c r="HEQ6" s="181"/>
      <c r="HER6" s="181"/>
      <c r="HES6" s="181"/>
      <c r="HET6" s="181"/>
      <c r="HEU6" s="181"/>
      <c r="HEV6" s="181"/>
      <c r="HEW6" s="181"/>
      <c r="HEX6" s="181"/>
      <c r="HEY6" s="181"/>
      <c r="HEZ6" s="181"/>
      <c r="HFA6" s="181"/>
      <c r="HFB6" s="181"/>
      <c r="HFC6" s="181"/>
      <c r="HFD6" s="181"/>
      <c r="HFE6" s="181"/>
      <c r="HFF6" s="181"/>
      <c r="HFG6" s="181"/>
      <c r="HFH6" s="181"/>
      <c r="HFI6" s="181"/>
      <c r="HFJ6" s="181"/>
      <c r="HFK6" s="181"/>
      <c r="HFL6" s="181"/>
      <c r="HFM6" s="181"/>
      <c r="HFN6" s="181"/>
      <c r="HFO6" s="181"/>
      <c r="HFP6" s="181"/>
      <c r="HFQ6" s="181"/>
      <c r="HFR6" s="181"/>
      <c r="HFS6" s="181"/>
      <c r="HFT6" s="181"/>
      <c r="HFU6" s="181"/>
      <c r="HFV6" s="181"/>
      <c r="HFW6" s="181"/>
      <c r="HFX6" s="181"/>
      <c r="HFY6" s="181"/>
      <c r="HFZ6" s="181"/>
      <c r="HGA6" s="181"/>
      <c r="HGB6" s="181"/>
      <c r="HGC6" s="181"/>
      <c r="HGD6" s="181"/>
      <c r="HGE6" s="181"/>
      <c r="HGF6" s="181"/>
      <c r="HGG6" s="181"/>
      <c r="HGH6" s="181"/>
      <c r="HGI6" s="181"/>
      <c r="HGJ6" s="181"/>
      <c r="HGK6" s="181"/>
      <c r="HGL6" s="181"/>
      <c r="HGM6" s="181"/>
      <c r="HGN6" s="181"/>
      <c r="HGO6" s="181"/>
      <c r="HGP6" s="181"/>
      <c r="HGQ6" s="181"/>
      <c r="HGR6" s="181"/>
      <c r="HGS6" s="181"/>
      <c r="HGT6" s="181"/>
      <c r="HGU6" s="181"/>
      <c r="HGV6" s="181"/>
      <c r="HGW6" s="181"/>
      <c r="HGX6" s="181"/>
      <c r="HGY6" s="181"/>
      <c r="HGZ6" s="181"/>
      <c r="HHA6" s="181"/>
      <c r="HHB6" s="181"/>
      <c r="HHC6" s="181"/>
      <c r="HHD6" s="181"/>
      <c r="HHE6" s="181"/>
      <c r="HHF6" s="181"/>
      <c r="HHG6" s="181"/>
      <c r="HHH6" s="181"/>
      <c r="HHI6" s="181"/>
      <c r="HHJ6" s="181"/>
      <c r="HHK6" s="181"/>
      <c r="HHL6" s="181"/>
      <c r="HHM6" s="181"/>
      <c r="HHN6" s="181"/>
      <c r="HHO6" s="181"/>
      <c r="HHP6" s="181"/>
      <c r="HHQ6" s="181"/>
      <c r="HHR6" s="181"/>
      <c r="HHS6" s="181"/>
      <c r="HHT6" s="181"/>
      <c r="HHU6" s="181"/>
      <c r="HHV6" s="181"/>
      <c r="HHW6" s="181"/>
      <c r="HHX6" s="181"/>
      <c r="HHY6" s="181"/>
      <c r="HHZ6" s="181"/>
      <c r="HIA6" s="181"/>
      <c r="HIB6" s="181"/>
      <c r="HIC6" s="181"/>
      <c r="HID6" s="181"/>
      <c r="HIE6" s="181"/>
      <c r="HIF6" s="181"/>
      <c r="HIG6" s="181"/>
      <c r="HIH6" s="181"/>
      <c r="HII6" s="181"/>
      <c r="HIJ6" s="181"/>
      <c r="HIK6" s="181"/>
      <c r="HIL6" s="181"/>
      <c r="HIM6" s="181"/>
      <c r="HIN6" s="181"/>
      <c r="HIO6" s="181"/>
      <c r="HIP6" s="181"/>
      <c r="HIQ6" s="181"/>
      <c r="HIR6" s="181"/>
      <c r="HIS6" s="181"/>
      <c r="HIT6" s="181"/>
      <c r="HIU6" s="181"/>
      <c r="HIV6" s="181"/>
      <c r="HIW6" s="181"/>
      <c r="HIX6" s="181"/>
      <c r="HIY6" s="181"/>
      <c r="HIZ6" s="181"/>
      <c r="HJA6" s="181"/>
      <c r="HJB6" s="181"/>
      <c r="HJC6" s="181"/>
      <c r="HJD6" s="181"/>
      <c r="HJE6" s="181"/>
      <c r="HJF6" s="181"/>
      <c r="HJG6" s="181"/>
      <c r="HJH6" s="181"/>
      <c r="HJI6" s="181"/>
      <c r="HJJ6" s="181"/>
      <c r="HJK6" s="181"/>
      <c r="HJL6" s="181"/>
      <c r="HJM6" s="181"/>
      <c r="HJN6" s="181"/>
      <c r="HJO6" s="181"/>
      <c r="HJP6" s="181"/>
      <c r="HJQ6" s="181"/>
      <c r="HJR6" s="181"/>
      <c r="HJS6" s="181"/>
      <c r="HJT6" s="181"/>
      <c r="HJU6" s="181"/>
      <c r="HJV6" s="181"/>
      <c r="HJW6" s="181"/>
      <c r="HJX6" s="181"/>
      <c r="HJY6" s="181"/>
      <c r="HJZ6" s="181"/>
      <c r="HKA6" s="181"/>
      <c r="HKB6" s="181"/>
      <c r="HKC6" s="181"/>
      <c r="HKD6" s="181"/>
      <c r="HKE6" s="181"/>
      <c r="HKF6" s="181"/>
      <c r="HKG6" s="181"/>
      <c r="HKH6" s="181"/>
      <c r="HKI6" s="181"/>
      <c r="HKJ6" s="181"/>
      <c r="HKK6" s="181"/>
      <c r="HKL6" s="181"/>
      <c r="HKM6" s="181"/>
      <c r="HKN6" s="181"/>
      <c r="HKO6" s="181"/>
      <c r="HKP6" s="181"/>
      <c r="HKQ6" s="181"/>
      <c r="HKR6" s="181"/>
      <c r="HKS6" s="181"/>
      <c r="HKT6" s="181"/>
      <c r="HKU6" s="181"/>
      <c r="HKV6" s="181"/>
      <c r="HKW6" s="181"/>
      <c r="HKX6" s="181"/>
      <c r="HKY6" s="181"/>
      <c r="HKZ6" s="181"/>
      <c r="HLA6" s="181"/>
      <c r="HLB6" s="181"/>
      <c r="HLC6" s="181"/>
      <c r="HLD6" s="181"/>
      <c r="HLE6" s="181"/>
      <c r="HLF6" s="181"/>
      <c r="HLG6" s="181"/>
      <c r="HLH6" s="181"/>
      <c r="HLI6" s="181"/>
      <c r="HLJ6" s="181"/>
      <c r="HLK6" s="181"/>
      <c r="HLL6" s="181"/>
      <c r="HLM6" s="181"/>
      <c r="HLN6" s="181"/>
      <c r="HLO6" s="181"/>
      <c r="HLP6" s="181"/>
      <c r="HLQ6" s="181"/>
      <c r="HLR6" s="181"/>
      <c r="HLS6" s="181"/>
      <c r="HLT6" s="181"/>
      <c r="HLU6" s="181"/>
      <c r="HLV6" s="181"/>
      <c r="HLW6" s="181"/>
      <c r="HLX6" s="181"/>
      <c r="HLY6" s="181"/>
      <c r="HLZ6" s="181"/>
      <c r="HMA6" s="181"/>
      <c r="HMB6" s="181"/>
      <c r="HMC6" s="181"/>
      <c r="HMD6" s="181"/>
      <c r="HME6" s="181"/>
      <c r="HMF6" s="181"/>
      <c r="HMG6" s="181"/>
      <c r="HMH6" s="181"/>
      <c r="HMI6" s="181"/>
      <c r="HMJ6" s="181"/>
      <c r="HMK6" s="181"/>
      <c r="HML6" s="181"/>
      <c r="HMM6" s="181"/>
      <c r="HMN6" s="181"/>
      <c r="HMO6" s="181"/>
      <c r="HMP6" s="181"/>
      <c r="HMQ6" s="181"/>
      <c r="HMR6" s="181"/>
      <c r="HMS6" s="181"/>
      <c r="HMT6" s="181"/>
      <c r="HMU6" s="181"/>
      <c r="HMV6" s="181"/>
      <c r="HMW6" s="181"/>
      <c r="HMX6" s="181"/>
      <c r="HMY6" s="181"/>
      <c r="HMZ6" s="181"/>
      <c r="HNA6" s="181"/>
      <c r="HNB6" s="181"/>
      <c r="HNC6" s="181"/>
      <c r="HND6" s="181"/>
      <c r="HNE6" s="181"/>
      <c r="HNF6" s="181"/>
      <c r="HNG6" s="181"/>
      <c r="HNH6" s="181"/>
      <c r="HNI6" s="181"/>
      <c r="HNJ6" s="181"/>
      <c r="HNK6" s="181"/>
      <c r="HNL6" s="181"/>
      <c r="HNM6" s="181"/>
      <c r="HNN6" s="181"/>
      <c r="HNO6" s="181"/>
      <c r="HNP6" s="181"/>
      <c r="HNQ6" s="181"/>
      <c r="HNR6" s="181"/>
      <c r="HNS6" s="181"/>
      <c r="HNT6" s="181"/>
      <c r="HNU6" s="181"/>
      <c r="HNV6" s="181"/>
      <c r="HNW6" s="181"/>
      <c r="HNX6" s="181"/>
      <c r="HNY6" s="181"/>
      <c r="HNZ6" s="181"/>
      <c r="HOA6" s="181"/>
      <c r="HOB6" s="181"/>
      <c r="HOC6" s="181"/>
      <c r="HOD6" s="181"/>
      <c r="HOE6" s="181"/>
      <c r="HOF6" s="181"/>
      <c r="HOG6" s="181"/>
      <c r="HOH6" s="181"/>
      <c r="HOI6" s="181"/>
      <c r="HOJ6" s="181"/>
      <c r="HOK6" s="181"/>
      <c r="HOL6" s="181"/>
      <c r="HOM6" s="181"/>
      <c r="HON6" s="181"/>
      <c r="HOO6" s="181"/>
      <c r="HOP6" s="181"/>
      <c r="HOQ6" s="181"/>
      <c r="HOR6" s="181"/>
      <c r="HOS6" s="181"/>
      <c r="HOT6" s="181"/>
      <c r="HOU6" s="181"/>
      <c r="HOV6" s="181"/>
      <c r="HOW6" s="181"/>
      <c r="HOX6" s="181"/>
      <c r="HOY6" s="181"/>
      <c r="HOZ6" s="181"/>
      <c r="HPA6" s="181"/>
      <c r="HPB6" s="181"/>
      <c r="HPC6" s="181"/>
      <c r="HPD6" s="181"/>
      <c r="HPE6" s="181"/>
      <c r="HPF6" s="181"/>
      <c r="HPG6" s="181"/>
      <c r="HPH6" s="181"/>
      <c r="HPI6" s="181"/>
      <c r="HPJ6" s="181"/>
      <c r="HPK6" s="181"/>
      <c r="HPL6" s="181"/>
      <c r="HPM6" s="181"/>
      <c r="HPN6" s="181"/>
      <c r="HPO6" s="181"/>
      <c r="HPP6" s="181"/>
      <c r="HPQ6" s="181"/>
      <c r="HPR6" s="181"/>
      <c r="HPS6" s="181"/>
      <c r="HPT6" s="181"/>
      <c r="HPU6" s="181"/>
      <c r="HPV6" s="181"/>
      <c r="HPW6" s="181"/>
      <c r="HPX6" s="181"/>
      <c r="HPY6" s="181"/>
      <c r="HPZ6" s="181"/>
      <c r="HQA6" s="181"/>
      <c r="HQB6" s="181"/>
      <c r="HQC6" s="181"/>
      <c r="HQD6" s="181"/>
      <c r="HQE6" s="181"/>
      <c r="HQF6" s="181"/>
      <c r="HQG6" s="181"/>
      <c r="HQH6" s="181"/>
      <c r="HQI6" s="181"/>
      <c r="HQJ6" s="181"/>
      <c r="HQK6" s="181"/>
      <c r="HQL6" s="181"/>
      <c r="HQM6" s="181"/>
      <c r="HQN6" s="181"/>
      <c r="HQO6" s="181"/>
      <c r="HQP6" s="181"/>
      <c r="HQQ6" s="181"/>
      <c r="HQR6" s="181"/>
      <c r="HQS6" s="181"/>
      <c r="HQT6" s="181"/>
      <c r="HQU6" s="181"/>
      <c r="HQV6" s="181"/>
      <c r="HQW6" s="181"/>
      <c r="HQX6" s="181"/>
      <c r="HQY6" s="181"/>
      <c r="HQZ6" s="181"/>
      <c r="HRA6" s="181"/>
      <c r="HRB6" s="181"/>
      <c r="HRC6" s="181"/>
      <c r="HRD6" s="181"/>
      <c r="HRE6" s="181"/>
      <c r="HRF6" s="181"/>
      <c r="HRG6" s="181"/>
      <c r="HRH6" s="181"/>
      <c r="HRI6" s="181"/>
      <c r="HRJ6" s="181"/>
      <c r="HRK6" s="181"/>
      <c r="HRL6" s="181"/>
      <c r="HRM6" s="181"/>
      <c r="HRN6" s="181"/>
      <c r="HRO6" s="181"/>
      <c r="HRP6" s="181"/>
      <c r="HRQ6" s="181"/>
      <c r="HRR6" s="181"/>
      <c r="HRS6" s="181"/>
      <c r="HRT6" s="181"/>
      <c r="HRU6" s="181"/>
      <c r="HRV6" s="181"/>
      <c r="HRW6" s="181"/>
      <c r="HRX6" s="181"/>
      <c r="HRY6" s="181"/>
      <c r="HRZ6" s="181"/>
      <c r="HSA6" s="181"/>
      <c r="HSB6" s="181"/>
      <c r="HSC6" s="181"/>
      <c r="HSD6" s="181"/>
      <c r="HSE6" s="181"/>
      <c r="HSF6" s="181"/>
      <c r="HSG6" s="181"/>
      <c r="HSH6" s="181"/>
      <c r="HSI6" s="181"/>
      <c r="HSJ6" s="181"/>
      <c r="HSK6" s="181"/>
      <c r="HSL6" s="181"/>
      <c r="HSM6" s="181"/>
      <c r="HSN6" s="181"/>
      <c r="HSO6" s="181"/>
      <c r="HSP6" s="181"/>
      <c r="HSQ6" s="181"/>
      <c r="HSR6" s="181"/>
      <c r="HSS6" s="181"/>
      <c r="HST6" s="181"/>
      <c r="HSU6" s="181"/>
      <c r="HSV6" s="181"/>
      <c r="HSW6" s="181"/>
      <c r="HSX6" s="181"/>
      <c r="HSY6" s="181"/>
      <c r="HSZ6" s="181"/>
      <c r="HTA6" s="181"/>
      <c r="HTB6" s="181"/>
      <c r="HTC6" s="181"/>
      <c r="HTD6" s="181"/>
      <c r="HTE6" s="181"/>
      <c r="HTF6" s="181"/>
      <c r="HTG6" s="181"/>
      <c r="HTH6" s="181"/>
      <c r="HTI6" s="181"/>
      <c r="HTJ6" s="181"/>
      <c r="HTK6" s="181"/>
      <c r="HTL6" s="181"/>
      <c r="HTM6" s="181"/>
      <c r="HTN6" s="181"/>
      <c r="HTO6" s="181"/>
      <c r="HTP6" s="181"/>
      <c r="HTQ6" s="181"/>
      <c r="HTR6" s="181"/>
      <c r="HTS6" s="181"/>
      <c r="HTT6" s="181"/>
      <c r="HTU6" s="181"/>
      <c r="HTV6" s="181"/>
      <c r="HTW6" s="181"/>
      <c r="HTX6" s="181"/>
      <c r="HTY6" s="181"/>
      <c r="HTZ6" s="181"/>
      <c r="HUA6" s="181"/>
      <c r="HUB6" s="181"/>
      <c r="HUC6" s="181"/>
      <c r="HUD6" s="181"/>
      <c r="HUE6" s="181"/>
      <c r="HUF6" s="181"/>
      <c r="HUG6" s="181"/>
      <c r="HUH6" s="181"/>
      <c r="HUI6" s="181"/>
      <c r="HUJ6" s="181"/>
      <c r="HUK6" s="181"/>
      <c r="HUL6" s="181"/>
      <c r="HUM6" s="181"/>
      <c r="HUN6" s="181"/>
      <c r="HUO6" s="181"/>
      <c r="HUP6" s="181"/>
      <c r="HUQ6" s="181"/>
      <c r="HUR6" s="181"/>
      <c r="HUS6" s="181"/>
      <c r="HUT6" s="181"/>
      <c r="HUU6" s="181"/>
      <c r="HUV6" s="181"/>
      <c r="HUW6" s="181"/>
      <c r="HUX6" s="181"/>
      <c r="HUY6" s="181"/>
      <c r="HUZ6" s="181"/>
      <c r="HVA6" s="181"/>
      <c r="HVB6" s="181"/>
      <c r="HVC6" s="181"/>
      <c r="HVD6" s="181"/>
      <c r="HVE6" s="181"/>
      <c r="HVF6" s="181"/>
      <c r="HVG6" s="181"/>
      <c r="HVH6" s="181"/>
      <c r="HVI6" s="181"/>
      <c r="HVJ6" s="181"/>
      <c r="HVK6" s="181"/>
      <c r="HVL6" s="181"/>
      <c r="HVM6" s="181"/>
      <c r="HVN6" s="181"/>
      <c r="HVO6" s="181"/>
      <c r="HVP6" s="181"/>
      <c r="HVQ6" s="181"/>
      <c r="HVR6" s="181"/>
      <c r="HVS6" s="181"/>
      <c r="HVT6" s="181"/>
      <c r="HVU6" s="181"/>
      <c r="HVV6" s="181"/>
      <c r="HVW6" s="181"/>
      <c r="HVX6" s="181"/>
      <c r="HVY6" s="181"/>
      <c r="HVZ6" s="181"/>
      <c r="HWA6" s="181"/>
      <c r="HWB6" s="181"/>
      <c r="HWC6" s="181"/>
      <c r="HWD6" s="181"/>
      <c r="HWE6" s="181"/>
      <c r="HWF6" s="181"/>
      <c r="HWG6" s="181"/>
      <c r="HWH6" s="181"/>
      <c r="HWI6" s="181"/>
      <c r="HWJ6" s="181"/>
      <c r="HWK6" s="181"/>
      <c r="HWL6" s="181"/>
      <c r="HWM6" s="181"/>
      <c r="HWN6" s="181"/>
      <c r="HWO6" s="181"/>
      <c r="HWP6" s="181"/>
      <c r="HWQ6" s="181"/>
      <c r="HWR6" s="181"/>
      <c r="HWS6" s="181"/>
      <c r="HWT6" s="181"/>
      <c r="HWU6" s="181"/>
      <c r="HWV6" s="181"/>
      <c r="HWW6" s="181"/>
      <c r="HWX6" s="181"/>
      <c r="HWY6" s="181"/>
      <c r="HWZ6" s="181"/>
      <c r="HXA6" s="181"/>
      <c r="HXB6" s="181"/>
      <c r="HXC6" s="181"/>
      <c r="HXD6" s="181"/>
      <c r="HXE6" s="181"/>
      <c r="HXF6" s="181"/>
      <c r="HXG6" s="181"/>
      <c r="HXH6" s="181"/>
      <c r="HXI6" s="181"/>
      <c r="HXJ6" s="181"/>
      <c r="HXK6" s="181"/>
      <c r="HXL6" s="181"/>
      <c r="HXM6" s="181"/>
      <c r="HXN6" s="181"/>
      <c r="HXO6" s="181"/>
      <c r="HXP6" s="181"/>
      <c r="HXQ6" s="181"/>
      <c r="HXR6" s="181"/>
      <c r="HXS6" s="181"/>
      <c r="HXT6" s="181"/>
      <c r="HXU6" s="181"/>
      <c r="HXV6" s="181"/>
      <c r="HXW6" s="181"/>
      <c r="HXX6" s="181"/>
      <c r="HXY6" s="181"/>
      <c r="HXZ6" s="181"/>
      <c r="HYA6" s="181"/>
      <c r="HYB6" s="181"/>
      <c r="HYC6" s="181"/>
      <c r="HYD6" s="181"/>
      <c r="HYE6" s="181"/>
      <c r="HYF6" s="181"/>
      <c r="HYG6" s="181"/>
      <c r="HYH6" s="181"/>
      <c r="HYI6" s="181"/>
      <c r="HYJ6" s="181"/>
      <c r="HYK6" s="181"/>
      <c r="HYL6" s="181"/>
      <c r="HYM6" s="181"/>
      <c r="HYN6" s="181"/>
      <c r="HYO6" s="181"/>
      <c r="HYP6" s="181"/>
      <c r="HYQ6" s="181"/>
      <c r="HYR6" s="181"/>
      <c r="HYS6" s="181"/>
      <c r="HYT6" s="181"/>
      <c r="HYU6" s="181"/>
      <c r="HYV6" s="181"/>
      <c r="HYW6" s="181"/>
      <c r="HYX6" s="181"/>
      <c r="HYY6" s="181"/>
      <c r="HYZ6" s="181"/>
      <c r="HZA6" s="181"/>
      <c r="HZB6" s="181"/>
      <c r="HZC6" s="181"/>
      <c r="HZD6" s="181"/>
      <c r="HZE6" s="181"/>
      <c r="HZF6" s="181"/>
      <c r="HZG6" s="181"/>
      <c r="HZH6" s="181"/>
      <c r="HZI6" s="181"/>
      <c r="HZJ6" s="181"/>
      <c r="HZK6" s="181"/>
      <c r="HZL6" s="181"/>
      <c r="HZM6" s="181"/>
      <c r="HZN6" s="181"/>
      <c r="HZO6" s="181"/>
      <c r="HZP6" s="181"/>
      <c r="HZQ6" s="181"/>
      <c r="HZR6" s="181"/>
      <c r="HZS6" s="181"/>
      <c r="HZT6" s="181"/>
      <c r="HZU6" s="181"/>
      <c r="HZV6" s="181"/>
      <c r="HZW6" s="181"/>
      <c r="HZX6" s="181"/>
      <c r="HZY6" s="181"/>
      <c r="HZZ6" s="181"/>
      <c r="IAA6" s="181"/>
      <c r="IAB6" s="181"/>
      <c r="IAC6" s="181"/>
      <c r="IAD6" s="181"/>
      <c r="IAE6" s="181"/>
      <c r="IAF6" s="181"/>
      <c r="IAG6" s="181"/>
      <c r="IAH6" s="181"/>
      <c r="IAI6" s="181"/>
      <c r="IAJ6" s="181"/>
      <c r="IAK6" s="181"/>
      <c r="IAL6" s="181"/>
      <c r="IAM6" s="181"/>
      <c r="IAN6" s="181"/>
      <c r="IAO6" s="181"/>
      <c r="IAP6" s="181"/>
      <c r="IAQ6" s="181"/>
      <c r="IAR6" s="181"/>
      <c r="IAS6" s="181"/>
      <c r="IAT6" s="181"/>
      <c r="IAU6" s="181"/>
      <c r="IAV6" s="181"/>
      <c r="IAW6" s="181"/>
      <c r="IAX6" s="181"/>
      <c r="IAY6" s="181"/>
      <c r="IAZ6" s="181"/>
      <c r="IBA6" s="181"/>
      <c r="IBB6" s="181"/>
      <c r="IBC6" s="181"/>
      <c r="IBD6" s="181"/>
      <c r="IBE6" s="181"/>
      <c r="IBF6" s="181"/>
      <c r="IBG6" s="181"/>
      <c r="IBH6" s="181"/>
      <c r="IBI6" s="181"/>
      <c r="IBJ6" s="181"/>
      <c r="IBK6" s="181"/>
      <c r="IBL6" s="181"/>
      <c r="IBM6" s="181"/>
      <c r="IBN6" s="181"/>
      <c r="IBO6" s="181"/>
      <c r="IBP6" s="181"/>
      <c r="IBQ6" s="181"/>
      <c r="IBR6" s="181"/>
      <c r="IBS6" s="181"/>
      <c r="IBT6" s="181"/>
      <c r="IBU6" s="181"/>
      <c r="IBV6" s="181"/>
      <c r="IBW6" s="181"/>
      <c r="IBX6" s="181"/>
      <c r="IBY6" s="181"/>
      <c r="IBZ6" s="181"/>
      <c r="ICA6" s="181"/>
      <c r="ICB6" s="181"/>
      <c r="ICC6" s="181"/>
      <c r="ICD6" s="181"/>
      <c r="ICE6" s="181"/>
      <c r="ICF6" s="181"/>
      <c r="ICG6" s="181"/>
      <c r="ICH6" s="181"/>
      <c r="ICI6" s="181"/>
      <c r="ICJ6" s="181"/>
      <c r="ICK6" s="181"/>
      <c r="ICL6" s="181"/>
      <c r="ICM6" s="181"/>
      <c r="ICN6" s="181"/>
      <c r="ICO6" s="181"/>
      <c r="ICP6" s="181"/>
      <c r="ICQ6" s="181"/>
      <c r="ICR6" s="181"/>
      <c r="ICS6" s="181"/>
      <c r="ICT6" s="181"/>
      <c r="ICU6" s="181"/>
      <c r="ICV6" s="181"/>
      <c r="ICW6" s="181"/>
      <c r="ICX6" s="181"/>
      <c r="ICY6" s="181"/>
      <c r="ICZ6" s="181"/>
      <c r="IDA6" s="181"/>
      <c r="IDB6" s="181"/>
      <c r="IDC6" s="181"/>
      <c r="IDD6" s="181"/>
      <c r="IDE6" s="181"/>
      <c r="IDF6" s="181"/>
      <c r="IDG6" s="181"/>
      <c r="IDH6" s="181"/>
      <c r="IDI6" s="181"/>
      <c r="IDJ6" s="181"/>
      <c r="IDK6" s="181"/>
      <c r="IDL6" s="181"/>
      <c r="IDM6" s="181"/>
      <c r="IDN6" s="181"/>
      <c r="IDO6" s="181"/>
      <c r="IDP6" s="181"/>
      <c r="IDQ6" s="181"/>
      <c r="IDR6" s="181"/>
      <c r="IDS6" s="181"/>
      <c r="IDT6" s="181"/>
      <c r="IDU6" s="181"/>
      <c r="IDV6" s="181"/>
      <c r="IDW6" s="181"/>
      <c r="IDX6" s="181"/>
      <c r="IDY6" s="181"/>
      <c r="IDZ6" s="181"/>
      <c r="IEA6" s="181"/>
      <c r="IEB6" s="181"/>
      <c r="IEC6" s="181"/>
      <c r="IED6" s="181"/>
      <c r="IEE6" s="181"/>
      <c r="IEF6" s="181"/>
      <c r="IEG6" s="181"/>
      <c r="IEH6" s="181"/>
      <c r="IEI6" s="181"/>
      <c r="IEJ6" s="181"/>
      <c r="IEK6" s="181"/>
      <c r="IEL6" s="181"/>
      <c r="IEM6" s="181"/>
      <c r="IEN6" s="181"/>
      <c r="IEO6" s="181"/>
      <c r="IEP6" s="181"/>
      <c r="IEQ6" s="181"/>
      <c r="IER6" s="181"/>
      <c r="IES6" s="181"/>
      <c r="IET6" s="181"/>
      <c r="IEU6" s="181"/>
      <c r="IEV6" s="181"/>
      <c r="IEW6" s="181"/>
      <c r="IEX6" s="181"/>
      <c r="IEY6" s="181"/>
      <c r="IEZ6" s="181"/>
      <c r="IFA6" s="181"/>
      <c r="IFB6" s="181"/>
      <c r="IFC6" s="181"/>
      <c r="IFD6" s="181"/>
      <c r="IFE6" s="181"/>
      <c r="IFF6" s="181"/>
      <c r="IFG6" s="181"/>
      <c r="IFH6" s="181"/>
      <c r="IFI6" s="181"/>
      <c r="IFJ6" s="181"/>
      <c r="IFK6" s="181"/>
      <c r="IFL6" s="181"/>
      <c r="IFM6" s="181"/>
      <c r="IFN6" s="181"/>
      <c r="IFO6" s="181"/>
      <c r="IFP6" s="181"/>
      <c r="IFQ6" s="181"/>
      <c r="IFR6" s="181"/>
      <c r="IFS6" s="181"/>
      <c r="IFT6" s="181"/>
      <c r="IFU6" s="181"/>
      <c r="IFV6" s="181"/>
      <c r="IFW6" s="181"/>
      <c r="IFX6" s="181"/>
      <c r="IFY6" s="181"/>
      <c r="IFZ6" s="181"/>
      <c r="IGA6" s="181"/>
      <c r="IGB6" s="181"/>
      <c r="IGC6" s="181"/>
      <c r="IGD6" s="181"/>
      <c r="IGE6" s="181"/>
      <c r="IGF6" s="181"/>
      <c r="IGG6" s="181"/>
      <c r="IGH6" s="181"/>
      <c r="IGI6" s="181"/>
      <c r="IGJ6" s="181"/>
      <c r="IGK6" s="181"/>
      <c r="IGL6" s="181"/>
      <c r="IGM6" s="181"/>
      <c r="IGN6" s="181"/>
      <c r="IGO6" s="181"/>
      <c r="IGP6" s="181"/>
      <c r="IGQ6" s="181"/>
      <c r="IGR6" s="181"/>
      <c r="IGS6" s="181"/>
      <c r="IGT6" s="181"/>
      <c r="IGU6" s="181"/>
      <c r="IGV6" s="181"/>
      <c r="IGW6" s="181"/>
      <c r="IGX6" s="181"/>
      <c r="IGY6" s="181"/>
      <c r="IGZ6" s="181"/>
      <c r="IHA6" s="181"/>
      <c r="IHB6" s="181"/>
      <c r="IHC6" s="181"/>
      <c r="IHD6" s="181"/>
      <c r="IHE6" s="181"/>
      <c r="IHF6" s="181"/>
      <c r="IHG6" s="181"/>
      <c r="IHH6" s="181"/>
      <c r="IHI6" s="181"/>
      <c r="IHJ6" s="181"/>
      <c r="IHK6" s="181"/>
      <c r="IHL6" s="181"/>
      <c r="IHM6" s="181"/>
      <c r="IHN6" s="181"/>
      <c r="IHO6" s="181"/>
      <c r="IHP6" s="181"/>
      <c r="IHQ6" s="181"/>
      <c r="IHR6" s="181"/>
      <c r="IHS6" s="181"/>
      <c r="IHT6" s="181"/>
      <c r="IHU6" s="181"/>
      <c r="IHV6" s="181"/>
      <c r="IHW6" s="181"/>
      <c r="IHX6" s="181"/>
      <c r="IHY6" s="181"/>
      <c r="IHZ6" s="181"/>
      <c r="IIA6" s="181"/>
      <c r="IIB6" s="181"/>
      <c r="IIC6" s="181"/>
      <c r="IID6" s="181"/>
      <c r="IIE6" s="181"/>
      <c r="IIF6" s="181"/>
      <c r="IIG6" s="181"/>
      <c r="IIH6" s="181"/>
      <c r="III6" s="181"/>
      <c r="IIJ6" s="181"/>
      <c r="IIK6" s="181"/>
      <c r="IIL6" s="181"/>
      <c r="IIM6" s="181"/>
      <c r="IIN6" s="181"/>
      <c r="IIO6" s="181"/>
      <c r="IIP6" s="181"/>
      <c r="IIQ6" s="181"/>
      <c r="IIR6" s="181"/>
      <c r="IIS6" s="181"/>
      <c r="IIT6" s="181"/>
      <c r="IIU6" s="181"/>
      <c r="IIV6" s="181"/>
      <c r="IIW6" s="181"/>
      <c r="IIX6" s="181"/>
      <c r="IIY6" s="181"/>
      <c r="IIZ6" s="181"/>
      <c r="IJA6" s="181"/>
      <c r="IJB6" s="181"/>
      <c r="IJC6" s="181"/>
      <c r="IJD6" s="181"/>
      <c r="IJE6" s="181"/>
      <c r="IJF6" s="181"/>
      <c r="IJG6" s="181"/>
      <c r="IJH6" s="181"/>
      <c r="IJI6" s="181"/>
      <c r="IJJ6" s="181"/>
      <c r="IJK6" s="181"/>
      <c r="IJL6" s="181"/>
      <c r="IJM6" s="181"/>
      <c r="IJN6" s="181"/>
      <c r="IJO6" s="181"/>
      <c r="IJP6" s="181"/>
      <c r="IJQ6" s="181"/>
      <c r="IJR6" s="181"/>
      <c r="IJS6" s="181"/>
      <c r="IJT6" s="181"/>
      <c r="IJU6" s="181"/>
      <c r="IJV6" s="181"/>
      <c r="IJW6" s="181"/>
      <c r="IJX6" s="181"/>
      <c r="IJY6" s="181"/>
      <c r="IJZ6" s="181"/>
      <c r="IKA6" s="181"/>
      <c r="IKB6" s="181"/>
      <c r="IKC6" s="181"/>
      <c r="IKD6" s="181"/>
      <c r="IKE6" s="181"/>
      <c r="IKF6" s="181"/>
      <c r="IKG6" s="181"/>
      <c r="IKH6" s="181"/>
      <c r="IKI6" s="181"/>
      <c r="IKJ6" s="181"/>
      <c r="IKK6" s="181"/>
      <c r="IKL6" s="181"/>
      <c r="IKM6" s="181"/>
      <c r="IKN6" s="181"/>
      <c r="IKO6" s="181"/>
      <c r="IKP6" s="181"/>
      <c r="IKQ6" s="181"/>
      <c r="IKR6" s="181"/>
      <c r="IKS6" s="181"/>
      <c r="IKT6" s="181"/>
      <c r="IKU6" s="181"/>
      <c r="IKV6" s="181"/>
      <c r="IKW6" s="181"/>
      <c r="IKX6" s="181"/>
      <c r="IKY6" s="181"/>
      <c r="IKZ6" s="181"/>
      <c r="ILA6" s="181"/>
      <c r="ILB6" s="181"/>
      <c r="ILC6" s="181"/>
      <c r="ILD6" s="181"/>
      <c r="ILE6" s="181"/>
      <c r="ILF6" s="181"/>
      <c r="ILG6" s="181"/>
      <c r="ILH6" s="181"/>
      <c r="ILI6" s="181"/>
      <c r="ILJ6" s="181"/>
      <c r="ILK6" s="181"/>
      <c r="ILL6" s="181"/>
      <c r="ILM6" s="181"/>
      <c r="ILN6" s="181"/>
      <c r="ILO6" s="181"/>
      <c r="ILP6" s="181"/>
      <c r="ILQ6" s="181"/>
      <c r="ILR6" s="181"/>
      <c r="ILS6" s="181"/>
      <c r="ILT6" s="181"/>
      <c r="ILU6" s="181"/>
      <c r="ILV6" s="181"/>
      <c r="ILW6" s="181"/>
      <c r="ILX6" s="181"/>
      <c r="ILY6" s="181"/>
      <c r="ILZ6" s="181"/>
      <c r="IMA6" s="181"/>
      <c r="IMB6" s="181"/>
      <c r="IMC6" s="181"/>
      <c r="IMD6" s="181"/>
      <c r="IME6" s="181"/>
      <c r="IMF6" s="181"/>
      <c r="IMG6" s="181"/>
      <c r="IMH6" s="181"/>
      <c r="IMI6" s="181"/>
      <c r="IMJ6" s="181"/>
      <c r="IMK6" s="181"/>
      <c r="IML6" s="181"/>
      <c r="IMM6" s="181"/>
      <c r="IMN6" s="181"/>
      <c r="IMO6" s="181"/>
      <c r="IMP6" s="181"/>
      <c r="IMQ6" s="181"/>
      <c r="IMR6" s="181"/>
      <c r="IMS6" s="181"/>
      <c r="IMT6" s="181"/>
      <c r="IMU6" s="181"/>
      <c r="IMV6" s="181"/>
      <c r="IMW6" s="181"/>
      <c r="IMX6" s="181"/>
      <c r="IMY6" s="181"/>
      <c r="IMZ6" s="181"/>
      <c r="INA6" s="181"/>
      <c r="INB6" s="181"/>
      <c r="INC6" s="181"/>
      <c r="IND6" s="181"/>
      <c r="INE6" s="181"/>
      <c r="INF6" s="181"/>
      <c r="ING6" s="181"/>
      <c r="INH6" s="181"/>
      <c r="INI6" s="181"/>
      <c r="INJ6" s="181"/>
      <c r="INK6" s="181"/>
      <c r="INL6" s="181"/>
      <c r="INM6" s="181"/>
      <c r="INN6" s="181"/>
      <c r="INO6" s="181"/>
      <c r="INP6" s="181"/>
      <c r="INQ6" s="181"/>
      <c r="INR6" s="181"/>
      <c r="INS6" s="181"/>
      <c r="INT6" s="181"/>
      <c r="INU6" s="181"/>
      <c r="INV6" s="181"/>
      <c r="INW6" s="181"/>
      <c r="INX6" s="181"/>
      <c r="INY6" s="181"/>
      <c r="INZ6" s="181"/>
      <c r="IOA6" s="181"/>
      <c r="IOB6" s="181"/>
      <c r="IOC6" s="181"/>
      <c r="IOD6" s="181"/>
      <c r="IOE6" s="181"/>
      <c r="IOF6" s="181"/>
      <c r="IOG6" s="181"/>
      <c r="IOH6" s="181"/>
      <c r="IOI6" s="181"/>
      <c r="IOJ6" s="181"/>
      <c r="IOK6" s="181"/>
      <c r="IOL6" s="181"/>
      <c r="IOM6" s="181"/>
      <c r="ION6" s="181"/>
      <c r="IOO6" s="181"/>
      <c r="IOP6" s="181"/>
      <c r="IOQ6" s="181"/>
      <c r="IOR6" s="181"/>
      <c r="IOS6" s="181"/>
      <c r="IOT6" s="181"/>
      <c r="IOU6" s="181"/>
      <c r="IOV6" s="181"/>
      <c r="IOW6" s="181"/>
      <c r="IOX6" s="181"/>
      <c r="IOY6" s="181"/>
      <c r="IOZ6" s="181"/>
      <c r="IPA6" s="181"/>
      <c r="IPB6" s="181"/>
      <c r="IPC6" s="181"/>
      <c r="IPD6" s="181"/>
      <c r="IPE6" s="181"/>
      <c r="IPF6" s="181"/>
      <c r="IPG6" s="181"/>
      <c r="IPH6" s="181"/>
      <c r="IPI6" s="181"/>
      <c r="IPJ6" s="181"/>
      <c r="IPK6" s="181"/>
      <c r="IPL6" s="181"/>
      <c r="IPM6" s="181"/>
      <c r="IPN6" s="181"/>
      <c r="IPO6" s="181"/>
      <c r="IPP6" s="181"/>
      <c r="IPQ6" s="181"/>
      <c r="IPR6" s="181"/>
      <c r="IPS6" s="181"/>
      <c r="IPT6" s="181"/>
      <c r="IPU6" s="181"/>
      <c r="IPV6" s="181"/>
      <c r="IPW6" s="181"/>
      <c r="IPX6" s="181"/>
      <c r="IPY6" s="181"/>
      <c r="IPZ6" s="181"/>
      <c r="IQA6" s="181"/>
      <c r="IQB6" s="181"/>
      <c r="IQC6" s="181"/>
      <c r="IQD6" s="181"/>
      <c r="IQE6" s="181"/>
      <c r="IQF6" s="181"/>
      <c r="IQG6" s="181"/>
      <c r="IQH6" s="181"/>
      <c r="IQI6" s="181"/>
      <c r="IQJ6" s="181"/>
      <c r="IQK6" s="181"/>
      <c r="IQL6" s="181"/>
      <c r="IQM6" s="181"/>
      <c r="IQN6" s="181"/>
      <c r="IQO6" s="181"/>
      <c r="IQP6" s="181"/>
      <c r="IQQ6" s="181"/>
      <c r="IQR6" s="181"/>
      <c r="IQS6" s="181"/>
      <c r="IQT6" s="181"/>
      <c r="IQU6" s="181"/>
      <c r="IQV6" s="181"/>
      <c r="IQW6" s="181"/>
      <c r="IQX6" s="181"/>
      <c r="IQY6" s="181"/>
      <c r="IQZ6" s="181"/>
      <c r="IRA6" s="181"/>
      <c r="IRB6" s="181"/>
      <c r="IRC6" s="181"/>
      <c r="IRD6" s="181"/>
      <c r="IRE6" s="181"/>
      <c r="IRF6" s="181"/>
      <c r="IRG6" s="181"/>
      <c r="IRH6" s="181"/>
      <c r="IRI6" s="181"/>
      <c r="IRJ6" s="181"/>
      <c r="IRK6" s="181"/>
      <c r="IRL6" s="181"/>
      <c r="IRM6" s="181"/>
      <c r="IRN6" s="181"/>
      <c r="IRO6" s="181"/>
      <c r="IRP6" s="181"/>
      <c r="IRQ6" s="181"/>
      <c r="IRR6" s="181"/>
      <c r="IRS6" s="181"/>
      <c r="IRT6" s="181"/>
      <c r="IRU6" s="181"/>
      <c r="IRV6" s="181"/>
      <c r="IRW6" s="181"/>
      <c r="IRX6" s="181"/>
      <c r="IRY6" s="181"/>
      <c r="IRZ6" s="181"/>
      <c r="ISA6" s="181"/>
      <c r="ISB6" s="181"/>
      <c r="ISC6" s="181"/>
      <c r="ISD6" s="181"/>
      <c r="ISE6" s="181"/>
      <c r="ISF6" s="181"/>
      <c r="ISG6" s="181"/>
      <c r="ISH6" s="181"/>
      <c r="ISI6" s="181"/>
      <c r="ISJ6" s="181"/>
      <c r="ISK6" s="181"/>
      <c r="ISL6" s="181"/>
      <c r="ISM6" s="181"/>
      <c r="ISN6" s="181"/>
      <c r="ISO6" s="181"/>
      <c r="ISP6" s="181"/>
      <c r="ISQ6" s="181"/>
      <c r="ISR6" s="181"/>
      <c r="ISS6" s="181"/>
      <c r="IST6" s="181"/>
      <c r="ISU6" s="181"/>
      <c r="ISV6" s="181"/>
      <c r="ISW6" s="181"/>
      <c r="ISX6" s="181"/>
      <c r="ISY6" s="181"/>
      <c r="ISZ6" s="181"/>
      <c r="ITA6" s="181"/>
      <c r="ITB6" s="181"/>
      <c r="ITC6" s="181"/>
      <c r="ITD6" s="181"/>
      <c r="ITE6" s="181"/>
      <c r="ITF6" s="181"/>
      <c r="ITG6" s="181"/>
      <c r="ITH6" s="181"/>
      <c r="ITI6" s="181"/>
      <c r="ITJ6" s="181"/>
      <c r="ITK6" s="181"/>
      <c r="ITL6" s="181"/>
      <c r="ITM6" s="181"/>
      <c r="ITN6" s="181"/>
      <c r="ITO6" s="181"/>
      <c r="ITP6" s="181"/>
      <c r="ITQ6" s="181"/>
      <c r="ITR6" s="181"/>
      <c r="ITS6" s="181"/>
      <c r="ITT6" s="181"/>
      <c r="ITU6" s="181"/>
      <c r="ITV6" s="181"/>
      <c r="ITW6" s="181"/>
      <c r="ITX6" s="181"/>
      <c r="ITY6" s="181"/>
      <c r="ITZ6" s="181"/>
      <c r="IUA6" s="181"/>
      <c r="IUB6" s="181"/>
      <c r="IUC6" s="181"/>
      <c r="IUD6" s="181"/>
      <c r="IUE6" s="181"/>
      <c r="IUF6" s="181"/>
      <c r="IUG6" s="181"/>
      <c r="IUH6" s="181"/>
      <c r="IUI6" s="181"/>
      <c r="IUJ6" s="181"/>
      <c r="IUK6" s="181"/>
      <c r="IUL6" s="181"/>
      <c r="IUM6" s="181"/>
      <c r="IUN6" s="181"/>
      <c r="IUO6" s="181"/>
      <c r="IUP6" s="181"/>
      <c r="IUQ6" s="181"/>
      <c r="IUR6" s="181"/>
      <c r="IUS6" s="181"/>
      <c r="IUT6" s="181"/>
      <c r="IUU6" s="181"/>
      <c r="IUV6" s="181"/>
      <c r="IUW6" s="181"/>
      <c r="IUX6" s="181"/>
      <c r="IUY6" s="181"/>
      <c r="IUZ6" s="181"/>
      <c r="IVA6" s="181"/>
      <c r="IVB6" s="181"/>
      <c r="IVC6" s="181"/>
      <c r="IVD6" s="181"/>
      <c r="IVE6" s="181"/>
      <c r="IVF6" s="181"/>
      <c r="IVG6" s="181"/>
      <c r="IVH6" s="181"/>
      <c r="IVI6" s="181"/>
      <c r="IVJ6" s="181"/>
      <c r="IVK6" s="181"/>
      <c r="IVL6" s="181"/>
      <c r="IVM6" s="181"/>
      <c r="IVN6" s="181"/>
      <c r="IVO6" s="181"/>
      <c r="IVP6" s="181"/>
      <c r="IVQ6" s="181"/>
      <c r="IVR6" s="181"/>
      <c r="IVS6" s="181"/>
      <c r="IVT6" s="181"/>
      <c r="IVU6" s="181"/>
      <c r="IVV6" s="181"/>
      <c r="IVW6" s="181"/>
      <c r="IVX6" s="181"/>
      <c r="IVY6" s="181"/>
      <c r="IVZ6" s="181"/>
      <c r="IWA6" s="181"/>
      <c r="IWB6" s="181"/>
      <c r="IWC6" s="181"/>
      <c r="IWD6" s="181"/>
      <c r="IWE6" s="181"/>
      <c r="IWF6" s="181"/>
      <c r="IWG6" s="181"/>
      <c r="IWH6" s="181"/>
      <c r="IWI6" s="181"/>
      <c r="IWJ6" s="181"/>
      <c r="IWK6" s="181"/>
      <c r="IWL6" s="181"/>
      <c r="IWM6" s="181"/>
      <c r="IWN6" s="181"/>
      <c r="IWO6" s="181"/>
      <c r="IWP6" s="181"/>
      <c r="IWQ6" s="181"/>
      <c r="IWR6" s="181"/>
      <c r="IWS6" s="181"/>
      <c r="IWT6" s="181"/>
      <c r="IWU6" s="181"/>
      <c r="IWV6" s="181"/>
      <c r="IWW6" s="181"/>
      <c r="IWX6" s="181"/>
      <c r="IWY6" s="181"/>
      <c r="IWZ6" s="181"/>
      <c r="IXA6" s="181"/>
      <c r="IXB6" s="181"/>
      <c r="IXC6" s="181"/>
      <c r="IXD6" s="181"/>
      <c r="IXE6" s="181"/>
      <c r="IXF6" s="181"/>
      <c r="IXG6" s="181"/>
      <c r="IXH6" s="181"/>
      <c r="IXI6" s="181"/>
      <c r="IXJ6" s="181"/>
      <c r="IXK6" s="181"/>
      <c r="IXL6" s="181"/>
      <c r="IXM6" s="181"/>
      <c r="IXN6" s="181"/>
      <c r="IXO6" s="181"/>
      <c r="IXP6" s="181"/>
      <c r="IXQ6" s="181"/>
      <c r="IXR6" s="181"/>
      <c r="IXS6" s="181"/>
      <c r="IXT6" s="181"/>
      <c r="IXU6" s="181"/>
      <c r="IXV6" s="181"/>
      <c r="IXW6" s="181"/>
      <c r="IXX6" s="181"/>
      <c r="IXY6" s="181"/>
      <c r="IXZ6" s="181"/>
      <c r="IYA6" s="181"/>
      <c r="IYB6" s="181"/>
      <c r="IYC6" s="181"/>
      <c r="IYD6" s="181"/>
      <c r="IYE6" s="181"/>
      <c r="IYF6" s="181"/>
      <c r="IYG6" s="181"/>
      <c r="IYH6" s="181"/>
      <c r="IYI6" s="181"/>
      <c r="IYJ6" s="181"/>
      <c r="IYK6" s="181"/>
      <c r="IYL6" s="181"/>
      <c r="IYM6" s="181"/>
      <c r="IYN6" s="181"/>
      <c r="IYO6" s="181"/>
      <c r="IYP6" s="181"/>
      <c r="IYQ6" s="181"/>
      <c r="IYR6" s="181"/>
      <c r="IYS6" s="181"/>
      <c r="IYT6" s="181"/>
      <c r="IYU6" s="181"/>
      <c r="IYV6" s="181"/>
      <c r="IYW6" s="181"/>
      <c r="IYX6" s="181"/>
      <c r="IYY6" s="181"/>
      <c r="IYZ6" s="181"/>
      <c r="IZA6" s="181"/>
      <c r="IZB6" s="181"/>
      <c r="IZC6" s="181"/>
      <c r="IZD6" s="181"/>
      <c r="IZE6" s="181"/>
      <c r="IZF6" s="181"/>
      <c r="IZG6" s="181"/>
      <c r="IZH6" s="181"/>
      <c r="IZI6" s="181"/>
      <c r="IZJ6" s="181"/>
      <c r="IZK6" s="181"/>
      <c r="IZL6" s="181"/>
      <c r="IZM6" s="181"/>
      <c r="IZN6" s="181"/>
      <c r="IZO6" s="181"/>
      <c r="IZP6" s="181"/>
      <c r="IZQ6" s="181"/>
      <c r="IZR6" s="181"/>
      <c r="IZS6" s="181"/>
      <c r="IZT6" s="181"/>
      <c r="IZU6" s="181"/>
      <c r="IZV6" s="181"/>
      <c r="IZW6" s="181"/>
      <c r="IZX6" s="181"/>
      <c r="IZY6" s="181"/>
      <c r="IZZ6" s="181"/>
      <c r="JAA6" s="181"/>
      <c r="JAB6" s="181"/>
      <c r="JAC6" s="181"/>
      <c r="JAD6" s="181"/>
      <c r="JAE6" s="181"/>
      <c r="JAF6" s="181"/>
      <c r="JAG6" s="181"/>
      <c r="JAH6" s="181"/>
      <c r="JAI6" s="181"/>
      <c r="JAJ6" s="181"/>
      <c r="JAK6" s="181"/>
      <c r="JAL6" s="181"/>
      <c r="JAM6" s="181"/>
      <c r="JAN6" s="181"/>
      <c r="JAO6" s="181"/>
      <c r="JAP6" s="181"/>
      <c r="JAQ6" s="181"/>
      <c r="JAR6" s="181"/>
      <c r="JAS6" s="181"/>
      <c r="JAT6" s="181"/>
      <c r="JAU6" s="181"/>
      <c r="JAV6" s="181"/>
      <c r="JAW6" s="181"/>
      <c r="JAX6" s="181"/>
      <c r="JAY6" s="181"/>
      <c r="JAZ6" s="181"/>
      <c r="JBA6" s="181"/>
      <c r="JBB6" s="181"/>
      <c r="JBC6" s="181"/>
      <c r="JBD6" s="181"/>
      <c r="JBE6" s="181"/>
      <c r="JBF6" s="181"/>
      <c r="JBG6" s="181"/>
      <c r="JBH6" s="181"/>
      <c r="JBI6" s="181"/>
      <c r="JBJ6" s="181"/>
      <c r="JBK6" s="181"/>
      <c r="JBL6" s="181"/>
      <c r="JBM6" s="181"/>
      <c r="JBN6" s="181"/>
      <c r="JBO6" s="181"/>
      <c r="JBP6" s="181"/>
      <c r="JBQ6" s="181"/>
      <c r="JBR6" s="181"/>
      <c r="JBS6" s="181"/>
      <c r="JBT6" s="181"/>
      <c r="JBU6" s="181"/>
      <c r="JBV6" s="181"/>
      <c r="JBW6" s="181"/>
      <c r="JBX6" s="181"/>
      <c r="JBY6" s="181"/>
      <c r="JBZ6" s="181"/>
      <c r="JCA6" s="181"/>
      <c r="JCB6" s="181"/>
      <c r="JCC6" s="181"/>
      <c r="JCD6" s="181"/>
      <c r="JCE6" s="181"/>
      <c r="JCF6" s="181"/>
      <c r="JCG6" s="181"/>
      <c r="JCH6" s="181"/>
      <c r="JCI6" s="181"/>
      <c r="JCJ6" s="181"/>
      <c r="JCK6" s="181"/>
      <c r="JCL6" s="181"/>
      <c r="JCM6" s="181"/>
      <c r="JCN6" s="181"/>
      <c r="JCO6" s="181"/>
      <c r="JCP6" s="181"/>
      <c r="JCQ6" s="181"/>
      <c r="JCR6" s="181"/>
      <c r="JCS6" s="181"/>
      <c r="JCT6" s="181"/>
      <c r="JCU6" s="181"/>
      <c r="JCV6" s="181"/>
      <c r="JCW6" s="181"/>
      <c r="JCX6" s="181"/>
      <c r="JCY6" s="181"/>
      <c r="JCZ6" s="181"/>
      <c r="JDA6" s="181"/>
      <c r="JDB6" s="181"/>
      <c r="JDC6" s="181"/>
      <c r="JDD6" s="181"/>
      <c r="JDE6" s="181"/>
      <c r="JDF6" s="181"/>
      <c r="JDG6" s="181"/>
      <c r="JDH6" s="181"/>
      <c r="JDI6" s="181"/>
      <c r="JDJ6" s="181"/>
      <c r="JDK6" s="181"/>
      <c r="JDL6" s="181"/>
      <c r="JDM6" s="181"/>
      <c r="JDN6" s="181"/>
      <c r="JDO6" s="181"/>
      <c r="JDP6" s="181"/>
      <c r="JDQ6" s="181"/>
      <c r="JDR6" s="181"/>
      <c r="JDS6" s="181"/>
      <c r="JDT6" s="181"/>
      <c r="JDU6" s="181"/>
      <c r="JDV6" s="181"/>
      <c r="JDW6" s="181"/>
      <c r="JDX6" s="181"/>
      <c r="JDY6" s="181"/>
      <c r="JDZ6" s="181"/>
      <c r="JEA6" s="181"/>
      <c r="JEB6" s="181"/>
      <c r="JEC6" s="181"/>
      <c r="JED6" s="181"/>
      <c r="JEE6" s="181"/>
      <c r="JEF6" s="181"/>
      <c r="JEG6" s="181"/>
      <c r="JEH6" s="181"/>
      <c r="JEI6" s="181"/>
      <c r="JEJ6" s="181"/>
      <c r="JEK6" s="181"/>
      <c r="JEL6" s="181"/>
      <c r="JEM6" s="181"/>
      <c r="JEN6" s="181"/>
      <c r="JEO6" s="181"/>
      <c r="JEP6" s="181"/>
      <c r="JEQ6" s="181"/>
      <c r="JER6" s="181"/>
      <c r="JES6" s="181"/>
      <c r="JET6" s="181"/>
      <c r="JEU6" s="181"/>
      <c r="JEV6" s="181"/>
      <c r="JEW6" s="181"/>
      <c r="JEX6" s="181"/>
      <c r="JEY6" s="181"/>
      <c r="JEZ6" s="181"/>
      <c r="JFA6" s="181"/>
      <c r="JFB6" s="181"/>
      <c r="JFC6" s="181"/>
      <c r="JFD6" s="181"/>
      <c r="JFE6" s="181"/>
      <c r="JFF6" s="181"/>
      <c r="JFG6" s="181"/>
      <c r="JFH6" s="181"/>
      <c r="JFI6" s="181"/>
      <c r="JFJ6" s="181"/>
      <c r="JFK6" s="181"/>
      <c r="JFL6" s="181"/>
      <c r="JFM6" s="181"/>
      <c r="JFN6" s="181"/>
      <c r="JFO6" s="181"/>
      <c r="JFP6" s="181"/>
      <c r="JFQ6" s="181"/>
      <c r="JFR6" s="181"/>
      <c r="JFS6" s="181"/>
      <c r="JFT6" s="181"/>
      <c r="JFU6" s="181"/>
      <c r="JFV6" s="181"/>
      <c r="JFW6" s="181"/>
      <c r="JFX6" s="181"/>
      <c r="JFY6" s="181"/>
      <c r="JFZ6" s="181"/>
      <c r="JGA6" s="181"/>
      <c r="JGB6" s="181"/>
      <c r="JGC6" s="181"/>
      <c r="JGD6" s="181"/>
      <c r="JGE6" s="181"/>
      <c r="JGF6" s="181"/>
      <c r="JGG6" s="181"/>
      <c r="JGH6" s="181"/>
      <c r="JGI6" s="181"/>
      <c r="JGJ6" s="181"/>
      <c r="JGK6" s="181"/>
      <c r="JGL6" s="181"/>
      <c r="JGM6" s="181"/>
      <c r="JGN6" s="181"/>
      <c r="JGO6" s="181"/>
      <c r="JGP6" s="181"/>
      <c r="JGQ6" s="181"/>
      <c r="JGR6" s="181"/>
      <c r="JGS6" s="181"/>
      <c r="JGT6" s="181"/>
      <c r="JGU6" s="181"/>
      <c r="JGV6" s="181"/>
      <c r="JGW6" s="181"/>
      <c r="JGX6" s="181"/>
      <c r="JGY6" s="181"/>
      <c r="JGZ6" s="181"/>
      <c r="JHA6" s="181"/>
      <c r="JHB6" s="181"/>
      <c r="JHC6" s="181"/>
      <c r="JHD6" s="181"/>
      <c r="JHE6" s="181"/>
      <c r="JHF6" s="181"/>
      <c r="JHG6" s="181"/>
      <c r="JHH6" s="181"/>
      <c r="JHI6" s="181"/>
      <c r="JHJ6" s="181"/>
      <c r="JHK6" s="181"/>
      <c r="JHL6" s="181"/>
      <c r="JHM6" s="181"/>
      <c r="JHN6" s="181"/>
      <c r="JHO6" s="181"/>
      <c r="JHP6" s="181"/>
      <c r="JHQ6" s="181"/>
      <c r="JHR6" s="181"/>
      <c r="JHS6" s="181"/>
      <c r="JHT6" s="181"/>
      <c r="JHU6" s="181"/>
      <c r="JHV6" s="181"/>
      <c r="JHW6" s="181"/>
      <c r="JHX6" s="181"/>
      <c r="JHY6" s="181"/>
      <c r="JHZ6" s="181"/>
      <c r="JIA6" s="181"/>
      <c r="JIB6" s="181"/>
      <c r="JIC6" s="181"/>
      <c r="JID6" s="181"/>
      <c r="JIE6" s="181"/>
      <c r="JIF6" s="181"/>
      <c r="JIG6" s="181"/>
      <c r="JIH6" s="181"/>
      <c r="JII6" s="181"/>
      <c r="JIJ6" s="181"/>
      <c r="JIK6" s="181"/>
      <c r="JIL6" s="181"/>
      <c r="JIM6" s="181"/>
      <c r="JIN6" s="181"/>
      <c r="JIO6" s="181"/>
      <c r="JIP6" s="181"/>
      <c r="JIQ6" s="181"/>
      <c r="JIR6" s="181"/>
      <c r="JIS6" s="181"/>
      <c r="JIT6" s="181"/>
      <c r="JIU6" s="181"/>
      <c r="JIV6" s="181"/>
      <c r="JIW6" s="181"/>
      <c r="JIX6" s="181"/>
      <c r="JIY6" s="181"/>
      <c r="JIZ6" s="181"/>
      <c r="JJA6" s="181"/>
      <c r="JJB6" s="181"/>
      <c r="JJC6" s="181"/>
      <c r="JJD6" s="181"/>
      <c r="JJE6" s="181"/>
      <c r="JJF6" s="181"/>
      <c r="JJG6" s="181"/>
      <c r="JJH6" s="181"/>
      <c r="JJI6" s="181"/>
      <c r="JJJ6" s="181"/>
      <c r="JJK6" s="181"/>
      <c r="JJL6" s="181"/>
      <c r="JJM6" s="181"/>
      <c r="JJN6" s="181"/>
      <c r="JJO6" s="181"/>
      <c r="JJP6" s="181"/>
      <c r="JJQ6" s="181"/>
      <c r="JJR6" s="181"/>
      <c r="JJS6" s="181"/>
      <c r="JJT6" s="181"/>
      <c r="JJU6" s="181"/>
      <c r="JJV6" s="181"/>
      <c r="JJW6" s="181"/>
      <c r="JJX6" s="181"/>
      <c r="JJY6" s="181"/>
      <c r="JJZ6" s="181"/>
      <c r="JKA6" s="181"/>
      <c r="JKB6" s="181"/>
      <c r="JKC6" s="181"/>
      <c r="JKD6" s="181"/>
      <c r="JKE6" s="181"/>
      <c r="JKF6" s="181"/>
      <c r="JKG6" s="181"/>
      <c r="JKH6" s="181"/>
      <c r="JKI6" s="181"/>
      <c r="JKJ6" s="181"/>
      <c r="JKK6" s="181"/>
      <c r="JKL6" s="181"/>
      <c r="JKM6" s="181"/>
      <c r="JKN6" s="181"/>
      <c r="JKO6" s="181"/>
      <c r="JKP6" s="181"/>
      <c r="JKQ6" s="181"/>
      <c r="JKR6" s="181"/>
      <c r="JKS6" s="181"/>
      <c r="JKT6" s="181"/>
      <c r="JKU6" s="181"/>
      <c r="JKV6" s="181"/>
      <c r="JKW6" s="181"/>
      <c r="JKX6" s="181"/>
      <c r="JKY6" s="181"/>
      <c r="JKZ6" s="181"/>
      <c r="JLA6" s="181"/>
      <c r="JLB6" s="181"/>
      <c r="JLC6" s="181"/>
      <c r="JLD6" s="181"/>
      <c r="JLE6" s="181"/>
      <c r="JLF6" s="181"/>
      <c r="JLG6" s="181"/>
      <c r="JLH6" s="181"/>
      <c r="JLI6" s="181"/>
      <c r="JLJ6" s="181"/>
      <c r="JLK6" s="181"/>
      <c r="JLL6" s="181"/>
      <c r="JLM6" s="181"/>
      <c r="JLN6" s="181"/>
      <c r="JLO6" s="181"/>
      <c r="JLP6" s="181"/>
      <c r="JLQ6" s="181"/>
      <c r="JLR6" s="181"/>
      <c r="JLS6" s="181"/>
      <c r="JLT6" s="181"/>
      <c r="JLU6" s="181"/>
      <c r="JLV6" s="181"/>
      <c r="JLW6" s="181"/>
      <c r="JLX6" s="181"/>
      <c r="JLY6" s="181"/>
      <c r="JLZ6" s="181"/>
      <c r="JMA6" s="181"/>
      <c r="JMB6" s="181"/>
      <c r="JMC6" s="181"/>
      <c r="JMD6" s="181"/>
      <c r="JME6" s="181"/>
      <c r="JMF6" s="181"/>
      <c r="JMG6" s="181"/>
      <c r="JMH6" s="181"/>
      <c r="JMI6" s="181"/>
      <c r="JMJ6" s="181"/>
      <c r="JMK6" s="181"/>
      <c r="JML6" s="181"/>
      <c r="JMM6" s="181"/>
      <c r="JMN6" s="181"/>
      <c r="JMO6" s="181"/>
      <c r="JMP6" s="181"/>
      <c r="JMQ6" s="181"/>
      <c r="JMR6" s="181"/>
      <c r="JMS6" s="181"/>
      <c r="JMT6" s="181"/>
      <c r="JMU6" s="181"/>
      <c r="JMV6" s="181"/>
      <c r="JMW6" s="181"/>
      <c r="JMX6" s="181"/>
      <c r="JMY6" s="181"/>
      <c r="JMZ6" s="181"/>
      <c r="JNA6" s="181"/>
      <c r="JNB6" s="181"/>
      <c r="JNC6" s="181"/>
      <c r="JND6" s="181"/>
      <c r="JNE6" s="181"/>
      <c r="JNF6" s="181"/>
      <c r="JNG6" s="181"/>
      <c r="JNH6" s="181"/>
      <c r="JNI6" s="181"/>
      <c r="JNJ6" s="181"/>
      <c r="JNK6" s="181"/>
      <c r="JNL6" s="181"/>
      <c r="JNM6" s="181"/>
      <c r="JNN6" s="181"/>
      <c r="JNO6" s="181"/>
      <c r="JNP6" s="181"/>
      <c r="JNQ6" s="181"/>
      <c r="JNR6" s="181"/>
      <c r="JNS6" s="181"/>
      <c r="JNT6" s="181"/>
      <c r="JNU6" s="181"/>
      <c r="JNV6" s="181"/>
      <c r="JNW6" s="181"/>
      <c r="JNX6" s="181"/>
      <c r="JNY6" s="181"/>
      <c r="JNZ6" s="181"/>
      <c r="JOA6" s="181"/>
      <c r="JOB6" s="181"/>
      <c r="JOC6" s="181"/>
      <c r="JOD6" s="181"/>
      <c r="JOE6" s="181"/>
      <c r="JOF6" s="181"/>
      <c r="JOG6" s="181"/>
      <c r="JOH6" s="181"/>
      <c r="JOI6" s="181"/>
      <c r="JOJ6" s="181"/>
      <c r="JOK6" s="181"/>
      <c r="JOL6" s="181"/>
      <c r="JOM6" s="181"/>
      <c r="JON6" s="181"/>
      <c r="JOO6" s="181"/>
      <c r="JOP6" s="181"/>
      <c r="JOQ6" s="181"/>
      <c r="JOR6" s="181"/>
      <c r="JOS6" s="181"/>
      <c r="JOT6" s="181"/>
      <c r="JOU6" s="181"/>
      <c r="JOV6" s="181"/>
      <c r="JOW6" s="181"/>
      <c r="JOX6" s="181"/>
      <c r="JOY6" s="181"/>
      <c r="JOZ6" s="181"/>
      <c r="JPA6" s="181"/>
      <c r="JPB6" s="181"/>
      <c r="JPC6" s="181"/>
      <c r="JPD6" s="181"/>
      <c r="JPE6" s="181"/>
      <c r="JPF6" s="181"/>
      <c r="JPG6" s="181"/>
      <c r="JPH6" s="181"/>
      <c r="JPI6" s="181"/>
      <c r="JPJ6" s="181"/>
      <c r="JPK6" s="181"/>
      <c r="JPL6" s="181"/>
      <c r="JPM6" s="181"/>
      <c r="JPN6" s="181"/>
      <c r="JPO6" s="181"/>
      <c r="JPP6" s="181"/>
      <c r="JPQ6" s="181"/>
      <c r="JPR6" s="181"/>
      <c r="JPS6" s="181"/>
      <c r="JPT6" s="181"/>
      <c r="JPU6" s="181"/>
      <c r="JPV6" s="181"/>
      <c r="JPW6" s="181"/>
      <c r="JPX6" s="181"/>
      <c r="JPY6" s="181"/>
      <c r="JPZ6" s="181"/>
      <c r="JQA6" s="181"/>
      <c r="JQB6" s="181"/>
      <c r="JQC6" s="181"/>
      <c r="JQD6" s="181"/>
      <c r="JQE6" s="181"/>
      <c r="JQF6" s="181"/>
      <c r="JQG6" s="181"/>
      <c r="JQH6" s="181"/>
      <c r="JQI6" s="181"/>
      <c r="JQJ6" s="181"/>
      <c r="JQK6" s="181"/>
      <c r="JQL6" s="181"/>
      <c r="JQM6" s="181"/>
      <c r="JQN6" s="181"/>
      <c r="JQO6" s="181"/>
      <c r="JQP6" s="181"/>
      <c r="JQQ6" s="181"/>
      <c r="JQR6" s="181"/>
      <c r="JQS6" s="181"/>
      <c r="JQT6" s="181"/>
      <c r="JQU6" s="181"/>
      <c r="JQV6" s="181"/>
      <c r="JQW6" s="181"/>
      <c r="JQX6" s="181"/>
      <c r="JQY6" s="181"/>
      <c r="JQZ6" s="181"/>
      <c r="JRA6" s="181"/>
      <c r="JRB6" s="181"/>
      <c r="JRC6" s="181"/>
      <c r="JRD6" s="181"/>
      <c r="JRE6" s="181"/>
      <c r="JRF6" s="181"/>
      <c r="JRG6" s="181"/>
      <c r="JRH6" s="181"/>
      <c r="JRI6" s="181"/>
      <c r="JRJ6" s="181"/>
      <c r="JRK6" s="181"/>
      <c r="JRL6" s="181"/>
      <c r="JRM6" s="181"/>
      <c r="JRN6" s="181"/>
      <c r="JRO6" s="181"/>
      <c r="JRP6" s="181"/>
      <c r="JRQ6" s="181"/>
      <c r="JRR6" s="181"/>
      <c r="JRS6" s="181"/>
      <c r="JRT6" s="181"/>
      <c r="JRU6" s="181"/>
      <c r="JRV6" s="181"/>
      <c r="JRW6" s="181"/>
      <c r="JRX6" s="181"/>
      <c r="JRY6" s="181"/>
      <c r="JRZ6" s="181"/>
      <c r="JSA6" s="181"/>
      <c r="JSB6" s="181"/>
      <c r="JSC6" s="181"/>
      <c r="JSD6" s="181"/>
      <c r="JSE6" s="181"/>
      <c r="JSF6" s="181"/>
      <c r="JSG6" s="181"/>
      <c r="JSH6" s="181"/>
      <c r="JSI6" s="181"/>
      <c r="JSJ6" s="181"/>
      <c r="JSK6" s="181"/>
      <c r="JSL6" s="181"/>
      <c r="JSM6" s="181"/>
      <c r="JSN6" s="181"/>
      <c r="JSO6" s="181"/>
      <c r="JSP6" s="181"/>
      <c r="JSQ6" s="181"/>
      <c r="JSR6" s="181"/>
      <c r="JSS6" s="181"/>
      <c r="JST6" s="181"/>
      <c r="JSU6" s="181"/>
      <c r="JSV6" s="181"/>
      <c r="JSW6" s="181"/>
      <c r="JSX6" s="181"/>
      <c r="JSY6" s="181"/>
      <c r="JSZ6" s="181"/>
      <c r="JTA6" s="181"/>
      <c r="JTB6" s="181"/>
      <c r="JTC6" s="181"/>
      <c r="JTD6" s="181"/>
      <c r="JTE6" s="181"/>
      <c r="JTF6" s="181"/>
      <c r="JTG6" s="181"/>
      <c r="JTH6" s="181"/>
      <c r="JTI6" s="181"/>
      <c r="JTJ6" s="181"/>
      <c r="JTK6" s="181"/>
      <c r="JTL6" s="181"/>
      <c r="JTM6" s="181"/>
      <c r="JTN6" s="181"/>
      <c r="JTO6" s="181"/>
      <c r="JTP6" s="181"/>
      <c r="JTQ6" s="181"/>
      <c r="JTR6" s="181"/>
      <c r="JTS6" s="181"/>
      <c r="JTT6" s="181"/>
      <c r="JTU6" s="181"/>
      <c r="JTV6" s="181"/>
      <c r="JTW6" s="181"/>
      <c r="JTX6" s="181"/>
      <c r="JTY6" s="181"/>
      <c r="JTZ6" s="181"/>
      <c r="JUA6" s="181"/>
      <c r="JUB6" s="181"/>
      <c r="JUC6" s="181"/>
      <c r="JUD6" s="181"/>
      <c r="JUE6" s="181"/>
      <c r="JUF6" s="181"/>
      <c r="JUG6" s="181"/>
      <c r="JUH6" s="181"/>
      <c r="JUI6" s="181"/>
      <c r="JUJ6" s="181"/>
      <c r="JUK6" s="181"/>
      <c r="JUL6" s="181"/>
      <c r="JUM6" s="181"/>
      <c r="JUN6" s="181"/>
      <c r="JUO6" s="181"/>
      <c r="JUP6" s="181"/>
      <c r="JUQ6" s="181"/>
      <c r="JUR6" s="181"/>
      <c r="JUS6" s="181"/>
      <c r="JUT6" s="181"/>
      <c r="JUU6" s="181"/>
      <c r="JUV6" s="181"/>
      <c r="JUW6" s="181"/>
      <c r="JUX6" s="181"/>
      <c r="JUY6" s="181"/>
      <c r="JUZ6" s="181"/>
      <c r="JVA6" s="181"/>
      <c r="JVB6" s="181"/>
      <c r="JVC6" s="181"/>
      <c r="JVD6" s="181"/>
      <c r="JVE6" s="181"/>
      <c r="JVF6" s="181"/>
      <c r="JVG6" s="181"/>
      <c r="JVH6" s="181"/>
      <c r="JVI6" s="181"/>
      <c r="JVJ6" s="181"/>
      <c r="JVK6" s="181"/>
      <c r="JVL6" s="181"/>
      <c r="JVM6" s="181"/>
      <c r="JVN6" s="181"/>
      <c r="JVO6" s="181"/>
      <c r="JVP6" s="181"/>
      <c r="JVQ6" s="181"/>
      <c r="JVR6" s="181"/>
      <c r="JVS6" s="181"/>
      <c r="JVT6" s="181"/>
      <c r="JVU6" s="181"/>
      <c r="JVV6" s="181"/>
      <c r="JVW6" s="181"/>
      <c r="JVX6" s="181"/>
      <c r="JVY6" s="181"/>
      <c r="JVZ6" s="181"/>
      <c r="JWA6" s="181"/>
      <c r="JWB6" s="181"/>
      <c r="JWC6" s="181"/>
      <c r="JWD6" s="181"/>
      <c r="JWE6" s="181"/>
      <c r="JWF6" s="181"/>
      <c r="JWG6" s="181"/>
      <c r="JWH6" s="181"/>
      <c r="JWI6" s="181"/>
      <c r="JWJ6" s="181"/>
      <c r="JWK6" s="181"/>
      <c r="JWL6" s="181"/>
      <c r="JWM6" s="181"/>
      <c r="JWN6" s="181"/>
      <c r="JWO6" s="181"/>
      <c r="JWP6" s="181"/>
      <c r="JWQ6" s="181"/>
      <c r="JWR6" s="181"/>
      <c r="JWS6" s="181"/>
      <c r="JWT6" s="181"/>
      <c r="JWU6" s="181"/>
      <c r="JWV6" s="181"/>
      <c r="JWW6" s="181"/>
      <c r="JWX6" s="181"/>
      <c r="JWY6" s="181"/>
      <c r="JWZ6" s="181"/>
      <c r="JXA6" s="181"/>
      <c r="JXB6" s="181"/>
      <c r="JXC6" s="181"/>
      <c r="JXD6" s="181"/>
      <c r="JXE6" s="181"/>
      <c r="JXF6" s="181"/>
      <c r="JXG6" s="181"/>
      <c r="JXH6" s="181"/>
      <c r="JXI6" s="181"/>
      <c r="JXJ6" s="181"/>
      <c r="JXK6" s="181"/>
      <c r="JXL6" s="181"/>
      <c r="JXM6" s="181"/>
      <c r="JXN6" s="181"/>
      <c r="JXO6" s="181"/>
      <c r="JXP6" s="181"/>
      <c r="JXQ6" s="181"/>
      <c r="JXR6" s="181"/>
      <c r="JXS6" s="181"/>
      <c r="JXT6" s="181"/>
      <c r="JXU6" s="181"/>
      <c r="JXV6" s="181"/>
      <c r="JXW6" s="181"/>
      <c r="JXX6" s="181"/>
      <c r="JXY6" s="181"/>
      <c r="JXZ6" s="181"/>
      <c r="JYA6" s="181"/>
      <c r="JYB6" s="181"/>
      <c r="JYC6" s="181"/>
      <c r="JYD6" s="181"/>
      <c r="JYE6" s="181"/>
      <c r="JYF6" s="181"/>
      <c r="JYG6" s="181"/>
      <c r="JYH6" s="181"/>
      <c r="JYI6" s="181"/>
      <c r="JYJ6" s="181"/>
      <c r="JYK6" s="181"/>
      <c r="JYL6" s="181"/>
      <c r="JYM6" s="181"/>
      <c r="JYN6" s="181"/>
      <c r="JYO6" s="181"/>
      <c r="JYP6" s="181"/>
      <c r="JYQ6" s="181"/>
      <c r="JYR6" s="181"/>
      <c r="JYS6" s="181"/>
      <c r="JYT6" s="181"/>
      <c r="JYU6" s="181"/>
      <c r="JYV6" s="181"/>
      <c r="JYW6" s="181"/>
      <c r="JYX6" s="181"/>
      <c r="JYY6" s="181"/>
      <c r="JYZ6" s="181"/>
      <c r="JZA6" s="181"/>
      <c r="JZB6" s="181"/>
      <c r="JZC6" s="181"/>
      <c r="JZD6" s="181"/>
      <c r="JZE6" s="181"/>
      <c r="JZF6" s="181"/>
      <c r="JZG6" s="181"/>
      <c r="JZH6" s="181"/>
      <c r="JZI6" s="181"/>
      <c r="JZJ6" s="181"/>
      <c r="JZK6" s="181"/>
      <c r="JZL6" s="181"/>
      <c r="JZM6" s="181"/>
      <c r="JZN6" s="181"/>
      <c r="JZO6" s="181"/>
      <c r="JZP6" s="181"/>
      <c r="JZQ6" s="181"/>
      <c r="JZR6" s="181"/>
      <c r="JZS6" s="181"/>
      <c r="JZT6" s="181"/>
      <c r="JZU6" s="181"/>
      <c r="JZV6" s="181"/>
      <c r="JZW6" s="181"/>
      <c r="JZX6" s="181"/>
      <c r="JZY6" s="181"/>
      <c r="JZZ6" s="181"/>
      <c r="KAA6" s="181"/>
      <c r="KAB6" s="181"/>
      <c r="KAC6" s="181"/>
      <c r="KAD6" s="181"/>
      <c r="KAE6" s="181"/>
      <c r="KAF6" s="181"/>
      <c r="KAG6" s="181"/>
      <c r="KAH6" s="181"/>
      <c r="KAI6" s="181"/>
      <c r="KAJ6" s="181"/>
      <c r="KAK6" s="181"/>
      <c r="KAL6" s="181"/>
      <c r="KAM6" s="181"/>
      <c r="KAN6" s="181"/>
      <c r="KAO6" s="181"/>
      <c r="KAP6" s="181"/>
      <c r="KAQ6" s="181"/>
      <c r="KAR6" s="181"/>
      <c r="KAS6" s="181"/>
      <c r="KAT6" s="181"/>
      <c r="KAU6" s="181"/>
      <c r="KAV6" s="181"/>
      <c r="KAW6" s="181"/>
      <c r="KAX6" s="181"/>
      <c r="KAY6" s="181"/>
      <c r="KAZ6" s="181"/>
      <c r="KBA6" s="181"/>
      <c r="KBB6" s="181"/>
      <c r="KBC6" s="181"/>
      <c r="KBD6" s="181"/>
      <c r="KBE6" s="181"/>
      <c r="KBF6" s="181"/>
      <c r="KBG6" s="181"/>
      <c r="KBH6" s="181"/>
      <c r="KBI6" s="181"/>
      <c r="KBJ6" s="181"/>
      <c r="KBK6" s="181"/>
      <c r="KBL6" s="181"/>
      <c r="KBM6" s="181"/>
      <c r="KBN6" s="181"/>
      <c r="KBO6" s="181"/>
      <c r="KBP6" s="181"/>
      <c r="KBQ6" s="181"/>
      <c r="KBR6" s="181"/>
      <c r="KBS6" s="181"/>
      <c r="KBT6" s="181"/>
      <c r="KBU6" s="181"/>
      <c r="KBV6" s="181"/>
      <c r="KBW6" s="181"/>
      <c r="KBX6" s="181"/>
      <c r="KBY6" s="181"/>
      <c r="KBZ6" s="181"/>
      <c r="KCA6" s="181"/>
      <c r="KCB6" s="181"/>
      <c r="KCC6" s="181"/>
      <c r="KCD6" s="181"/>
      <c r="KCE6" s="181"/>
      <c r="KCF6" s="181"/>
      <c r="KCG6" s="181"/>
      <c r="KCH6" s="181"/>
      <c r="KCI6" s="181"/>
      <c r="KCJ6" s="181"/>
      <c r="KCK6" s="181"/>
      <c r="KCL6" s="181"/>
      <c r="KCM6" s="181"/>
      <c r="KCN6" s="181"/>
      <c r="KCO6" s="181"/>
      <c r="KCP6" s="181"/>
      <c r="KCQ6" s="181"/>
      <c r="KCR6" s="181"/>
      <c r="KCS6" s="181"/>
      <c r="KCT6" s="181"/>
      <c r="KCU6" s="181"/>
      <c r="KCV6" s="181"/>
      <c r="KCW6" s="181"/>
      <c r="KCX6" s="181"/>
      <c r="KCY6" s="181"/>
      <c r="KCZ6" s="181"/>
      <c r="KDA6" s="181"/>
      <c r="KDB6" s="181"/>
      <c r="KDC6" s="181"/>
      <c r="KDD6" s="181"/>
      <c r="KDE6" s="181"/>
      <c r="KDF6" s="181"/>
      <c r="KDG6" s="181"/>
      <c r="KDH6" s="181"/>
      <c r="KDI6" s="181"/>
      <c r="KDJ6" s="181"/>
      <c r="KDK6" s="181"/>
      <c r="KDL6" s="181"/>
      <c r="KDM6" s="181"/>
      <c r="KDN6" s="181"/>
      <c r="KDO6" s="181"/>
      <c r="KDP6" s="181"/>
      <c r="KDQ6" s="181"/>
      <c r="KDR6" s="181"/>
      <c r="KDS6" s="181"/>
      <c r="KDT6" s="181"/>
      <c r="KDU6" s="181"/>
      <c r="KDV6" s="181"/>
      <c r="KDW6" s="181"/>
      <c r="KDX6" s="181"/>
      <c r="KDY6" s="181"/>
      <c r="KDZ6" s="181"/>
      <c r="KEA6" s="181"/>
      <c r="KEB6" s="181"/>
      <c r="KEC6" s="181"/>
      <c r="KED6" s="181"/>
      <c r="KEE6" s="181"/>
      <c r="KEF6" s="181"/>
      <c r="KEG6" s="181"/>
      <c r="KEH6" s="181"/>
      <c r="KEI6" s="181"/>
      <c r="KEJ6" s="181"/>
      <c r="KEK6" s="181"/>
      <c r="KEL6" s="181"/>
      <c r="KEM6" s="181"/>
      <c r="KEN6" s="181"/>
      <c r="KEO6" s="181"/>
      <c r="KEP6" s="181"/>
      <c r="KEQ6" s="181"/>
      <c r="KER6" s="181"/>
      <c r="KES6" s="181"/>
      <c r="KET6" s="181"/>
      <c r="KEU6" s="181"/>
      <c r="KEV6" s="181"/>
      <c r="KEW6" s="181"/>
      <c r="KEX6" s="181"/>
      <c r="KEY6" s="181"/>
      <c r="KEZ6" s="181"/>
      <c r="KFA6" s="181"/>
      <c r="KFB6" s="181"/>
      <c r="KFC6" s="181"/>
      <c r="KFD6" s="181"/>
      <c r="KFE6" s="181"/>
      <c r="KFF6" s="181"/>
      <c r="KFG6" s="181"/>
      <c r="KFH6" s="181"/>
      <c r="KFI6" s="181"/>
      <c r="KFJ6" s="181"/>
      <c r="KFK6" s="181"/>
      <c r="KFL6" s="181"/>
      <c r="KFM6" s="181"/>
      <c r="KFN6" s="181"/>
      <c r="KFO6" s="181"/>
      <c r="KFP6" s="181"/>
      <c r="KFQ6" s="181"/>
      <c r="KFR6" s="181"/>
      <c r="KFS6" s="181"/>
      <c r="KFT6" s="181"/>
      <c r="KFU6" s="181"/>
      <c r="KFV6" s="181"/>
      <c r="KFW6" s="181"/>
      <c r="KFX6" s="181"/>
      <c r="KFY6" s="181"/>
      <c r="KFZ6" s="181"/>
      <c r="KGA6" s="181"/>
      <c r="KGB6" s="181"/>
      <c r="KGC6" s="181"/>
      <c r="KGD6" s="181"/>
      <c r="KGE6" s="181"/>
      <c r="KGF6" s="181"/>
      <c r="KGG6" s="181"/>
      <c r="KGH6" s="181"/>
      <c r="KGI6" s="181"/>
      <c r="KGJ6" s="181"/>
      <c r="KGK6" s="181"/>
      <c r="KGL6" s="181"/>
      <c r="KGM6" s="181"/>
      <c r="KGN6" s="181"/>
      <c r="KGO6" s="181"/>
      <c r="KGP6" s="181"/>
      <c r="KGQ6" s="181"/>
      <c r="KGR6" s="181"/>
      <c r="KGS6" s="181"/>
      <c r="KGT6" s="181"/>
      <c r="KGU6" s="181"/>
      <c r="KGV6" s="181"/>
      <c r="KGW6" s="181"/>
      <c r="KGX6" s="181"/>
      <c r="KGY6" s="181"/>
      <c r="KGZ6" s="181"/>
      <c r="KHA6" s="181"/>
      <c r="KHB6" s="181"/>
      <c r="KHC6" s="181"/>
      <c r="KHD6" s="181"/>
      <c r="KHE6" s="181"/>
      <c r="KHF6" s="181"/>
      <c r="KHG6" s="181"/>
      <c r="KHH6" s="181"/>
      <c r="KHI6" s="181"/>
      <c r="KHJ6" s="181"/>
      <c r="KHK6" s="181"/>
      <c r="KHL6" s="181"/>
      <c r="KHM6" s="181"/>
      <c r="KHN6" s="181"/>
      <c r="KHO6" s="181"/>
      <c r="KHP6" s="181"/>
      <c r="KHQ6" s="181"/>
      <c r="KHR6" s="181"/>
      <c r="KHS6" s="181"/>
      <c r="KHT6" s="181"/>
      <c r="KHU6" s="181"/>
      <c r="KHV6" s="181"/>
      <c r="KHW6" s="181"/>
      <c r="KHX6" s="181"/>
      <c r="KHY6" s="181"/>
      <c r="KHZ6" s="181"/>
      <c r="KIA6" s="181"/>
      <c r="KIB6" s="181"/>
      <c r="KIC6" s="181"/>
      <c r="KID6" s="181"/>
      <c r="KIE6" s="181"/>
      <c r="KIF6" s="181"/>
      <c r="KIG6" s="181"/>
      <c r="KIH6" s="181"/>
      <c r="KII6" s="181"/>
      <c r="KIJ6" s="181"/>
      <c r="KIK6" s="181"/>
      <c r="KIL6" s="181"/>
      <c r="KIM6" s="181"/>
      <c r="KIN6" s="181"/>
      <c r="KIO6" s="181"/>
      <c r="KIP6" s="181"/>
      <c r="KIQ6" s="181"/>
      <c r="KIR6" s="181"/>
      <c r="KIS6" s="181"/>
      <c r="KIT6" s="181"/>
      <c r="KIU6" s="181"/>
      <c r="KIV6" s="181"/>
      <c r="KIW6" s="181"/>
      <c r="KIX6" s="181"/>
      <c r="KIY6" s="181"/>
      <c r="KIZ6" s="181"/>
      <c r="KJA6" s="181"/>
      <c r="KJB6" s="181"/>
      <c r="KJC6" s="181"/>
      <c r="KJD6" s="181"/>
      <c r="KJE6" s="181"/>
      <c r="KJF6" s="181"/>
      <c r="KJG6" s="181"/>
      <c r="KJH6" s="181"/>
      <c r="KJI6" s="181"/>
      <c r="KJJ6" s="181"/>
      <c r="KJK6" s="181"/>
      <c r="KJL6" s="181"/>
      <c r="KJM6" s="181"/>
      <c r="KJN6" s="181"/>
      <c r="KJO6" s="181"/>
      <c r="KJP6" s="181"/>
      <c r="KJQ6" s="181"/>
      <c r="KJR6" s="181"/>
      <c r="KJS6" s="181"/>
      <c r="KJT6" s="181"/>
      <c r="KJU6" s="181"/>
      <c r="KJV6" s="181"/>
      <c r="KJW6" s="181"/>
      <c r="KJX6" s="181"/>
      <c r="KJY6" s="181"/>
      <c r="KJZ6" s="181"/>
      <c r="KKA6" s="181"/>
      <c r="KKB6" s="181"/>
      <c r="KKC6" s="181"/>
      <c r="KKD6" s="181"/>
      <c r="KKE6" s="181"/>
      <c r="KKF6" s="181"/>
      <c r="KKG6" s="181"/>
      <c r="KKH6" s="181"/>
      <c r="KKI6" s="181"/>
      <c r="KKJ6" s="181"/>
      <c r="KKK6" s="181"/>
      <c r="KKL6" s="181"/>
      <c r="KKM6" s="181"/>
      <c r="KKN6" s="181"/>
      <c r="KKO6" s="181"/>
      <c r="KKP6" s="181"/>
      <c r="KKQ6" s="181"/>
      <c r="KKR6" s="181"/>
      <c r="KKS6" s="181"/>
      <c r="KKT6" s="181"/>
      <c r="KKU6" s="181"/>
      <c r="KKV6" s="181"/>
      <c r="KKW6" s="181"/>
      <c r="KKX6" s="181"/>
      <c r="KKY6" s="181"/>
      <c r="KKZ6" s="181"/>
      <c r="KLA6" s="181"/>
      <c r="KLB6" s="181"/>
      <c r="KLC6" s="181"/>
      <c r="KLD6" s="181"/>
      <c r="KLE6" s="181"/>
      <c r="KLF6" s="181"/>
      <c r="KLG6" s="181"/>
      <c r="KLH6" s="181"/>
      <c r="KLI6" s="181"/>
      <c r="KLJ6" s="181"/>
      <c r="KLK6" s="181"/>
      <c r="KLL6" s="181"/>
      <c r="KLM6" s="181"/>
      <c r="KLN6" s="181"/>
      <c r="KLO6" s="181"/>
      <c r="KLP6" s="181"/>
      <c r="KLQ6" s="181"/>
      <c r="KLR6" s="181"/>
      <c r="KLS6" s="181"/>
      <c r="KLT6" s="181"/>
      <c r="KLU6" s="181"/>
      <c r="KLV6" s="181"/>
      <c r="KLW6" s="181"/>
      <c r="KLX6" s="181"/>
      <c r="KLY6" s="181"/>
      <c r="KLZ6" s="181"/>
      <c r="KMA6" s="181"/>
      <c r="KMB6" s="181"/>
      <c r="KMC6" s="181"/>
      <c r="KMD6" s="181"/>
      <c r="KME6" s="181"/>
      <c r="KMF6" s="181"/>
      <c r="KMG6" s="181"/>
      <c r="KMH6" s="181"/>
      <c r="KMI6" s="181"/>
      <c r="KMJ6" s="181"/>
      <c r="KMK6" s="181"/>
      <c r="KML6" s="181"/>
      <c r="KMM6" s="181"/>
      <c r="KMN6" s="181"/>
      <c r="KMO6" s="181"/>
      <c r="KMP6" s="181"/>
      <c r="KMQ6" s="181"/>
      <c r="KMR6" s="181"/>
      <c r="KMS6" s="181"/>
      <c r="KMT6" s="181"/>
      <c r="KMU6" s="181"/>
      <c r="KMV6" s="181"/>
      <c r="KMW6" s="181"/>
      <c r="KMX6" s="181"/>
      <c r="KMY6" s="181"/>
      <c r="KMZ6" s="181"/>
      <c r="KNA6" s="181"/>
      <c r="KNB6" s="181"/>
      <c r="KNC6" s="181"/>
      <c r="KND6" s="181"/>
      <c r="KNE6" s="181"/>
      <c r="KNF6" s="181"/>
      <c r="KNG6" s="181"/>
      <c r="KNH6" s="181"/>
      <c r="KNI6" s="181"/>
      <c r="KNJ6" s="181"/>
      <c r="KNK6" s="181"/>
      <c r="KNL6" s="181"/>
      <c r="KNM6" s="181"/>
      <c r="KNN6" s="181"/>
      <c r="KNO6" s="181"/>
      <c r="KNP6" s="181"/>
      <c r="KNQ6" s="181"/>
      <c r="KNR6" s="181"/>
      <c r="KNS6" s="181"/>
      <c r="KNT6" s="181"/>
      <c r="KNU6" s="181"/>
      <c r="KNV6" s="181"/>
      <c r="KNW6" s="181"/>
      <c r="KNX6" s="181"/>
      <c r="KNY6" s="181"/>
      <c r="KNZ6" s="181"/>
      <c r="KOA6" s="181"/>
      <c r="KOB6" s="181"/>
      <c r="KOC6" s="181"/>
      <c r="KOD6" s="181"/>
      <c r="KOE6" s="181"/>
      <c r="KOF6" s="181"/>
      <c r="KOG6" s="181"/>
      <c r="KOH6" s="181"/>
      <c r="KOI6" s="181"/>
      <c r="KOJ6" s="181"/>
      <c r="KOK6" s="181"/>
      <c r="KOL6" s="181"/>
      <c r="KOM6" s="181"/>
      <c r="KON6" s="181"/>
      <c r="KOO6" s="181"/>
      <c r="KOP6" s="181"/>
      <c r="KOQ6" s="181"/>
      <c r="KOR6" s="181"/>
      <c r="KOS6" s="181"/>
      <c r="KOT6" s="181"/>
      <c r="KOU6" s="181"/>
      <c r="KOV6" s="181"/>
      <c r="KOW6" s="181"/>
      <c r="KOX6" s="181"/>
      <c r="KOY6" s="181"/>
      <c r="KOZ6" s="181"/>
      <c r="KPA6" s="181"/>
      <c r="KPB6" s="181"/>
      <c r="KPC6" s="181"/>
      <c r="KPD6" s="181"/>
      <c r="KPE6" s="181"/>
      <c r="KPF6" s="181"/>
      <c r="KPG6" s="181"/>
      <c r="KPH6" s="181"/>
      <c r="KPI6" s="181"/>
      <c r="KPJ6" s="181"/>
      <c r="KPK6" s="181"/>
      <c r="KPL6" s="181"/>
      <c r="KPM6" s="181"/>
      <c r="KPN6" s="181"/>
      <c r="KPO6" s="181"/>
      <c r="KPP6" s="181"/>
      <c r="KPQ6" s="181"/>
      <c r="KPR6" s="181"/>
      <c r="KPS6" s="181"/>
      <c r="KPT6" s="181"/>
      <c r="KPU6" s="181"/>
      <c r="KPV6" s="181"/>
      <c r="KPW6" s="181"/>
      <c r="KPX6" s="181"/>
      <c r="KPY6" s="181"/>
      <c r="KPZ6" s="181"/>
      <c r="KQA6" s="181"/>
      <c r="KQB6" s="181"/>
      <c r="KQC6" s="181"/>
      <c r="KQD6" s="181"/>
      <c r="KQE6" s="181"/>
      <c r="KQF6" s="181"/>
      <c r="KQG6" s="181"/>
      <c r="KQH6" s="181"/>
      <c r="KQI6" s="181"/>
      <c r="KQJ6" s="181"/>
      <c r="KQK6" s="181"/>
      <c r="KQL6" s="181"/>
      <c r="KQM6" s="181"/>
      <c r="KQN6" s="181"/>
      <c r="KQO6" s="181"/>
      <c r="KQP6" s="181"/>
      <c r="KQQ6" s="181"/>
      <c r="KQR6" s="181"/>
      <c r="KQS6" s="181"/>
      <c r="KQT6" s="181"/>
      <c r="KQU6" s="181"/>
      <c r="KQV6" s="181"/>
      <c r="KQW6" s="181"/>
      <c r="KQX6" s="181"/>
      <c r="KQY6" s="181"/>
      <c r="KQZ6" s="181"/>
      <c r="KRA6" s="181"/>
      <c r="KRB6" s="181"/>
      <c r="KRC6" s="181"/>
      <c r="KRD6" s="181"/>
      <c r="KRE6" s="181"/>
      <c r="KRF6" s="181"/>
      <c r="KRG6" s="181"/>
      <c r="KRH6" s="181"/>
      <c r="KRI6" s="181"/>
      <c r="KRJ6" s="181"/>
      <c r="KRK6" s="181"/>
      <c r="KRL6" s="181"/>
      <c r="KRM6" s="181"/>
      <c r="KRN6" s="181"/>
      <c r="KRO6" s="181"/>
      <c r="KRP6" s="181"/>
      <c r="KRQ6" s="181"/>
      <c r="KRR6" s="181"/>
      <c r="KRS6" s="181"/>
      <c r="KRT6" s="181"/>
      <c r="KRU6" s="181"/>
      <c r="KRV6" s="181"/>
      <c r="KRW6" s="181"/>
      <c r="KRX6" s="181"/>
      <c r="KRY6" s="181"/>
      <c r="KRZ6" s="181"/>
      <c r="KSA6" s="181"/>
      <c r="KSB6" s="181"/>
      <c r="KSC6" s="181"/>
      <c r="KSD6" s="181"/>
      <c r="KSE6" s="181"/>
      <c r="KSF6" s="181"/>
      <c r="KSG6" s="181"/>
      <c r="KSH6" s="181"/>
      <c r="KSI6" s="181"/>
      <c r="KSJ6" s="181"/>
      <c r="KSK6" s="181"/>
      <c r="KSL6" s="181"/>
      <c r="KSM6" s="181"/>
      <c r="KSN6" s="181"/>
      <c r="KSO6" s="181"/>
      <c r="KSP6" s="181"/>
      <c r="KSQ6" s="181"/>
      <c r="KSR6" s="181"/>
      <c r="KSS6" s="181"/>
      <c r="KST6" s="181"/>
      <c r="KSU6" s="181"/>
      <c r="KSV6" s="181"/>
      <c r="KSW6" s="181"/>
      <c r="KSX6" s="181"/>
      <c r="KSY6" s="181"/>
      <c r="KSZ6" s="181"/>
      <c r="KTA6" s="181"/>
      <c r="KTB6" s="181"/>
      <c r="KTC6" s="181"/>
      <c r="KTD6" s="181"/>
      <c r="KTE6" s="181"/>
      <c r="KTF6" s="181"/>
      <c r="KTG6" s="181"/>
      <c r="KTH6" s="181"/>
      <c r="KTI6" s="181"/>
      <c r="KTJ6" s="181"/>
      <c r="KTK6" s="181"/>
      <c r="KTL6" s="181"/>
      <c r="KTM6" s="181"/>
      <c r="KTN6" s="181"/>
      <c r="KTO6" s="181"/>
      <c r="KTP6" s="181"/>
      <c r="KTQ6" s="181"/>
      <c r="KTR6" s="181"/>
      <c r="KTS6" s="181"/>
      <c r="KTT6" s="181"/>
      <c r="KTU6" s="181"/>
      <c r="KTV6" s="181"/>
      <c r="KTW6" s="181"/>
      <c r="KTX6" s="181"/>
      <c r="KTY6" s="181"/>
      <c r="KTZ6" s="181"/>
      <c r="KUA6" s="181"/>
      <c r="KUB6" s="181"/>
      <c r="KUC6" s="181"/>
      <c r="KUD6" s="181"/>
      <c r="KUE6" s="181"/>
      <c r="KUF6" s="181"/>
      <c r="KUG6" s="181"/>
      <c r="KUH6" s="181"/>
      <c r="KUI6" s="181"/>
      <c r="KUJ6" s="181"/>
      <c r="KUK6" s="181"/>
      <c r="KUL6" s="181"/>
      <c r="KUM6" s="181"/>
      <c r="KUN6" s="181"/>
      <c r="KUO6" s="181"/>
      <c r="KUP6" s="181"/>
      <c r="KUQ6" s="181"/>
      <c r="KUR6" s="181"/>
      <c r="KUS6" s="181"/>
      <c r="KUT6" s="181"/>
      <c r="KUU6" s="181"/>
      <c r="KUV6" s="181"/>
      <c r="KUW6" s="181"/>
      <c r="KUX6" s="181"/>
      <c r="KUY6" s="181"/>
      <c r="KUZ6" s="181"/>
      <c r="KVA6" s="181"/>
      <c r="KVB6" s="181"/>
      <c r="KVC6" s="181"/>
      <c r="KVD6" s="181"/>
      <c r="KVE6" s="181"/>
      <c r="KVF6" s="181"/>
      <c r="KVG6" s="181"/>
      <c r="KVH6" s="181"/>
      <c r="KVI6" s="181"/>
      <c r="KVJ6" s="181"/>
      <c r="KVK6" s="181"/>
      <c r="KVL6" s="181"/>
      <c r="KVM6" s="181"/>
      <c r="KVN6" s="181"/>
      <c r="KVO6" s="181"/>
      <c r="KVP6" s="181"/>
      <c r="KVQ6" s="181"/>
      <c r="KVR6" s="181"/>
      <c r="KVS6" s="181"/>
      <c r="KVT6" s="181"/>
      <c r="KVU6" s="181"/>
      <c r="KVV6" s="181"/>
      <c r="KVW6" s="181"/>
      <c r="KVX6" s="181"/>
      <c r="KVY6" s="181"/>
      <c r="KVZ6" s="181"/>
      <c r="KWA6" s="181"/>
      <c r="KWB6" s="181"/>
      <c r="KWC6" s="181"/>
      <c r="KWD6" s="181"/>
      <c r="KWE6" s="181"/>
      <c r="KWF6" s="181"/>
      <c r="KWG6" s="181"/>
      <c r="KWH6" s="181"/>
      <c r="KWI6" s="181"/>
      <c r="KWJ6" s="181"/>
      <c r="KWK6" s="181"/>
      <c r="KWL6" s="181"/>
      <c r="KWM6" s="181"/>
      <c r="KWN6" s="181"/>
      <c r="KWO6" s="181"/>
      <c r="KWP6" s="181"/>
      <c r="KWQ6" s="181"/>
      <c r="KWR6" s="181"/>
      <c r="KWS6" s="181"/>
      <c r="KWT6" s="181"/>
      <c r="KWU6" s="181"/>
      <c r="KWV6" s="181"/>
      <c r="KWW6" s="181"/>
      <c r="KWX6" s="181"/>
      <c r="KWY6" s="181"/>
      <c r="KWZ6" s="181"/>
      <c r="KXA6" s="181"/>
      <c r="KXB6" s="181"/>
      <c r="KXC6" s="181"/>
      <c r="KXD6" s="181"/>
      <c r="KXE6" s="181"/>
      <c r="KXF6" s="181"/>
      <c r="KXG6" s="181"/>
      <c r="KXH6" s="181"/>
      <c r="KXI6" s="181"/>
      <c r="KXJ6" s="181"/>
      <c r="KXK6" s="181"/>
      <c r="KXL6" s="181"/>
      <c r="KXM6" s="181"/>
      <c r="KXN6" s="181"/>
      <c r="KXO6" s="181"/>
      <c r="KXP6" s="181"/>
      <c r="KXQ6" s="181"/>
      <c r="KXR6" s="181"/>
      <c r="KXS6" s="181"/>
      <c r="KXT6" s="181"/>
      <c r="KXU6" s="181"/>
      <c r="KXV6" s="181"/>
      <c r="KXW6" s="181"/>
      <c r="KXX6" s="181"/>
      <c r="KXY6" s="181"/>
      <c r="KXZ6" s="181"/>
      <c r="KYA6" s="181"/>
      <c r="KYB6" s="181"/>
      <c r="KYC6" s="181"/>
      <c r="KYD6" s="181"/>
      <c r="KYE6" s="181"/>
      <c r="KYF6" s="181"/>
      <c r="KYG6" s="181"/>
      <c r="KYH6" s="181"/>
      <c r="KYI6" s="181"/>
      <c r="KYJ6" s="181"/>
      <c r="KYK6" s="181"/>
      <c r="KYL6" s="181"/>
      <c r="KYM6" s="181"/>
      <c r="KYN6" s="181"/>
      <c r="KYO6" s="181"/>
      <c r="KYP6" s="181"/>
      <c r="KYQ6" s="181"/>
      <c r="KYR6" s="181"/>
      <c r="KYS6" s="181"/>
      <c r="KYT6" s="181"/>
      <c r="KYU6" s="181"/>
      <c r="KYV6" s="181"/>
      <c r="KYW6" s="181"/>
      <c r="KYX6" s="181"/>
      <c r="KYY6" s="181"/>
      <c r="KYZ6" s="181"/>
      <c r="KZA6" s="181"/>
      <c r="KZB6" s="181"/>
      <c r="KZC6" s="181"/>
      <c r="KZD6" s="181"/>
      <c r="KZE6" s="181"/>
      <c r="KZF6" s="181"/>
      <c r="KZG6" s="181"/>
      <c r="KZH6" s="181"/>
      <c r="KZI6" s="181"/>
      <c r="KZJ6" s="181"/>
      <c r="KZK6" s="181"/>
      <c r="KZL6" s="181"/>
      <c r="KZM6" s="181"/>
      <c r="KZN6" s="181"/>
      <c r="KZO6" s="181"/>
      <c r="KZP6" s="181"/>
      <c r="KZQ6" s="181"/>
      <c r="KZR6" s="181"/>
      <c r="KZS6" s="181"/>
      <c r="KZT6" s="181"/>
      <c r="KZU6" s="181"/>
      <c r="KZV6" s="181"/>
      <c r="KZW6" s="181"/>
      <c r="KZX6" s="181"/>
      <c r="KZY6" s="181"/>
      <c r="KZZ6" s="181"/>
      <c r="LAA6" s="181"/>
      <c r="LAB6" s="181"/>
      <c r="LAC6" s="181"/>
      <c r="LAD6" s="181"/>
      <c r="LAE6" s="181"/>
      <c r="LAF6" s="181"/>
      <c r="LAG6" s="181"/>
      <c r="LAH6" s="181"/>
      <c r="LAI6" s="181"/>
      <c r="LAJ6" s="181"/>
      <c r="LAK6" s="181"/>
      <c r="LAL6" s="181"/>
      <c r="LAM6" s="181"/>
      <c r="LAN6" s="181"/>
      <c r="LAO6" s="181"/>
      <c r="LAP6" s="181"/>
      <c r="LAQ6" s="181"/>
      <c r="LAR6" s="181"/>
      <c r="LAS6" s="181"/>
      <c r="LAT6" s="181"/>
      <c r="LAU6" s="181"/>
      <c r="LAV6" s="181"/>
      <c r="LAW6" s="181"/>
      <c r="LAX6" s="181"/>
      <c r="LAY6" s="181"/>
      <c r="LAZ6" s="181"/>
      <c r="LBA6" s="181"/>
      <c r="LBB6" s="181"/>
      <c r="LBC6" s="181"/>
      <c r="LBD6" s="181"/>
      <c r="LBE6" s="181"/>
      <c r="LBF6" s="181"/>
      <c r="LBG6" s="181"/>
      <c r="LBH6" s="181"/>
      <c r="LBI6" s="181"/>
      <c r="LBJ6" s="181"/>
      <c r="LBK6" s="181"/>
      <c r="LBL6" s="181"/>
      <c r="LBM6" s="181"/>
      <c r="LBN6" s="181"/>
      <c r="LBO6" s="181"/>
      <c r="LBP6" s="181"/>
      <c r="LBQ6" s="181"/>
      <c r="LBR6" s="181"/>
      <c r="LBS6" s="181"/>
      <c r="LBT6" s="181"/>
      <c r="LBU6" s="181"/>
      <c r="LBV6" s="181"/>
      <c r="LBW6" s="181"/>
      <c r="LBX6" s="181"/>
      <c r="LBY6" s="181"/>
      <c r="LBZ6" s="181"/>
      <c r="LCA6" s="181"/>
      <c r="LCB6" s="181"/>
      <c r="LCC6" s="181"/>
      <c r="LCD6" s="181"/>
      <c r="LCE6" s="181"/>
      <c r="LCF6" s="181"/>
      <c r="LCG6" s="181"/>
      <c r="LCH6" s="181"/>
      <c r="LCI6" s="181"/>
      <c r="LCJ6" s="181"/>
      <c r="LCK6" s="181"/>
      <c r="LCL6" s="181"/>
      <c r="LCM6" s="181"/>
      <c r="LCN6" s="181"/>
      <c r="LCO6" s="181"/>
      <c r="LCP6" s="181"/>
      <c r="LCQ6" s="181"/>
      <c r="LCR6" s="181"/>
      <c r="LCS6" s="181"/>
      <c r="LCT6" s="181"/>
      <c r="LCU6" s="181"/>
      <c r="LCV6" s="181"/>
      <c r="LCW6" s="181"/>
      <c r="LCX6" s="181"/>
      <c r="LCY6" s="181"/>
      <c r="LCZ6" s="181"/>
      <c r="LDA6" s="181"/>
      <c r="LDB6" s="181"/>
      <c r="LDC6" s="181"/>
      <c r="LDD6" s="181"/>
      <c r="LDE6" s="181"/>
      <c r="LDF6" s="181"/>
      <c r="LDG6" s="181"/>
      <c r="LDH6" s="181"/>
      <c r="LDI6" s="181"/>
      <c r="LDJ6" s="181"/>
      <c r="LDK6" s="181"/>
      <c r="LDL6" s="181"/>
      <c r="LDM6" s="181"/>
      <c r="LDN6" s="181"/>
      <c r="LDO6" s="181"/>
      <c r="LDP6" s="181"/>
      <c r="LDQ6" s="181"/>
      <c r="LDR6" s="181"/>
      <c r="LDS6" s="181"/>
      <c r="LDT6" s="181"/>
      <c r="LDU6" s="181"/>
      <c r="LDV6" s="181"/>
      <c r="LDW6" s="181"/>
      <c r="LDX6" s="181"/>
      <c r="LDY6" s="181"/>
      <c r="LDZ6" s="181"/>
      <c r="LEA6" s="181"/>
      <c r="LEB6" s="181"/>
      <c r="LEC6" s="181"/>
      <c r="LED6" s="181"/>
      <c r="LEE6" s="181"/>
      <c r="LEF6" s="181"/>
      <c r="LEG6" s="181"/>
      <c r="LEH6" s="181"/>
      <c r="LEI6" s="181"/>
      <c r="LEJ6" s="181"/>
      <c r="LEK6" s="181"/>
      <c r="LEL6" s="181"/>
      <c r="LEM6" s="181"/>
      <c r="LEN6" s="181"/>
      <c r="LEO6" s="181"/>
      <c r="LEP6" s="181"/>
      <c r="LEQ6" s="181"/>
      <c r="LER6" s="181"/>
      <c r="LES6" s="181"/>
      <c r="LET6" s="181"/>
      <c r="LEU6" s="181"/>
      <c r="LEV6" s="181"/>
      <c r="LEW6" s="181"/>
      <c r="LEX6" s="181"/>
      <c r="LEY6" s="181"/>
      <c r="LEZ6" s="181"/>
      <c r="LFA6" s="181"/>
      <c r="LFB6" s="181"/>
      <c r="LFC6" s="181"/>
      <c r="LFD6" s="181"/>
      <c r="LFE6" s="181"/>
      <c r="LFF6" s="181"/>
      <c r="LFG6" s="181"/>
      <c r="LFH6" s="181"/>
      <c r="LFI6" s="181"/>
      <c r="LFJ6" s="181"/>
      <c r="LFK6" s="181"/>
      <c r="LFL6" s="181"/>
      <c r="LFM6" s="181"/>
      <c r="LFN6" s="181"/>
      <c r="LFO6" s="181"/>
      <c r="LFP6" s="181"/>
      <c r="LFQ6" s="181"/>
      <c r="LFR6" s="181"/>
      <c r="LFS6" s="181"/>
      <c r="LFT6" s="181"/>
      <c r="LFU6" s="181"/>
      <c r="LFV6" s="181"/>
      <c r="LFW6" s="181"/>
      <c r="LFX6" s="181"/>
      <c r="LFY6" s="181"/>
      <c r="LFZ6" s="181"/>
      <c r="LGA6" s="181"/>
      <c r="LGB6" s="181"/>
      <c r="LGC6" s="181"/>
      <c r="LGD6" s="181"/>
      <c r="LGE6" s="181"/>
      <c r="LGF6" s="181"/>
      <c r="LGG6" s="181"/>
      <c r="LGH6" s="181"/>
      <c r="LGI6" s="181"/>
      <c r="LGJ6" s="181"/>
      <c r="LGK6" s="181"/>
      <c r="LGL6" s="181"/>
      <c r="LGM6" s="181"/>
      <c r="LGN6" s="181"/>
      <c r="LGO6" s="181"/>
      <c r="LGP6" s="181"/>
      <c r="LGQ6" s="181"/>
      <c r="LGR6" s="181"/>
      <c r="LGS6" s="181"/>
      <c r="LGT6" s="181"/>
      <c r="LGU6" s="181"/>
      <c r="LGV6" s="181"/>
      <c r="LGW6" s="181"/>
      <c r="LGX6" s="181"/>
      <c r="LGY6" s="181"/>
      <c r="LGZ6" s="181"/>
      <c r="LHA6" s="181"/>
      <c r="LHB6" s="181"/>
      <c r="LHC6" s="181"/>
      <c r="LHD6" s="181"/>
      <c r="LHE6" s="181"/>
      <c r="LHF6" s="181"/>
      <c r="LHG6" s="181"/>
      <c r="LHH6" s="181"/>
      <c r="LHI6" s="181"/>
      <c r="LHJ6" s="181"/>
      <c r="LHK6" s="181"/>
      <c r="LHL6" s="181"/>
      <c r="LHM6" s="181"/>
      <c r="LHN6" s="181"/>
      <c r="LHO6" s="181"/>
      <c r="LHP6" s="181"/>
      <c r="LHQ6" s="181"/>
      <c r="LHR6" s="181"/>
      <c r="LHS6" s="181"/>
      <c r="LHT6" s="181"/>
      <c r="LHU6" s="181"/>
      <c r="LHV6" s="181"/>
      <c r="LHW6" s="181"/>
      <c r="LHX6" s="181"/>
      <c r="LHY6" s="181"/>
      <c r="LHZ6" s="181"/>
      <c r="LIA6" s="181"/>
      <c r="LIB6" s="181"/>
      <c r="LIC6" s="181"/>
      <c r="LID6" s="181"/>
      <c r="LIE6" s="181"/>
      <c r="LIF6" s="181"/>
      <c r="LIG6" s="181"/>
      <c r="LIH6" s="181"/>
      <c r="LII6" s="181"/>
      <c r="LIJ6" s="181"/>
      <c r="LIK6" s="181"/>
      <c r="LIL6" s="181"/>
      <c r="LIM6" s="181"/>
      <c r="LIN6" s="181"/>
      <c r="LIO6" s="181"/>
      <c r="LIP6" s="181"/>
      <c r="LIQ6" s="181"/>
      <c r="LIR6" s="181"/>
      <c r="LIS6" s="181"/>
      <c r="LIT6" s="181"/>
      <c r="LIU6" s="181"/>
      <c r="LIV6" s="181"/>
      <c r="LIW6" s="181"/>
      <c r="LIX6" s="181"/>
      <c r="LIY6" s="181"/>
      <c r="LIZ6" s="181"/>
      <c r="LJA6" s="181"/>
      <c r="LJB6" s="181"/>
      <c r="LJC6" s="181"/>
      <c r="LJD6" s="181"/>
      <c r="LJE6" s="181"/>
      <c r="LJF6" s="181"/>
      <c r="LJG6" s="181"/>
      <c r="LJH6" s="181"/>
      <c r="LJI6" s="181"/>
      <c r="LJJ6" s="181"/>
      <c r="LJK6" s="181"/>
      <c r="LJL6" s="181"/>
      <c r="LJM6" s="181"/>
      <c r="LJN6" s="181"/>
      <c r="LJO6" s="181"/>
      <c r="LJP6" s="181"/>
      <c r="LJQ6" s="181"/>
      <c r="LJR6" s="181"/>
      <c r="LJS6" s="181"/>
      <c r="LJT6" s="181"/>
      <c r="LJU6" s="181"/>
      <c r="LJV6" s="181"/>
      <c r="LJW6" s="181"/>
      <c r="LJX6" s="181"/>
      <c r="LJY6" s="181"/>
      <c r="LJZ6" s="181"/>
      <c r="LKA6" s="181"/>
      <c r="LKB6" s="181"/>
      <c r="LKC6" s="181"/>
      <c r="LKD6" s="181"/>
      <c r="LKE6" s="181"/>
      <c r="LKF6" s="181"/>
      <c r="LKG6" s="181"/>
      <c r="LKH6" s="181"/>
      <c r="LKI6" s="181"/>
      <c r="LKJ6" s="181"/>
      <c r="LKK6" s="181"/>
      <c r="LKL6" s="181"/>
      <c r="LKM6" s="181"/>
      <c r="LKN6" s="181"/>
      <c r="LKO6" s="181"/>
      <c r="LKP6" s="181"/>
      <c r="LKQ6" s="181"/>
      <c r="LKR6" s="181"/>
      <c r="LKS6" s="181"/>
      <c r="LKT6" s="181"/>
      <c r="LKU6" s="181"/>
      <c r="LKV6" s="181"/>
      <c r="LKW6" s="181"/>
      <c r="LKX6" s="181"/>
      <c r="LKY6" s="181"/>
      <c r="LKZ6" s="181"/>
      <c r="LLA6" s="181"/>
      <c r="LLB6" s="181"/>
      <c r="LLC6" s="181"/>
      <c r="LLD6" s="181"/>
      <c r="LLE6" s="181"/>
      <c r="LLF6" s="181"/>
      <c r="LLG6" s="181"/>
      <c r="LLH6" s="181"/>
      <c r="LLI6" s="181"/>
      <c r="LLJ6" s="181"/>
      <c r="LLK6" s="181"/>
      <c r="LLL6" s="181"/>
      <c r="LLM6" s="181"/>
      <c r="LLN6" s="181"/>
      <c r="LLO6" s="181"/>
      <c r="LLP6" s="181"/>
      <c r="LLQ6" s="181"/>
      <c r="LLR6" s="181"/>
      <c r="LLS6" s="181"/>
      <c r="LLT6" s="181"/>
      <c r="LLU6" s="181"/>
      <c r="LLV6" s="181"/>
      <c r="LLW6" s="181"/>
      <c r="LLX6" s="181"/>
      <c r="LLY6" s="181"/>
      <c r="LLZ6" s="181"/>
      <c r="LMA6" s="181"/>
      <c r="LMB6" s="181"/>
      <c r="LMC6" s="181"/>
      <c r="LMD6" s="181"/>
      <c r="LME6" s="181"/>
      <c r="LMF6" s="181"/>
      <c r="LMG6" s="181"/>
      <c r="LMH6" s="181"/>
      <c r="LMI6" s="181"/>
      <c r="LMJ6" s="181"/>
      <c r="LMK6" s="181"/>
      <c r="LML6" s="181"/>
      <c r="LMM6" s="181"/>
      <c r="LMN6" s="181"/>
      <c r="LMO6" s="181"/>
      <c r="LMP6" s="181"/>
      <c r="LMQ6" s="181"/>
      <c r="LMR6" s="181"/>
      <c r="LMS6" s="181"/>
      <c r="LMT6" s="181"/>
      <c r="LMU6" s="181"/>
      <c r="LMV6" s="181"/>
      <c r="LMW6" s="181"/>
      <c r="LMX6" s="181"/>
      <c r="LMY6" s="181"/>
      <c r="LMZ6" s="181"/>
      <c r="LNA6" s="181"/>
      <c r="LNB6" s="181"/>
      <c r="LNC6" s="181"/>
      <c r="LND6" s="181"/>
      <c r="LNE6" s="181"/>
      <c r="LNF6" s="181"/>
      <c r="LNG6" s="181"/>
      <c r="LNH6" s="181"/>
      <c r="LNI6" s="181"/>
      <c r="LNJ6" s="181"/>
      <c r="LNK6" s="181"/>
      <c r="LNL6" s="181"/>
      <c r="LNM6" s="181"/>
      <c r="LNN6" s="181"/>
      <c r="LNO6" s="181"/>
      <c r="LNP6" s="181"/>
      <c r="LNQ6" s="181"/>
      <c r="LNR6" s="181"/>
      <c r="LNS6" s="181"/>
      <c r="LNT6" s="181"/>
      <c r="LNU6" s="181"/>
      <c r="LNV6" s="181"/>
      <c r="LNW6" s="181"/>
      <c r="LNX6" s="181"/>
      <c r="LNY6" s="181"/>
      <c r="LNZ6" s="181"/>
      <c r="LOA6" s="181"/>
      <c r="LOB6" s="181"/>
      <c r="LOC6" s="181"/>
      <c r="LOD6" s="181"/>
      <c r="LOE6" s="181"/>
      <c r="LOF6" s="181"/>
      <c r="LOG6" s="181"/>
      <c r="LOH6" s="181"/>
      <c r="LOI6" s="181"/>
      <c r="LOJ6" s="181"/>
      <c r="LOK6" s="181"/>
      <c r="LOL6" s="181"/>
      <c r="LOM6" s="181"/>
      <c r="LON6" s="181"/>
      <c r="LOO6" s="181"/>
      <c r="LOP6" s="181"/>
      <c r="LOQ6" s="181"/>
      <c r="LOR6" s="181"/>
      <c r="LOS6" s="181"/>
      <c r="LOT6" s="181"/>
      <c r="LOU6" s="181"/>
      <c r="LOV6" s="181"/>
      <c r="LOW6" s="181"/>
      <c r="LOX6" s="181"/>
      <c r="LOY6" s="181"/>
      <c r="LOZ6" s="181"/>
      <c r="LPA6" s="181"/>
      <c r="LPB6" s="181"/>
      <c r="LPC6" s="181"/>
      <c r="LPD6" s="181"/>
      <c r="LPE6" s="181"/>
      <c r="LPF6" s="181"/>
      <c r="LPG6" s="181"/>
      <c r="LPH6" s="181"/>
      <c r="LPI6" s="181"/>
      <c r="LPJ6" s="181"/>
      <c r="LPK6" s="181"/>
      <c r="LPL6" s="181"/>
      <c r="LPM6" s="181"/>
      <c r="LPN6" s="181"/>
      <c r="LPO6" s="181"/>
      <c r="LPP6" s="181"/>
      <c r="LPQ6" s="181"/>
      <c r="LPR6" s="181"/>
      <c r="LPS6" s="181"/>
      <c r="LPT6" s="181"/>
      <c r="LPU6" s="181"/>
      <c r="LPV6" s="181"/>
      <c r="LPW6" s="181"/>
      <c r="LPX6" s="181"/>
      <c r="LPY6" s="181"/>
      <c r="LPZ6" s="181"/>
      <c r="LQA6" s="181"/>
      <c r="LQB6" s="181"/>
      <c r="LQC6" s="181"/>
      <c r="LQD6" s="181"/>
      <c r="LQE6" s="181"/>
      <c r="LQF6" s="181"/>
      <c r="LQG6" s="181"/>
      <c r="LQH6" s="181"/>
      <c r="LQI6" s="181"/>
      <c r="LQJ6" s="181"/>
      <c r="LQK6" s="181"/>
      <c r="LQL6" s="181"/>
      <c r="LQM6" s="181"/>
      <c r="LQN6" s="181"/>
      <c r="LQO6" s="181"/>
      <c r="LQP6" s="181"/>
      <c r="LQQ6" s="181"/>
      <c r="LQR6" s="181"/>
      <c r="LQS6" s="181"/>
      <c r="LQT6" s="181"/>
      <c r="LQU6" s="181"/>
      <c r="LQV6" s="181"/>
      <c r="LQW6" s="181"/>
      <c r="LQX6" s="181"/>
      <c r="LQY6" s="181"/>
      <c r="LQZ6" s="181"/>
      <c r="LRA6" s="181"/>
      <c r="LRB6" s="181"/>
      <c r="LRC6" s="181"/>
      <c r="LRD6" s="181"/>
      <c r="LRE6" s="181"/>
      <c r="LRF6" s="181"/>
      <c r="LRG6" s="181"/>
      <c r="LRH6" s="181"/>
      <c r="LRI6" s="181"/>
      <c r="LRJ6" s="181"/>
      <c r="LRK6" s="181"/>
      <c r="LRL6" s="181"/>
      <c r="LRM6" s="181"/>
      <c r="LRN6" s="181"/>
      <c r="LRO6" s="181"/>
      <c r="LRP6" s="181"/>
      <c r="LRQ6" s="181"/>
      <c r="LRR6" s="181"/>
      <c r="LRS6" s="181"/>
      <c r="LRT6" s="181"/>
      <c r="LRU6" s="181"/>
      <c r="LRV6" s="181"/>
      <c r="LRW6" s="181"/>
      <c r="LRX6" s="181"/>
      <c r="LRY6" s="181"/>
      <c r="LRZ6" s="181"/>
      <c r="LSA6" s="181"/>
      <c r="LSB6" s="181"/>
      <c r="LSC6" s="181"/>
      <c r="LSD6" s="181"/>
      <c r="LSE6" s="181"/>
      <c r="LSF6" s="181"/>
      <c r="LSG6" s="181"/>
      <c r="LSH6" s="181"/>
      <c r="LSI6" s="181"/>
      <c r="LSJ6" s="181"/>
      <c r="LSK6" s="181"/>
      <c r="LSL6" s="181"/>
      <c r="LSM6" s="181"/>
      <c r="LSN6" s="181"/>
      <c r="LSO6" s="181"/>
      <c r="LSP6" s="181"/>
      <c r="LSQ6" s="181"/>
      <c r="LSR6" s="181"/>
      <c r="LSS6" s="181"/>
      <c r="LST6" s="181"/>
      <c r="LSU6" s="181"/>
      <c r="LSV6" s="181"/>
      <c r="LSW6" s="181"/>
      <c r="LSX6" s="181"/>
      <c r="LSY6" s="181"/>
      <c r="LSZ6" s="181"/>
      <c r="LTA6" s="181"/>
      <c r="LTB6" s="181"/>
      <c r="LTC6" s="181"/>
      <c r="LTD6" s="181"/>
      <c r="LTE6" s="181"/>
      <c r="LTF6" s="181"/>
      <c r="LTG6" s="181"/>
      <c r="LTH6" s="181"/>
      <c r="LTI6" s="181"/>
      <c r="LTJ6" s="181"/>
      <c r="LTK6" s="181"/>
      <c r="LTL6" s="181"/>
      <c r="LTM6" s="181"/>
      <c r="LTN6" s="181"/>
      <c r="LTO6" s="181"/>
      <c r="LTP6" s="181"/>
      <c r="LTQ6" s="181"/>
      <c r="LTR6" s="181"/>
      <c r="LTS6" s="181"/>
      <c r="LTT6" s="181"/>
      <c r="LTU6" s="181"/>
      <c r="LTV6" s="181"/>
      <c r="LTW6" s="181"/>
      <c r="LTX6" s="181"/>
      <c r="LTY6" s="181"/>
      <c r="LTZ6" s="181"/>
      <c r="LUA6" s="181"/>
      <c r="LUB6" s="181"/>
      <c r="LUC6" s="181"/>
      <c r="LUD6" s="181"/>
      <c r="LUE6" s="181"/>
      <c r="LUF6" s="181"/>
      <c r="LUG6" s="181"/>
      <c r="LUH6" s="181"/>
      <c r="LUI6" s="181"/>
      <c r="LUJ6" s="181"/>
      <c r="LUK6" s="181"/>
      <c r="LUL6" s="181"/>
      <c r="LUM6" s="181"/>
      <c r="LUN6" s="181"/>
      <c r="LUO6" s="181"/>
      <c r="LUP6" s="181"/>
      <c r="LUQ6" s="181"/>
      <c r="LUR6" s="181"/>
      <c r="LUS6" s="181"/>
      <c r="LUT6" s="181"/>
      <c r="LUU6" s="181"/>
      <c r="LUV6" s="181"/>
      <c r="LUW6" s="181"/>
      <c r="LUX6" s="181"/>
      <c r="LUY6" s="181"/>
      <c r="LUZ6" s="181"/>
      <c r="LVA6" s="181"/>
      <c r="LVB6" s="181"/>
      <c r="LVC6" s="181"/>
      <c r="LVD6" s="181"/>
      <c r="LVE6" s="181"/>
      <c r="LVF6" s="181"/>
      <c r="LVG6" s="181"/>
      <c r="LVH6" s="181"/>
      <c r="LVI6" s="181"/>
      <c r="LVJ6" s="181"/>
      <c r="LVK6" s="181"/>
      <c r="LVL6" s="181"/>
      <c r="LVM6" s="181"/>
      <c r="LVN6" s="181"/>
      <c r="LVO6" s="181"/>
      <c r="LVP6" s="181"/>
      <c r="LVQ6" s="181"/>
      <c r="LVR6" s="181"/>
      <c r="LVS6" s="181"/>
      <c r="LVT6" s="181"/>
      <c r="LVU6" s="181"/>
      <c r="LVV6" s="181"/>
      <c r="LVW6" s="181"/>
      <c r="LVX6" s="181"/>
      <c r="LVY6" s="181"/>
      <c r="LVZ6" s="181"/>
      <c r="LWA6" s="181"/>
      <c r="LWB6" s="181"/>
      <c r="LWC6" s="181"/>
      <c r="LWD6" s="181"/>
      <c r="LWE6" s="181"/>
      <c r="LWF6" s="181"/>
      <c r="LWG6" s="181"/>
      <c r="LWH6" s="181"/>
      <c r="LWI6" s="181"/>
      <c r="LWJ6" s="181"/>
      <c r="LWK6" s="181"/>
      <c r="LWL6" s="181"/>
      <c r="LWM6" s="181"/>
      <c r="LWN6" s="181"/>
      <c r="LWO6" s="181"/>
      <c r="LWP6" s="181"/>
      <c r="LWQ6" s="181"/>
      <c r="LWR6" s="181"/>
      <c r="LWS6" s="181"/>
      <c r="LWT6" s="181"/>
      <c r="LWU6" s="181"/>
      <c r="LWV6" s="181"/>
      <c r="LWW6" s="181"/>
      <c r="LWX6" s="181"/>
      <c r="LWY6" s="181"/>
      <c r="LWZ6" s="181"/>
      <c r="LXA6" s="181"/>
      <c r="LXB6" s="181"/>
      <c r="LXC6" s="181"/>
      <c r="LXD6" s="181"/>
      <c r="LXE6" s="181"/>
      <c r="LXF6" s="181"/>
      <c r="LXG6" s="181"/>
      <c r="LXH6" s="181"/>
      <c r="LXI6" s="181"/>
      <c r="LXJ6" s="181"/>
      <c r="LXK6" s="181"/>
      <c r="LXL6" s="181"/>
      <c r="LXM6" s="181"/>
      <c r="LXN6" s="181"/>
      <c r="LXO6" s="181"/>
      <c r="LXP6" s="181"/>
      <c r="LXQ6" s="181"/>
      <c r="LXR6" s="181"/>
      <c r="LXS6" s="181"/>
      <c r="LXT6" s="181"/>
      <c r="LXU6" s="181"/>
      <c r="LXV6" s="181"/>
      <c r="LXW6" s="181"/>
      <c r="LXX6" s="181"/>
      <c r="LXY6" s="181"/>
      <c r="LXZ6" s="181"/>
      <c r="LYA6" s="181"/>
      <c r="LYB6" s="181"/>
      <c r="LYC6" s="181"/>
      <c r="LYD6" s="181"/>
      <c r="LYE6" s="181"/>
      <c r="LYF6" s="181"/>
      <c r="LYG6" s="181"/>
      <c r="LYH6" s="181"/>
      <c r="LYI6" s="181"/>
      <c r="LYJ6" s="181"/>
      <c r="LYK6" s="181"/>
      <c r="LYL6" s="181"/>
      <c r="LYM6" s="181"/>
      <c r="LYN6" s="181"/>
      <c r="LYO6" s="181"/>
      <c r="LYP6" s="181"/>
      <c r="LYQ6" s="181"/>
      <c r="LYR6" s="181"/>
      <c r="LYS6" s="181"/>
      <c r="LYT6" s="181"/>
      <c r="LYU6" s="181"/>
      <c r="LYV6" s="181"/>
      <c r="LYW6" s="181"/>
      <c r="LYX6" s="181"/>
      <c r="LYY6" s="181"/>
      <c r="LYZ6" s="181"/>
      <c r="LZA6" s="181"/>
      <c r="LZB6" s="181"/>
      <c r="LZC6" s="181"/>
      <c r="LZD6" s="181"/>
      <c r="LZE6" s="181"/>
      <c r="LZF6" s="181"/>
      <c r="LZG6" s="181"/>
      <c r="LZH6" s="181"/>
      <c r="LZI6" s="181"/>
      <c r="LZJ6" s="181"/>
      <c r="LZK6" s="181"/>
      <c r="LZL6" s="181"/>
      <c r="LZM6" s="181"/>
      <c r="LZN6" s="181"/>
      <c r="LZO6" s="181"/>
      <c r="LZP6" s="181"/>
      <c r="LZQ6" s="181"/>
      <c r="LZR6" s="181"/>
      <c r="LZS6" s="181"/>
      <c r="LZT6" s="181"/>
      <c r="LZU6" s="181"/>
      <c r="LZV6" s="181"/>
      <c r="LZW6" s="181"/>
      <c r="LZX6" s="181"/>
      <c r="LZY6" s="181"/>
      <c r="LZZ6" s="181"/>
      <c r="MAA6" s="181"/>
      <c r="MAB6" s="181"/>
      <c r="MAC6" s="181"/>
      <c r="MAD6" s="181"/>
      <c r="MAE6" s="181"/>
      <c r="MAF6" s="181"/>
      <c r="MAG6" s="181"/>
      <c r="MAH6" s="181"/>
      <c r="MAI6" s="181"/>
      <c r="MAJ6" s="181"/>
      <c r="MAK6" s="181"/>
      <c r="MAL6" s="181"/>
      <c r="MAM6" s="181"/>
      <c r="MAN6" s="181"/>
      <c r="MAO6" s="181"/>
      <c r="MAP6" s="181"/>
      <c r="MAQ6" s="181"/>
      <c r="MAR6" s="181"/>
      <c r="MAS6" s="181"/>
      <c r="MAT6" s="181"/>
      <c r="MAU6" s="181"/>
      <c r="MAV6" s="181"/>
      <c r="MAW6" s="181"/>
      <c r="MAX6" s="181"/>
      <c r="MAY6" s="181"/>
      <c r="MAZ6" s="181"/>
      <c r="MBA6" s="181"/>
      <c r="MBB6" s="181"/>
      <c r="MBC6" s="181"/>
      <c r="MBD6" s="181"/>
      <c r="MBE6" s="181"/>
      <c r="MBF6" s="181"/>
      <c r="MBG6" s="181"/>
      <c r="MBH6" s="181"/>
      <c r="MBI6" s="181"/>
      <c r="MBJ6" s="181"/>
      <c r="MBK6" s="181"/>
      <c r="MBL6" s="181"/>
      <c r="MBM6" s="181"/>
      <c r="MBN6" s="181"/>
      <c r="MBO6" s="181"/>
      <c r="MBP6" s="181"/>
      <c r="MBQ6" s="181"/>
      <c r="MBR6" s="181"/>
      <c r="MBS6" s="181"/>
      <c r="MBT6" s="181"/>
      <c r="MBU6" s="181"/>
      <c r="MBV6" s="181"/>
      <c r="MBW6" s="181"/>
      <c r="MBX6" s="181"/>
      <c r="MBY6" s="181"/>
      <c r="MBZ6" s="181"/>
      <c r="MCA6" s="181"/>
      <c r="MCB6" s="181"/>
      <c r="MCC6" s="181"/>
      <c r="MCD6" s="181"/>
      <c r="MCE6" s="181"/>
      <c r="MCF6" s="181"/>
      <c r="MCG6" s="181"/>
      <c r="MCH6" s="181"/>
      <c r="MCI6" s="181"/>
      <c r="MCJ6" s="181"/>
      <c r="MCK6" s="181"/>
      <c r="MCL6" s="181"/>
      <c r="MCM6" s="181"/>
      <c r="MCN6" s="181"/>
      <c r="MCO6" s="181"/>
      <c r="MCP6" s="181"/>
      <c r="MCQ6" s="181"/>
      <c r="MCR6" s="181"/>
      <c r="MCS6" s="181"/>
      <c r="MCT6" s="181"/>
      <c r="MCU6" s="181"/>
      <c r="MCV6" s="181"/>
      <c r="MCW6" s="181"/>
      <c r="MCX6" s="181"/>
      <c r="MCY6" s="181"/>
      <c r="MCZ6" s="181"/>
      <c r="MDA6" s="181"/>
      <c r="MDB6" s="181"/>
      <c r="MDC6" s="181"/>
      <c r="MDD6" s="181"/>
      <c r="MDE6" s="181"/>
      <c r="MDF6" s="181"/>
      <c r="MDG6" s="181"/>
      <c r="MDH6" s="181"/>
      <c r="MDI6" s="181"/>
      <c r="MDJ6" s="181"/>
      <c r="MDK6" s="181"/>
      <c r="MDL6" s="181"/>
      <c r="MDM6" s="181"/>
      <c r="MDN6" s="181"/>
      <c r="MDO6" s="181"/>
      <c r="MDP6" s="181"/>
      <c r="MDQ6" s="181"/>
      <c r="MDR6" s="181"/>
      <c r="MDS6" s="181"/>
      <c r="MDT6" s="181"/>
      <c r="MDU6" s="181"/>
      <c r="MDV6" s="181"/>
      <c r="MDW6" s="181"/>
      <c r="MDX6" s="181"/>
      <c r="MDY6" s="181"/>
      <c r="MDZ6" s="181"/>
      <c r="MEA6" s="181"/>
      <c r="MEB6" s="181"/>
      <c r="MEC6" s="181"/>
      <c r="MED6" s="181"/>
      <c r="MEE6" s="181"/>
      <c r="MEF6" s="181"/>
      <c r="MEG6" s="181"/>
      <c r="MEH6" s="181"/>
      <c r="MEI6" s="181"/>
      <c r="MEJ6" s="181"/>
      <c r="MEK6" s="181"/>
      <c r="MEL6" s="181"/>
      <c r="MEM6" s="181"/>
      <c r="MEN6" s="181"/>
      <c r="MEO6" s="181"/>
      <c r="MEP6" s="181"/>
      <c r="MEQ6" s="181"/>
      <c r="MER6" s="181"/>
      <c r="MES6" s="181"/>
      <c r="MET6" s="181"/>
      <c r="MEU6" s="181"/>
      <c r="MEV6" s="181"/>
      <c r="MEW6" s="181"/>
      <c r="MEX6" s="181"/>
      <c r="MEY6" s="181"/>
      <c r="MEZ6" s="181"/>
      <c r="MFA6" s="181"/>
      <c r="MFB6" s="181"/>
      <c r="MFC6" s="181"/>
      <c r="MFD6" s="181"/>
      <c r="MFE6" s="181"/>
      <c r="MFF6" s="181"/>
      <c r="MFG6" s="181"/>
      <c r="MFH6" s="181"/>
      <c r="MFI6" s="181"/>
      <c r="MFJ6" s="181"/>
      <c r="MFK6" s="181"/>
      <c r="MFL6" s="181"/>
      <c r="MFM6" s="181"/>
      <c r="MFN6" s="181"/>
      <c r="MFO6" s="181"/>
      <c r="MFP6" s="181"/>
      <c r="MFQ6" s="181"/>
      <c r="MFR6" s="181"/>
      <c r="MFS6" s="181"/>
      <c r="MFT6" s="181"/>
      <c r="MFU6" s="181"/>
      <c r="MFV6" s="181"/>
      <c r="MFW6" s="181"/>
      <c r="MFX6" s="181"/>
      <c r="MFY6" s="181"/>
      <c r="MFZ6" s="181"/>
      <c r="MGA6" s="181"/>
      <c r="MGB6" s="181"/>
      <c r="MGC6" s="181"/>
      <c r="MGD6" s="181"/>
      <c r="MGE6" s="181"/>
      <c r="MGF6" s="181"/>
      <c r="MGG6" s="181"/>
      <c r="MGH6" s="181"/>
      <c r="MGI6" s="181"/>
      <c r="MGJ6" s="181"/>
      <c r="MGK6" s="181"/>
      <c r="MGL6" s="181"/>
      <c r="MGM6" s="181"/>
      <c r="MGN6" s="181"/>
      <c r="MGO6" s="181"/>
      <c r="MGP6" s="181"/>
      <c r="MGQ6" s="181"/>
      <c r="MGR6" s="181"/>
      <c r="MGS6" s="181"/>
      <c r="MGT6" s="181"/>
      <c r="MGU6" s="181"/>
      <c r="MGV6" s="181"/>
      <c r="MGW6" s="181"/>
      <c r="MGX6" s="181"/>
      <c r="MGY6" s="181"/>
      <c r="MGZ6" s="181"/>
      <c r="MHA6" s="181"/>
      <c r="MHB6" s="181"/>
      <c r="MHC6" s="181"/>
      <c r="MHD6" s="181"/>
      <c r="MHE6" s="181"/>
      <c r="MHF6" s="181"/>
      <c r="MHG6" s="181"/>
      <c r="MHH6" s="181"/>
      <c r="MHI6" s="181"/>
      <c r="MHJ6" s="181"/>
      <c r="MHK6" s="181"/>
      <c r="MHL6" s="181"/>
      <c r="MHM6" s="181"/>
      <c r="MHN6" s="181"/>
      <c r="MHO6" s="181"/>
      <c r="MHP6" s="181"/>
      <c r="MHQ6" s="181"/>
      <c r="MHR6" s="181"/>
      <c r="MHS6" s="181"/>
      <c r="MHT6" s="181"/>
      <c r="MHU6" s="181"/>
      <c r="MHV6" s="181"/>
      <c r="MHW6" s="181"/>
      <c r="MHX6" s="181"/>
      <c r="MHY6" s="181"/>
      <c r="MHZ6" s="181"/>
      <c r="MIA6" s="181"/>
      <c r="MIB6" s="181"/>
      <c r="MIC6" s="181"/>
      <c r="MID6" s="181"/>
      <c r="MIE6" s="181"/>
      <c r="MIF6" s="181"/>
      <c r="MIG6" s="181"/>
      <c r="MIH6" s="181"/>
      <c r="MII6" s="181"/>
      <c r="MIJ6" s="181"/>
      <c r="MIK6" s="181"/>
      <c r="MIL6" s="181"/>
      <c r="MIM6" s="181"/>
      <c r="MIN6" s="181"/>
      <c r="MIO6" s="181"/>
      <c r="MIP6" s="181"/>
      <c r="MIQ6" s="181"/>
      <c r="MIR6" s="181"/>
      <c r="MIS6" s="181"/>
      <c r="MIT6" s="181"/>
      <c r="MIU6" s="181"/>
      <c r="MIV6" s="181"/>
      <c r="MIW6" s="181"/>
      <c r="MIX6" s="181"/>
      <c r="MIY6" s="181"/>
      <c r="MIZ6" s="181"/>
      <c r="MJA6" s="181"/>
      <c r="MJB6" s="181"/>
      <c r="MJC6" s="181"/>
      <c r="MJD6" s="181"/>
      <c r="MJE6" s="181"/>
      <c r="MJF6" s="181"/>
      <c r="MJG6" s="181"/>
      <c r="MJH6" s="181"/>
      <c r="MJI6" s="181"/>
      <c r="MJJ6" s="181"/>
      <c r="MJK6" s="181"/>
      <c r="MJL6" s="181"/>
      <c r="MJM6" s="181"/>
      <c r="MJN6" s="181"/>
      <c r="MJO6" s="181"/>
      <c r="MJP6" s="181"/>
      <c r="MJQ6" s="181"/>
      <c r="MJR6" s="181"/>
      <c r="MJS6" s="181"/>
      <c r="MJT6" s="181"/>
      <c r="MJU6" s="181"/>
      <c r="MJV6" s="181"/>
      <c r="MJW6" s="181"/>
      <c r="MJX6" s="181"/>
      <c r="MJY6" s="181"/>
      <c r="MJZ6" s="181"/>
      <c r="MKA6" s="181"/>
      <c r="MKB6" s="181"/>
      <c r="MKC6" s="181"/>
      <c r="MKD6" s="181"/>
      <c r="MKE6" s="181"/>
      <c r="MKF6" s="181"/>
      <c r="MKG6" s="181"/>
      <c r="MKH6" s="181"/>
      <c r="MKI6" s="181"/>
      <c r="MKJ6" s="181"/>
      <c r="MKK6" s="181"/>
      <c r="MKL6" s="181"/>
      <c r="MKM6" s="181"/>
      <c r="MKN6" s="181"/>
      <c r="MKO6" s="181"/>
      <c r="MKP6" s="181"/>
      <c r="MKQ6" s="181"/>
      <c r="MKR6" s="181"/>
      <c r="MKS6" s="181"/>
      <c r="MKT6" s="181"/>
      <c r="MKU6" s="181"/>
      <c r="MKV6" s="181"/>
      <c r="MKW6" s="181"/>
      <c r="MKX6" s="181"/>
      <c r="MKY6" s="181"/>
      <c r="MKZ6" s="181"/>
      <c r="MLA6" s="181"/>
      <c r="MLB6" s="181"/>
      <c r="MLC6" s="181"/>
      <c r="MLD6" s="181"/>
      <c r="MLE6" s="181"/>
      <c r="MLF6" s="181"/>
      <c r="MLG6" s="181"/>
      <c r="MLH6" s="181"/>
      <c r="MLI6" s="181"/>
      <c r="MLJ6" s="181"/>
      <c r="MLK6" s="181"/>
      <c r="MLL6" s="181"/>
      <c r="MLM6" s="181"/>
      <c r="MLN6" s="181"/>
      <c r="MLO6" s="181"/>
      <c r="MLP6" s="181"/>
      <c r="MLQ6" s="181"/>
      <c r="MLR6" s="181"/>
      <c r="MLS6" s="181"/>
      <c r="MLT6" s="181"/>
      <c r="MLU6" s="181"/>
      <c r="MLV6" s="181"/>
      <c r="MLW6" s="181"/>
      <c r="MLX6" s="181"/>
      <c r="MLY6" s="181"/>
      <c r="MLZ6" s="181"/>
      <c r="MMA6" s="181"/>
      <c r="MMB6" s="181"/>
      <c r="MMC6" s="181"/>
      <c r="MMD6" s="181"/>
      <c r="MME6" s="181"/>
      <c r="MMF6" s="181"/>
      <c r="MMG6" s="181"/>
      <c r="MMH6" s="181"/>
      <c r="MMI6" s="181"/>
      <c r="MMJ6" s="181"/>
      <c r="MMK6" s="181"/>
      <c r="MML6" s="181"/>
      <c r="MMM6" s="181"/>
      <c r="MMN6" s="181"/>
      <c r="MMO6" s="181"/>
      <c r="MMP6" s="181"/>
      <c r="MMQ6" s="181"/>
      <c r="MMR6" s="181"/>
      <c r="MMS6" s="181"/>
      <c r="MMT6" s="181"/>
      <c r="MMU6" s="181"/>
      <c r="MMV6" s="181"/>
      <c r="MMW6" s="181"/>
      <c r="MMX6" s="181"/>
      <c r="MMY6" s="181"/>
      <c r="MMZ6" s="181"/>
      <c r="MNA6" s="181"/>
      <c r="MNB6" s="181"/>
      <c r="MNC6" s="181"/>
      <c r="MND6" s="181"/>
      <c r="MNE6" s="181"/>
      <c r="MNF6" s="181"/>
      <c r="MNG6" s="181"/>
      <c r="MNH6" s="181"/>
      <c r="MNI6" s="181"/>
      <c r="MNJ6" s="181"/>
      <c r="MNK6" s="181"/>
      <c r="MNL6" s="181"/>
      <c r="MNM6" s="181"/>
      <c r="MNN6" s="181"/>
      <c r="MNO6" s="181"/>
      <c r="MNP6" s="181"/>
      <c r="MNQ6" s="181"/>
      <c r="MNR6" s="181"/>
      <c r="MNS6" s="181"/>
      <c r="MNT6" s="181"/>
      <c r="MNU6" s="181"/>
      <c r="MNV6" s="181"/>
      <c r="MNW6" s="181"/>
      <c r="MNX6" s="181"/>
      <c r="MNY6" s="181"/>
      <c r="MNZ6" s="181"/>
      <c r="MOA6" s="181"/>
      <c r="MOB6" s="181"/>
      <c r="MOC6" s="181"/>
      <c r="MOD6" s="181"/>
      <c r="MOE6" s="181"/>
      <c r="MOF6" s="181"/>
      <c r="MOG6" s="181"/>
      <c r="MOH6" s="181"/>
      <c r="MOI6" s="181"/>
      <c r="MOJ6" s="181"/>
      <c r="MOK6" s="181"/>
      <c r="MOL6" s="181"/>
      <c r="MOM6" s="181"/>
      <c r="MON6" s="181"/>
      <c r="MOO6" s="181"/>
      <c r="MOP6" s="181"/>
      <c r="MOQ6" s="181"/>
      <c r="MOR6" s="181"/>
      <c r="MOS6" s="181"/>
      <c r="MOT6" s="181"/>
      <c r="MOU6" s="181"/>
      <c r="MOV6" s="181"/>
      <c r="MOW6" s="181"/>
      <c r="MOX6" s="181"/>
      <c r="MOY6" s="181"/>
      <c r="MOZ6" s="181"/>
      <c r="MPA6" s="181"/>
      <c r="MPB6" s="181"/>
      <c r="MPC6" s="181"/>
      <c r="MPD6" s="181"/>
      <c r="MPE6" s="181"/>
      <c r="MPF6" s="181"/>
      <c r="MPG6" s="181"/>
      <c r="MPH6" s="181"/>
      <c r="MPI6" s="181"/>
      <c r="MPJ6" s="181"/>
      <c r="MPK6" s="181"/>
      <c r="MPL6" s="181"/>
      <c r="MPM6" s="181"/>
      <c r="MPN6" s="181"/>
      <c r="MPO6" s="181"/>
      <c r="MPP6" s="181"/>
      <c r="MPQ6" s="181"/>
      <c r="MPR6" s="181"/>
      <c r="MPS6" s="181"/>
      <c r="MPT6" s="181"/>
      <c r="MPU6" s="181"/>
      <c r="MPV6" s="181"/>
      <c r="MPW6" s="181"/>
      <c r="MPX6" s="181"/>
      <c r="MPY6" s="181"/>
      <c r="MPZ6" s="181"/>
      <c r="MQA6" s="181"/>
      <c r="MQB6" s="181"/>
      <c r="MQC6" s="181"/>
      <c r="MQD6" s="181"/>
      <c r="MQE6" s="181"/>
      <c r="MQF6" s="181"/>
      <c r="MQG6" s="181"/>
      <c r="MQH6" s="181"/>
      <c r="MQI6" s="181"/>
      <c r="MQJ6" s="181"/>
      <c r="MQK6" s="181"/>
      <c r="MQL6" s="181"/>
      <c r="MQM6" s="181"/>
      <c r="MQN6" s="181"/>
      <c r="MQO6" s="181"/>
      <c r="MQP6" s="181"/>
      <c r="MQQ6" s="181"/>
      <c r="MQR6" s="181"/>
      <c r="MQS6" s="181"/>
      <c r="MQT6" s="181"/>
      <c r="MQU6" s="181"/>
      <c r="MQV6" s="181"/>
      <c r="MQW6" s="181"/>
      <c r="MQX6" s="181"/>
      <c r="MQY6" s="181"/>
      <c r="MQZ6" s="181"/>
      <c r="MRA6" s="181"/>
      <c r="MRB6" s="181"/>
      <c r="MRC6" s="181"/>
      <c r="MRD6" s="181"/>
      <c r="MRE6" s="181"/>
      <c r="MRF6" s="181"/>
      <c r="MRG6" s="181"/>
      <c r="MRH6" s="181"/>
      <c r="MRI6" s="181"/>
      <c r="MRJ6" s="181"/>
      <c r="MRK6" s="181"/>
      <c r="MRL6" s="181"/>
      <c r="MRM6" s="181"/>
      <c r="MRN6" s="181"/>
      <c r="MRO6" s="181"/>
      <c r="MRP6" s="181"/>
      <c r="MRQ6" s="181"/>
      <c r="MRR6" s="181"/>
      <c r="MRS6" s="181"/>
      <c r="MRT6" s="181"/>
      <c r="MRU6" s="181"/>
      <c r="MRV6" s="181"/>
      <c r="MRW6" s="181"/>
      <c r="MRX6" s="181"/>
      <c r="MRY6" s="181"/>
      <c r="MRZ6" s="181"/>
      <c r="MSA6" s="181"/>
      <c r="MSB6" s="181"/>
      <c r="MSC6" s="181"/>
      <c r="MSD6" s="181"/>
      <c r="MSE6" s="181"/>
      <c r="MSF6" s="181"/>
      <c r="MSG6" s="181"/>
      <c r="MSH6" s="181"/>
      <c r="MSI6" s="181"/>
      <c r="MSJ6" s="181"/>
      <c r="MSK6" s="181"/>
      <c r="MSL6" s="181"/>
      <c r="MSM6" s="181"/>
      <c r="MSN6" s="181"/>
      <c r="MSO6" s="181"/>
      <c r="MSP6" s="181"/>
      <c r="MSQ6" s="181"/>
      <c r="MSR6" s="181"/>
      <c r="MSS6" s="181"/>
      <c r="MST6" s="181"/>
      <c r="MSU6" s="181"/>
      <c r="MSV6" s="181"/>
      <c r="MSW6" s="181"/>
      <c r="MSX6" s="181"/>
      <c r="MSY6" s="181"/>
      <c r="MSZ6" s="181"/>
      <c r="MTA6" s="181"/>
      <c r="MTB6" s="181"/>
      <c r="MTC6" s="181"/>
      <c r="MTD6" s="181"/>
      <c r="MTE6" s="181"/>
      <c r="MTF6" s="181"/>
      <c r="MTG6" s="181"/>
      <c r="MTH6" s="181"/>
      <c r="MTI6" s="181"/>
      <c r="MTJ6" s="181"/>
      <c r="MTK6" s="181"/>
      <c r="MTL6" s="181"/>
      <c r="MTM6" s="181"/>
      <c r="MTN6" s="181"/>
      <c r="MTO6" s="181"/>
      <c r="MTP6" s="181"/>
      <c r="MTQ6" s="181"/>
      <c r="MTR6" s="181"/>
      <c r="MTS6" s="181"/>
      <c r="MTT6" s="181"/>
      <c r="MTU6" s="181"/>
      <c r="MTV6" s="181"/>
      <c r="MTW6" s="181"/>
      <c r="MTX6" s="181"/>
      <c r="MTY6" s="181"/>
      <c r="MTZ6" s="181"/>
      <c r="MUA6" s="181"/>
      <c r="MUB6" s="181"/>
      <c r="MUC6" s="181"/>
      <c r="MUD6" s="181"/>
      <c r="MUE6" s="181"/>
      <c r="MUF6" s="181"/>
      <c r="MUG6" s="181"/>
      <c r="MUH6" s="181"/>
      <c r="MUI6" s="181"/>
      <c r="MUJ6" s="181"/>
      <c r="MUK6" s="181"/>
      <c r="MUL6" s="181"/>
      <c r="MUM6" s="181"/>
      <c r="MUN6" s="181"/>
      <c r="MUO6" s="181"/>
      <c r="MUP6" s="181"/>
      <c r="MUQ6" s="181"/>
      <c r="MUR6" s="181"/>
      <c r="MUS6" s="181"/>
      <c r="MUT6" s="181"/>
      <c r="MUU6" s="181"/>
      <c r="MUV6" s="181"/>
      <c r="MUW6" s="181"/>
      <c r="MUX6" s="181"/>
      <c r="MUY6" s="181"/>
      <c r="MUZ6" s="181"/>
      <c r="MVA6" s="181"/>
      <c r="MVB6" s="181"/>
      <c r="MVC6" s="181"/>
      <c r="MVD6" s="181"/>
      <c r="MVE6" s="181"/>
      <c r="MVF6" s="181"/>
      <c r="MVG6" s="181"/>
      <c r="MVH6" s="181"/>
      <c r="MVI6" s="181"/>
      <c r="MVJ6" s="181"/>
      <c r="MVK6" s="181"/>
      <c r="MVL6" s="181"/>
      <c r="MVM6" s="181"/>
      <c r="MVN6" s="181"/>
      <c r="MVO6" s="181"/>
      <c r="MVP6" s="181"/>
      <c r="MVQ6" s="181"/>
      <c r="MVR6" s="181"/>
      <c r="MVS6" s="181"/>
      <c r="MVT6" s="181"/>
      <c r="MVU6" s="181"/>
      <c r="MVV6" s="181"/>
      <c r="MVW6" s="181"/>
      <c r="MVX6" s="181"/>
      <c r="MVY6" s="181"/>
      <c r="MVZ6" s="181"/>
      <c r="MWA6" s="181"/>
      <c r="MWB6" s="181"/>
      <c r="MWC6" s="181"/>
      <c r="MWD6" s="181"/>
      <c r="MWE6" s="181"/>
      <c r="MWF6" s="181"/>
      <c r="MWG6" s="181"/>
      <c r="MWH6" s="181"/>
      <c r="MWI6" s="181"/>
      <c r="MWJ6" s="181"/>
      <c r="MWK6" s="181"/>
      <c r="MWL6" s="181"/>
      <c r="MWM6" s="181"/>
      <c r="MWN6" s="181"/>
      <c r="MWO6" s="181"/>
      <c r="MWP6" s="181"/>
      <c r="MWQ6" s="181"/>
      <c r="MWR6" s="181"/>
      <c r="MWS6" s="181"/>
      <c r="MWT6" s="181"/>
      <c r="MWU6" s="181"/>
      <c r="MWV6" s="181"/>
      <c r="MWW6" s="181"/>
      <c r="MWX6" s="181"/>
      <c r="MWY6" s="181"/>
      <c r="MWZ6" s="181"/>
      <c r="MXA6" s="181"/>
      <c r="MXB6" s="181"/>
      <c r="MXC6" s="181"/>
      <c r="MXD6" s="181"/>
      <c r="MXE6" s="181"/>
      <c r="MXF6" s="181"/>
      <c r="MXG6" s="181"/>
      <c r="MXH6" s="181"/>
      <c r="MXI6" s="181"/>
      <c r="MXJ6" s="181"/>
      <c r="MXK6" s="181"/>
      <c r="MXL6" s="181"/>
      <c r="MXM6" s="181"/>
      <c r="MXN6" s="181"/>
      <c r="MXO6" s="181"/>
      <c r="MXP6" s="181"/>
      <c r="MXQ6" s="181"/>
      <c r="MXR6" s="181"/>
      <c r="MXS6" s="181"/>
      <c r="MXT6" s="181"/>
      <c r="MXU6" s="181"/>
      <c r="MXV6" s="181"/>
      <c r="MXW6" s="181"/>
      <c r="MXX6" s="181"/>
      <c r="MXY6" s="181"/>
      <c r="MXZ6" s="181"/>
      <c r="MYA6" s="181"/>
      <c r="MYB6" s="181"/>
      <c r="MYC6" s="181"/>
      <c r="MYD6" s="181"/>
      <c r="MYE6" s="181"/>
      <c r="MYF6" s="181"/>
      <c r="MYG6" s="181"/>
      <c r="MYH6" s="181"/>
      <c r="MYI6" s="181"/>
      <c r="MYJ6" s="181"/>
      <c r="MYK6" s="181"/>
      <c r="MYL6" s="181"/>
      <c r="MYM6" s="181"/>
      <c r="MYN6" s="181"/>
      <c r="MYO6" s="181"/>
      <c r="MYP6" s="181"/>
      <c r="MYQ6" s="181"/>
      <c r="MYR6" s="181"/>
      <c r="MYS6" s="181"/>
      <c r="MYT6" s="181"/>
      <c r="MYU6" s="181"/>
      <c r="MYV6" s="181"/>
      <c r="MYW6" s="181"/>
      <c r="MYX6" s="181"/>
      <c r="MYY6" s="181"/>
      <c r="MYZ6" s="181"/>
      <c r="MZA6" s="181"/>
      <c r="MZB6" s="181"/>
      <c r="MZC6" s="181"/>
      <c r="MZD6" s="181"/>
      <c r="MZE6" s="181"/>
      <c r="MZF6" s="181"/>
      <c r="MZG6" s="181"/>
      <c r="MZH6" s="181"/>
      <c r="MZI6" s="181"/>
      <c r="MZJ6" s="181"/>
      <c r="MZK6" s="181"/>
      <c r="MZL6" s="181"/>
      <c r="MZM6" s="181"/>
      <c r="MZN6" s="181"/>
      <c r="MZO6" s="181"/>
      <c r="MZP6" s="181"/>
      <c r="MZQ6" s="181"/>
      <c r="MZR6" s="181"/>
      <c r="MZS6" s="181"/>
      <c r="MZT6" s="181"/>
      <c r="MZU6" s="181"/>
      <c r="MZV6" s="181"/>
      <c r="MZW6" s="181"/>
      <c r="MZX6" s="181"/>
      <c r="MZY6" s="181"/>
      <c r="MZZ6" s="181"/>
      <c r="NAA6" s="181"/>
      <c r="NAB6" s="181"/>
      <c r="NAC6" s="181"/>
      <c r="NAD6" s="181"/>
      <c r="NAE6" s="181"/>
      <c r="NAF6" s="181"/>
      <c r="NAG6" s="181"/>
      <c r="NAH6" s="181"/>
      <c r="NAI6" s="181"/>
      <c r="NAJ6" s="181"/>
      <c r="NAK6" s="181"/>
      <c r="NAL6" s="181"/>
      <c r="NAM6" s="181"/>
      <c r="NAN6" s="181"/>
      <c r="NAO6" s="181"/>
      <c r="NAP6" s="181"/>
      <c r="NAQ6" s="181"/>
      <c r="NAR6" s="181"/>
      <c r="NAS6" s="181"/>
      <c r="NAT6" s="181"/>
      <c r="NAU6" s="181"/>
      <c r="NAV6" s="181"/>
      <c r="NAW6" s="181"/>
      <c r="NAX6" s="181"/>
      <c r="NAY6" s="181"/>
      <c r="NAZ6" s="181"/>
      <c r="NBA6" s="181"/>
      <c r="NBB6" s="181"/>
      <c r="NBC6" s="181"/>
      <c r="NBD6" s="181"/>
      <c r="NBE6" s="181"/>
      <c r="NBF6" s="181"/>
      <c r="NBG6" s="181"/>
      <c r="NBH6" s="181"/>
      <c r="NBI6" s="181"/>
      <c r="NBJ6" s="181"/>
      <c r="NBK6" s="181"/>
      <c r="NBL6" s="181"/>
      <c r="NBM6" s="181"/>
      <c r="NBN6" s="181"/>
      <c r="NBO6" s="181"/>
      <c r="NBP6" s="181"/>
      <c r="NBQ6" s="181"/>
      <c r="NBR6" s="181"/>
      <c r="NBS6" s="181"/>
      <c r="NBT6" s="181"/>
      <c r="NBU6" s="181"/>
      <c r="NBV6" s="181"/>
      <c r="NBW6" s="181"/>
      <c r="NBX6" s="181"/>
      <c r="NBY6" s="181"/>
      <c r="NBZ6" s="181"/>
      <c r="NCA6" s="181"/>
      <c r="NCB6" s="181"/>
      <c r="NCC6" s="181"/>
      <c r="NCD6" s="181"/>
      <c r="NCE6" s="181"/>
      <c r="NCF6" s="181"/>
      <c r="NCG6" s="181"/>
      <c r="NCH6" s="181"/>
      <c r="NCI6" s="181"/>
      <c r="NCJ6" s="181"/>
      <c r="NCK6" s="181"/>
      <c r="NCL6" s="181"/>
      <c r="NCM6" s="181"/>
      <c r="NCN6" s="181"/>
      <c r="NCO6" s="181"/>
      <c r="NCP6" s="181"/>
      <c r="NCQ6" s="181"/>
      <c r="NCR6" s="181"/>
      <c r="NCS6" s="181"/>
      <c r="NCT6" s="181"/>
      <c r="NCU6" s="181"/>
      <c r="NCV6" s="181"/>
      <c r="NCW6" s="181"/>
      <c r="NCX6" s="181"/>
      <c r="NCY6" s="181"/>
      <c r="NCZ6" s="181"/>
      <c r="NDA6" s="181"/>
      <c r="NDB6" s="181"/>
      <c r="NDC6" s="181"/>
      <c r="NDD6" s="181"/>
      <c r="NDE6" s="181"/>
      <c r="NDF6" s="181"/>
      <c r="NDG6" s="181"/>
      <c r="NDH6" s="181"/>
      <c r="NDI6" s="181"/>
      <c r="NDJ6" s="181"/>
      <c r="NDK6" s="181"/>
      <c r="NDL6" s="181"/>
      <c r="NDM6" s="181"/>
      <c r="NDN6" s="181"/>
      <c r="NDO6" s="181"/>
      <c r="NDP6" s="181"/>
      <c r="NDQ6" s="181"/>
      <c r="NDR6" s="181"/>
      <c r="NDS6" s="181"/>
      <c r="NDT6" s="181"/>
      <c r="NDU6" s="181"/>
      <c r="NDV6" s="181"/>
      <c r="NDW6" s="181"/>
      <c r="NDX6" s="181"/>
      <c r="NDY6" s="181"/>
      <c r="NDZ6" s="181"/>
      <c r="NEA6" s="181"/>
      <c r="NEB6" s="181"/>
      <c r="NEC6" s="181"/>
      <c r="NED6" s="181"/>
      <c r="NEE6" s="181"/>
      <c r="NEF6" s="181"/>
      <c r="NEG6" s="181"/>
      <c r="NEH6" s="181"/>
      <c r="NEI6" s="181"/>
      <c r="NEJ6" s="181"/>
      <c r="NEK6" s="181"/>
      <c r="NEL6" s="181"/>
      <c r="NEM6" s="181"/>
      <c r="NEN6" s="181"/>
      <c r="NEO6" s="181"/>
      <c r="NEP6" s="181"/>
      <c r="NEQ6" s="181"/>
      <c r="NER6" s="181"/>
      <c r="NES6" s="181"/>
      <c r="NET6" s="181"/>
      <c r="NEU6" s="181"/>
      <c r="NEV6" s="181"/>
      <c r="NEW6" s="181"/>
      <c r="NEX6" s="181"/>
      <c r="NEY6" s="181"/>
      <c r="NEZ6" s="181"/>
      <c r="NFA6" s="181"/>
      <c r="NFB6" s="181"/>
      <c r="NFC6" s="181"/>
      <c r="NFD6" s="181"/>
      <c r="NFE6" s="181"/>
      <c r="NFF6" s="181"/>
      <c r="NFG6" s="181"/>
      <c r="NFH6" s="181"/>
      <c r="NFI6" s="181"/>
      <c r="NFJ6" s="181"/>
      <c r="NFK6" s="181"/>
      <c r="NFL6" s="181"/>
      <c r="NFM6" s="181"/>
      <c r="NFN6" s="181"/>
      <c r="NFO6" s="181"/>
      <c r="NFP6" s="181"/>
      <c r="NFQ6" s="181"/>
      <c r="NFR6" s="181"/>
      <c r="NFS6" s="181"/>
      <c r="NFT6" s="181"/>
      <c r="NFU6" s="181"/>
      <c r="NFV6" s="181"/>
      <c r="NFW6" s="181"/>
      <c r="NFX6" s="181"/>
      <c r="NFY6" s="181"/>
      <c r="NFZ6" s="181"/>
      <c r="NGA6" s="181"/>
      <c r="NGB6" s="181"/>
      <c r="NGC6" s="181"/>
      <c r="NGD6" s="181"/>
      <c r="NGE6" s="181"/>
      <c r="NGF6" s="181"/>
      <c r="NGG6" s="181"/>
      <c r="NGH6" s="181"/>
      <c r="NGI6" s="181"/>
      <c r="NGJ6" s="181"/>
      <c r="NGK6" s="181"/>
      <c r="NGL6" s="181"/>
      <c r="NGM6" s="181"/>
      <c r="NGN6" s="181"/>
      <c r="NGO6" s="181"/>
      <c r="NGP6" s="181"/>
      <c r="NGQ6" s="181"/>
      <c r="NGR6" s="181"/>
      <c r="NGS6" s="181"/>
      <c r="NGT6" s="181"/>
      <c r="NGU6" s="181"/>
      <c r="NGV6" s="181"/>
      <c r="NGW6" s="181"/>
      <c r="NGX6" s="181"/>
      <c r="NGY6" s="181"/>
      <c r="NGZ6" s="181"/>
      <c r="NHA6" s="181"/>
      <c r="NHB6" s="181"/>
      <c r="NHC6" s="181"/>
      <c r="NHD6" s="181"/>
      <c r="NHE6" s="181"/>
      <c r="NHF6" s="181"/>
      <c r="NHG6" s="181"/>
      <c r="NHH6" s="181"/>
      <c r="NHI6" s="181"/>
      <c r="NHJ6" s="181"/>
      <c r="NHK6" s="181"/>
      <c r="NHL6" s="181"/>
      <c r="NHM6" s="181"/>
      <c r="NHN6" s="181"/>
      <c r="NHO6" s="181"/>
      <c r="NHP6" s="181"/>
      <c r="NHQ6" s="181"/>
      <c r="NHR6" s="181"/>
      <c r="NHS6" s="181"/>
      <c r="NHT6" s="181"/>
      <c r="NHU6" s="181"/>
      <c r="NHV6" s="181"/>
      <c r="NHW6" s="181"/>
      <c r="NHX6" s="181"/>
      <c r="NHY6" s="181"/>
      <c r="NHZ6" s="181"/>
      <c r="NIA6" s="181"/>
      <c r="NIB6" s="181"/>
      <c r="NIC6" s="181"/>
      <c r="NID6" s="181"/>
      <c r="NIE6" s="181"/>
      <c r="NIF6" s="181"/>
      <c r="NIG6" s="181"/>
      <c r="NIH6" s="181"/>
      <c r="NII6" s="181"/>
      <c r="NIJ6" s="181"/>
      <c r="NIK6" s="181"/>
      <c r="NIL6" s="181"/>
      <c r="NIM6" s="181"/>
      <c r="NIN6" s="181"/>
      <c r="NIO6" s="181"/>
      <c r="NIP6" s="181"/>
      <c r="NIQ6" s="181"/>
      <c r="NIR6" s="181"/>
      <c r="NIS6" s="181"/>
      <c r="NIT6" s="181"/>
      <c r="NIU6" s="181"/>
      <c r="NIV6" s="181"/>
      <c r="NIW6" s="181"/>
      <c r="NIX6" s="181"/>
      <c r="NIY6" s="181"/>
      <c r="NIZ6" s="181"/>
      <c r="NJA6" s="181"/>
      <c r="NJB6" s="181"/>
      <c r="NJC6" s="181"/>
      <c r="NJD6" s="181"/>
      <c r="NJE6" s="181"/>
      <c r="NJF6" s="181"/>
      <c r="NJG6" s="181"/>
      <c r="NJH6" s="181"/>
      <c r="NJI6" s="181"/>
      <c r="NJJ6" s="181"/>
      <c r="NJK6" s="181"/>
      <c r="NJL6" s="181"/>
      <c r="NJM6" s="181"/>
      <c r="NJN6" s="181"/>
      <c r="NJO6" s="181"/>
      <c r="NJP6" s="181"/>
      <c r="NJQ6" s="181"/>
      <c r="NJR6" s="181"/>
      <c r="NJS6" s="181"/>
      <c r="NJT6" s="181"/>
      <c r="NJU6" s="181"/>
      <c r="NJV6" s="181"/>
      <c r="NJW6" s="181"/>
      <c r="NJX6" s="181"/>
      <c r="NJY6" s="181"/>
      <c r="NJZ6" s="181"/>
      <c r="NKA6" s="181"/>
      <c r="NKB6" s="181"/>
      <c r="NKC6" s="181"/>
      <c r="NKD6" s="181"/>
      <c r="NKE6" s="181"/>
      <c r="NKF6" s="181"/>
      <c r="NKG6" s="181"/>
      <c r="NKH6" s="181"/>
      <c r="NKI6" s="181"/>
      <c r="NKJ6" s="181"/>
      <c r="NKK6" s="181"/>
      <c r="NKL6" s="181"/>
      <c r="NKM6" s="181"/>
      <c r="NKN6" s="181"/>
      <c r="NKO6" s="181"/>
      <c r="NKP6" s="181"/>
      <c r="NKQ6" s="181"/>
      <c r="NKR6" s="181"/>
      <c r="NKS6" s="181"/>
      <c r="NKT6" s="181"/>
      <c r="NKU6" s="181"/>
      <c r="NKV6" s="181"/>
      <c r="NKW6" s="181"/>
      <c r="NKX6" s="181"/>
      <c r="NKY6" s="181"/>
      <c r="NKZ6" s="181"/>
      <c r="NLA6" s="181"/>
      <c r="NLB6" s="181"/>
      <c r="NLC6" s="181"/>
      <c r="NLD6" s="181"/>
      <c r="NLE6" s="181"/>
      <c r="NLF6" s="181"/>
      <c r="NLG6" s="181"/>
      <c r="NLH6" s="181"/>
      <c r="NLI6" s="181"/>
      <c r="NLJ6" s="181"/>
      <c r="NLK6" s="181"/>
      <c r="NLL6" s="181"/>
      <c r="NLM6" s="181"/>
      <c r="NLN6" s="181"/>
      <c r="NLO6" s="181"/>
      <c r="NLP6" s="181"/>
      <c r="NLQ6" s="181"/>
      <c r="NLR6" s="181"/>
      <c r="NLS6" s="181"/>
      <c r="NLT6" s="181"/>
      <c r="NLU6" s="181"/>
      <c r="NLV6" s="181"/>
      <c r="NLW6" s="181"/>
      <c r="NLX6" s="181"/>
      <c r="NLY6" s="181"/>
      <c r="NLZ6" s="181"/>
      <c r="NMA6" s="181"/>
      <c r="NMB6" s="181"/>
      <c r="NMC6" s="181"/>
      <c r="NMD6" s="181"/>
      <c r="NME6" s="181"/>
      <c r="NMF6" s="181"/>
      <c r="NMG6" s="181"/>
      <c r="NMH6" s="181"/>
      <c r="NMI6" s="181"/>
      <c r="NMJ6" s="181"/>
      <c r="NMK6" s="181"/>
      <c r="NML6" s="181"/>
      <c r="NMM6" s="181"/>
      <c r="NMN6" s="181"/>
      <c r="NMO6" s="181"/>
      <c r="NMP6" s="181"/>
      <c r="NMQ6" s="181"/>
      <c r="NMR6" s="181"/>
      <c r="NMS6" s="181"/>
      <c r="NMT6" s="181"/>
      <c r="NMU6" s="181"/>
      <c r="NMV6" s="181"/>
      <c r="NMW6" s="181"/>
      <c r="NMX6" s="181"/>
      <c r="NMY6" s="181"/>
      <c r="NMZ6" s="181"/>
      <c r="NNA6" s="181"/>
      <c r="NNB6" s="181"/>
      <c r="NNC6" s="181"/>
      <c r="NND6" s="181"/>
      <c r="NNE6" s="181"/>
      <c r="NNF6" s="181"/>
      <c r="NNG6" s="181"/>
      <c r="NNH6" s="181"/>
      <c r="NNI6" s="181"/>
      <c r="NNJ6" s="181"/>
      <c r="NNK6" s="181"/>
      <c r="NNL6" s="181"/>
      <c r="NNM6" s="181"/>
      <c r="NNN6" s="181"/>
      <c r="NNO6" s="181"/>
      <c r="NNP6" s="181"/>
      <c r="NNQ6" s="181"/>
      <c r="NNR6" s="181"/>
      <c r="NNS6" s="181"/>
      <c r="NNT6" s="181"/>
      <c r="NNU6" s="181"/>
      <c r="NNV6" s="181"/>
      <c r="NNW6" s="181"/>
      <c r="NNX6" s="181"/>
      <c r="NNY6" s="181"/>
      <c r="NNZ6" s="181"/>
      <c r="NOA6" s="181"/>
      <c r="NOB6" s="181"/>
      <c r="NOC6" s="181"/>
      <c r="NOD6" s="181"/>
      <c r="NOE6" s="181"/>
      <c r="NOF6" s="181"/>
      <c r="NOG6" s="181"/>
      <c r="NOH6" s="181"/>
      <c r="NOI6" s="181"/>
      <c r="NOJ6" s="181"/>
      <c r="NOK6" s="181"/>
      <c r="NOL6" s="181"/>
      <c r="NOM6" s="181"/>
      <c r="NON6" s="181"/>
      <c r="NOO6" s="181"/>
      <c r="NOP6" s="181"/>
      <c r="NOQ6" s="181"/>
      <c r="NOR6" s="181"/>
      <c r="NOS6" s="181"/>
      <c r="NOT6" s="181"/>
      <c r="NOU6" s="181"/>
      <c r="NOV6" s="181"/>
      <c r="NOW6" s="181"/>
      <c r="NOX6" s="181"/>
      <c r="NOY6" s="181"/>
      <c r="NOZ6" s="181"/>
      <c r="NPA6" s="181"/>
      <c r="NPB6" s="181"/>
      <c r="NPC6" s="181"/>
      <c r="NPD6" s="181"/>
      <c r="NPE6" s="181"/>
      <c r="NPF6" s="181"/>
      <c r="NPG6" s="181"/>
      <c r="NPH6" s="181"/>
      <c r="NPI6" s="181"/>
      <c r="NPJ6" s="181"/>
      <c r="NPK6" s="181"/>
      <c r="NPL6" s="181"/>
      <c r="NPM6" s="181"/>
      <c r="NPN6" s="181"/>
      <c r="NPO6" s="181"/>
      <c r="NPP6" s="181"/>
      <c r="NPQ6" s="181"/>
      <c r="NPR6" s="181"/>
      <c r="NPS6" s="181"/>
      <c r="NPT6" s="181"/>
      <c r="NPU6" s="181"/>
      <c r="NPV6" s="181"/>
      <c r="NPW6" s="181"/>
      <c r="NPX6" s="181"/>
      <c r="NPY6" s="181"/>
      <c r="NPZ6" s="181"/>
      <c r="NQA6" s="181"/>
      <c r="NQB6" s="181"/>
      <c r="NQC6" s="181"/>
      <c r="NQD6" s="181"/>
      <c r="NQE6" s="181"/>
      <c r="NQF6" s="181"/>
      <c r="NQG6" s="181"/>
      <c r="NQH6" s="181"/>
      <c r="NQI6" s="181"/>
      <c r="NQJ6" s="181"/>
      <c r="NQK6" s="181"/>
      <c r="NQL6" s="181"/>
      <c r="NQM6" s="181"/>
      <c r="NQN6" s="181"/>
      <c r="NQO6" s="181"/>
      <c r="NQP6" s="181"/>
      <c r="NQQ6" s="181"/>
      <c r="NQR6" s="181"/>
      <c r="NQS6" s="181"/>
      <c r="NQT6" s="181"/>
      <c r="NQU6" s="181"/>
      <c r="NQV6" s="181"/>
      <c r="NQW6" s="181"/>
      <c r="NQX6" s="181"/>
      <c r="NQY6" s="181"/>
      <c r="NQZ6" s="181"/>
      <c r="NRA6" s="181"/>
      <c r="NRB6" s="181"/>
      <c r="NRC6" s="181"/>
      <c r="NRD6" s="181"/>
      <c r="NRE6" s="181"/>
      <c r="NRF6" s="181"/>
      <c r="NRG6" s="181"/>
      <c r="NRH6" s="181"/>
      <c r="NRI6" s="181"/>
      <c r="NRJ6" s="181"/>
      <c r="NRK6" s="181"/>
      <c r="NRL6" s="181"/>
      <c r="NRM6" s="181"/>
      <c r="NRN6" s="181"/>
      <c r="NRO6" s="181"/>
      <c r="NRP6" s="181"/>
      <c r="NRQ6" s="181"/>
      <c r="NRR6" s="181"/>
      <c r="NRS6" s="181"/>
      <c r="NRT6" s="181"/>
      <c r="NRU6" s="181"/>
      <c r="NRV6" s="181"/>
      <c r="NRW6" s="181"/>
      <c r="NRX6" s="181"/>
      <c r="NRY6" s="181"/>
      <c r="NRZ6" s="181"/>
      <c r="NSA6" s="181"/>
      <c r="NSB6" s="181"/>
      <c r="NSC6" s="181"/>
      <c r="NSD6" s="181"/>
      <c r="NSE6" s="181"/>
      <c r="NSF6" s="181"/>
      <c r="NSG6" s="181"/>
      <c r="NSH6" s="181"/>
      <c r="NSI6" s="181"/>
      <c r="NSJ6" s="181"/>
      <c r="NSK6" s="181"/>
      <c r="NSL6" s="181"/>
      <c r="NSM6" s="181"/>
      <c r="NSN6" s="181"/>
      <c r="NSO6" s="181"/>
      <c r="NSP6" s="181"/>
      <c r="NSQ6" s="181"/>
      <c r="NSR6" s="181"/>
      <c r="NSS6" s="181"/>
      <c r="NST6" s="181"/>
      <c r="NSU6" s="181"/>
      <c r="NSV6" s="181"/>
      <c r="NSW6" s="181"/>
      <c r="NSX6" s="181"/>
      <c r="NSY6" s="181"/>
      <c r="NSZ6" s="181"/>
      <c r="NTA6" s="181"/>
      <c r="NTB6" s="181"/>
      <c r="NTC6" s="181"/>
      <c r="NTD6" s="181"/>
      <c r="NTE6" s="181"/>
      <c r="NTF6" s="181"/>
      <c r="NTG6" s="181"/>
      <c r="NTH6" s="181"/>
      <c r="NTI6" s="181"/>
      <c r="NTJ6" s="181"/>
      <c r="NTK6" s="181"/>
      <c r="NTL6" s="181"/>
      <c r="NTM6" s="181"/>
      <c r="NTN6" s="181"/>
      <c r="NTO6" s="181"/>
      <c r="NTP6" s="181"/>
      <c r="NTQ6" s="181"/>
      <c r="NTR6" s="181"/>
      <c r="NTS6" s="181"/>
      <c r="NTT6" s="181"/>
      <c r="NTU6" s="181"/>
      <c r="NTV6" s="181"/>
      <c r="NTW6" s="181"/>
      <c r="NTX6" s="181"/>
      <c r="NTY6" s="181"/>
      <c r="NTZ6" s="181"/>
      <c r="NUA6" s="181"/>
      <c r="NUB6" s="181"/>
      <c r="NUC6" s="181"/>
      <c r="NUD6" s="181"/>
      <c r="NUE6" s="181"/>
      <c r="NUF6" s="181"/>
      <c r="NUG6" s="181"/>
      <c r="NUH6" s="181"/>
      <c r="NUI6" s="181"/>
      <c r="NUJ6" s="181"/>
      <c r="NUK6" s="181"/>
      <c r="NUL6" s="181"/>
      <c r="NUM6" s="181"/>
      <c r="NUN6" s="181"/>
      <c r="NUO6" s="181"/>
      <c r="NUP6" s="181"/>
      <c r="NUQ6" s="181"/>
      <c r="NUR6" s="181"/>
      <c r="NUS6" s="181"/>
      <c r="NUT6" s="181"/>
      <c r="NUU6" s="181"/>
      <c r="NUV6" s="181"/>
      <c r="NUW6" s="181"/>
      <c r="NUX6" s="181"/>
      <c r="NUY6" s="181"/>
      <c r="NUZ6" s="181"/>
      <c r="NVA6" s="181"/>
      <c r="NVB6" s="181"/>
      <c r="NVC6" s="181"/>
      <c r="NVD6" s="181"/>
      <c r="NVE6" s="181"/>
      <c r="NVF6" s="181"/>
      <c r="NVG6" s="181"/>
      <c r="NVH6" s="181"/>
      <c r="NVI6" s="181"/>
      <c r="NVJ6" s="181"/>
      <c r="NVK6" s="181"/>
      <c r="NVL6" s="181"/>
      <c r="NVM6" s="181"/>
      <c r="NVN6" s="181"/>
      <c r="NVO6" s="181"/>
      <c r="NVP6" s="181"/>
      <c r="NVQ6" s="181"/>
      <c r="NVR6" s="181"/>
      <c r="NVS6" s="181"/>
      <c r="NVT6" s="181"/>
      <c r="NVU6" s="181"/>
      <c r="NVV6" s="181"/>
      <c r="NVW6" s="181"/>
      <c r="NVX6" s="181"/>
      <c r="NVY6" s="181"/>
      <c r="NVZ6" s="181"/>
      <c r="NWA6" s="181"/>
      <c r="NWB6" s="181"/>
      <c r="NWC6" s="181"/>
      <c r="NWD6" s="181"/>
      <c r="NWE6" s="181"/>
      <c r="NWF6" s="181"/>
      <c r="NWG6" s="181"/>
      <c r="NWH6" s="181"/>
      <c r="NWI6" s="181"/>
      <c r="NWJ6" s="181"/>
      <c r="NWK6" s="181"/>
      <c r="NWL6" s="181"/>
      <c r="NWM6" s="181"/>
      <c r="NWN6" s="181"/>
      <c r="NWO6" s="181"/>
      <c r="NWP6" s="181"/>
      <c r="NWQ6" s="181"/>
      <c r="NWR6" s="181"/>
      <c r="NWS6" s="181"/>
      <c r="NWT6" s="181"/>
      <c r="NWU6" s="181"/>
      <c r="NWV6" s="181"/>
      <c r="NWW6" s="181"/>
      <c r="NWX6" s="181"/>
      <c r="NWY6" s="181"/>
      <c r="NWZ6" s="181"/>
      <c r="NXA6" s="181"/>
      <c r="NXB6" s="181"/>
      <c r="NXC6" s="181"/>
      <c r="NXD6" s="181"/>
      <c r="NXE6" s="181"/>
      <c r="NXF6" s="181"/>
      <c r="NXG6" s="181"/>
      <c r="NXH6" s="181"/>
      <c r="NXI6" s="181"/>
      <c r="NXJ6" s="181"/>
      <c r="NXK6" s="181"/>
      <c r="NXL6" s="181"/>
      <c r="NXM6" s="181"/>
      <c r="NXN6" s="181"/>
      <c r="NXO6" s="181"/>
      <c r="NXP6" s="181"/>
      <c r="NXQ6" s="181"/>
      <c r="NXR6" s="181"/>
      <c r="NXS6" s="181"/>
      <c r="NXT6" s="181"/>
      <c r="NXU6" s="181"/>
      <c r="NXV6" s="181"/>
      <c r="NXW6" s="181"/>
      <c r="NXX6" s="181"/>
      <c r="NXY6" s="181"/>
      <c r="NXZ6" s="181"/>
      <c r="NYA6" s="181"/>
      <c r="NYB6" s="181"/>
      <c r="NYC6" s="181"/>
      <c r="NYD6" s="181"/>
      <c r="NYE6" s="181"/>
      <c r="NYF6" s="181"/>
      <c r="NYG6" s="181"/>
      <c r="NYH6" s="181"/>
      <c r="NYI6" s="181"/>
      <c r="NYJ6" s="181"/>
      <c r="NYK6" s="181"/>
      <c r="NYL6" s="181"/>
      <c r="NYM6" s="181"/>
      <c r="NYN6" s="181"/>
      <c r="NYO6" s="181"/>
      <c r="NYP6" s="181"/>
      <c r="NYQ6" s="181"/>
      <c r="NYR6" s="181"/>
      <c r="NYS6" s="181"/>
      <c r="NYT6" s="181"/>
      <c r="NYU6" s="181"/>
      <c r="NYV6" s="181"/>
      <c r="NYW6" s="181"/>
      <c r="NYX6" s="181"/>
      <c r="NYY6" s="181"/>
      <c r="NYZ6" s="181"/>
      <c r="NZA6" s="181"/>
      <c r="NZB6" s="181"/>
      <c r="NZC6" s="181"/>
      <c r="NZD6" s="181"/>
      <c r="NZE6" s="181"/>
      <c r="NZF6" s="181"/>
      <c r="NZG6" s="181"/>
      <c r="NZH6" s="181"/>
      <c r="NZI6" s="181"/>
      <c r="NZJ6" s="181"/>
      <c r="NZK6" s="181"/>
      <c r="NZL6" s="181"/>
      <c r="NZM6" s="181"/>
      <c r="NZN6" s="181"/>
      <c r="NZO6" s="181"/>
      <c r="NZP6" s="181"/>
      <c r="NZQ6" s="181"/>
      <c r="NZR6" s="181"/>
      <c r="NZS6" s="181"/>
      <c r="NZT6" s="181"/>
      <c r="NZU6" s="181"/>
      <c r="NZV6" s="181"/>
      <c r="NZW6" s="181"/>
      <c r="NZX6" s="181"/>
      <c r="NZY6" s="181"/>
      <c r="NZZ6" s="181"/>
      <c r="OAA6" s="181"/>
      <c r="OAB6" s="181"/>
      <c r="OAC6" s="181"/>
      <c r="OAD6" s="181"/>
      <c r="OAE6" s="181"/>
      <c r="OAF6" s="181"/>
      <c r="OAG6" s="181"/>
      <c r="OAH6" s="181"/>
      <c r="OAI6" s="181"/>
      <c r="OAJ6" s="181"/>
      <c r="OAK6" s="181"/>
      <c r="OAL6" s="181"/>
      <c r="OAM6" s="181"/>
      <c r="OAN6" s="181"/>
      <c r="OAO6" s="181"/>
      <c r="OAP6" s="181"/>
      <c r="OAQ6" s="181"/>
      <c r="OAR6" s="181"/>
      <c r="OAS6" s="181"/>
      <c r="OAT6" s="181"/>
      <c r="OAU6" s="181"/>
      <c r="OAV6" s="181"/>
      <c r="OAW6" s="181"/>
      <c r="OAX6" s="181"/>
      <c r="OAY6" s="181"/>
      <c r="OAZ6" s="181"/>
      <c r="OBA6" s="181"/>
      <c r="OBB6" s="181"/>
      <c r="OBC6" s="181"/>
      <c r="OBD6" s="181"/>
      <c r="OBE6" s="181"/>
      <c r="OBF6" s="181"/>
      <c r="OBG6" s="181"/>
      <c r="OBH6" s="181"/>
      <c r="OBI6" s="181"/>
      <c r="OBJ6" s="181"/>
      <c r="OBK6" s="181"/>
      <c r="OBL6" s="181"/>
      <c r="OBM6" s="181"/>
      <c r="OBN6" s="181"/>
      <c r="OBO6" s="181"/>
      <c r="OBP6" s="181"/>
      <c r="OBQ6" s="181"/>
      <c r="OBR6" s="181"/>
      <c r="OBS6" s="181"/>
      <c r="OBT6" s="181"/>
      <c r="OBU6" s="181"/>
      <c r="OBV6" s="181"/>
      <c r="OBW6" s="181"/>
      <c r="OBX6" s="181"/>
      <c r="OBY6" s="181"/>
      <c r="OBZ6" s="181"/>
      <c r="OCA6" s="181"/>
      <c r="OCB6" s="181"/>
      <c r="OCC6" s="181"/>
      <c r="OCD6" s="181"/>
      <c r="OCE6" s="181"/>
      <c r="OCF6" s="181"/>
      <c r="OCG6" s="181"/>
      <c r="OCH6" s="181"/>
      <c r="OCI6" s="181"/>
      <c r="OCJ6" s="181"/>
      <c r="OCK6" s="181"/>
      <c r="OCL6" s="181"/>
      <c r="OCM6" s="181"/>
      <c r="OCN6" s="181"/>
      <c r="OCO6" s="181"/>
      <c r="OCP6" s="181"/>
      <c r="OCQ6" s="181"/>
      <c r="OCR6" s="181"/>
      <c r="OCS6" s="181"/>
      <c r="OCT6" s="181"/>
      <c r="OCU6" s="181"/>
      <c r="OCV6" s="181"/>
      <c r="OCW6" s="181"/>
      <c r="OCX6" s="181"/>
      <c r="OCY6" s="181"/>
      <c r="OCZ6" s="181"/>
      <c r="ODA6" s="181"/>
      <c r="ODB6" s="181"/>
      <c r="ODC6" s="181"/>
      <c r="ODD6" s="181"/>
      <c r="ODE6" s="181"/>
      <c r="ODF6" s="181"/>
      <c r="ODG6" s="181"/>
      <c r="ODH6" s="181"/>
      <c r="ODI6" s="181"/>
      <c r="ODJ6" s="181"/>
      <c r="ODK6" s="181"/>
      <c r="ODL6" s="181"/>
      <c r="ODM6" s="181"/>
      <c r="ODN6" s="181"/>
      <c r="ODO6" s="181"/>
      <c r="ODP6" s="181"/>
      <c r="ODQ6" s="181"/>
      <c r="ODR6" s="181"/>
      <c r="ODS6" s="181"/>
      <c r="ODT6" s="181"/>
      <c r="ODU6" s="181"/>
      <c r="ODV6" s="181"/>
      <c r="ODW6" s="181"/>
      <c r="ODX6" s="181"/>
      <c r="ODY6" s="181"/>
      <c r="ODZ6" s="181"/>
      <c r="OEA6" s="181"/>
      <c r="OEB6" s="181"/>
      <c r="OEC6" s="181"/>
      <c r="OED6" s="181"/>
      <c r="OEE6" s="181"/>
      <c r="OEF6" s="181"/>
      <c r="OEG6" s="181"/>
      <c r="OEH6" s="181"/>
      <c r="OEI6" s="181"/>
      <c r="OEJ6" s="181"/>
      <c r="OEK6" s="181"/>
      <c r="OEL6" s="181"/>
      <c r="OEM6" s="181"/>
      <c r="OEN6" s="181"/>
      <c r="OEO6" s="181"/>
      <c r="OEP6" s="181"/>
      <c r="OEQ6" s="181"/>
      <c r="OER6" s="181"/>
      <c r="OES6" s="181"/>
      <c r="OET6" s="181"/>
      <c r="OEU6" s="181"/>
      <c r="OEV6" s="181"/>
      <c r="OEW6" s="181"/>
      <c r="OEX6" s="181"/>
      <c r="OEY6" s="181"/>
      <c r="OEZ6" s="181"/>
      <c r="OFA6" s="181"/>
      <c r="OFB6" s="181"/>
      <c r="OFC6" s="181"/>
      <c r="OFD6" s="181"/>
      <c r="OFE6" s="181"/>
      <c r="OFF6" s="181"/>
      <c r="OFG6" s="181"/>
      <c r="OFH6" s="181"/>
      <c r="OFI6" s="181"/>
      <c r="OFJ6" s="181"/>
      <c r="OFK6" s="181"/>
      <c r="OFL6" s="181"/>
      <c r="OFM6" s="181"/>
      <c r="OFN6" s="181"/>
      <c r="OFO6" s="181"/>
      <c r="OFP6" s="181"/>
      <c r="OFQ6" s="181"/>
      <c r="OFR6" s="181"/>
      <c r="OFS6" s="181"/>
      <c r="OFT6" s="181"/>
      <c r="OFU6" s="181"/>
      <c r="OFV6" s="181"/>
      <c r="OFW6" s="181"/>
      <c r="OFX6" s="181"/>
      <c r="OFY6" s="181"/>
      <c r="OFZ6" s="181"/>
      <c r="OGA6" s="181"/>
      <c r="OGB6" s="181"/>
      <c r="OGC6" s="181"/>
      <c r="OGD6" s="181"/>
      <c r="OGE6" s="181"/>
      <c r="OGF6" s="181"/>
      <c r="OGG6" s="181"/>
      <c r="OGH6" s="181"/>
      <c r="OGI6" s="181"/>
      <c r="OGJ6" s="181"/>
      <c r="OGK6" s="181"/>
      <c r="OGL6" s="181"/>
      <c r="OGM6" s="181"/>
      <c r="OGN6" s="181"/>
      <c r="OGO6" s="181"/>
      <c r="OGP6" s="181"/>
      <c r="OGQ6" s="181"/>
      <c r="OGR6" s="181"/>
      <c r="OGS6" s="181"/>
      <c r="OGT6" s="181"/>
      <c r="OGU6" s="181"/>
      <c r="OGV6" s="181"/>
      <c r="OGW6" s="181"/>
      <c r="OGX6" s="181"/>
      <c r="OGY6" s="181"/>
      <c r="OGZ6" s="181"/>
      <c r="OHA6" s="181"/>
      <c r="OHB6" s="181"/>
      <c r="OHC6" s="181"/>
      <c r="OHD6" s="181"/>
      <c r="OHE6" s="181"/>
      <c r="OHF6" s="181"/>
      <c r="OHG6" s="181"/>
      <c r="OHH6" s="181"/>
      <c r="OHI6" s="181"/>
      <c r="OHJ6" s="181"/>
      <c r="OHK6" s="181"/>
      <c r="OHL6" s="181"/>
      <c r="OHM6" s="181"/>
      <c r="OHN6" s="181"/>
      <c r="OHO6" s="181"/>
      <c r="OHP6" s="181"/>
      <c r="OHQ6" s="181"/>
      <c r="OHR6" s="181"/>
      <c r="OHS6" s="181"/>
      <c r="OHT6" s="181"/>
      <c r="OHU6" s="181"/>
      <c r="OHV6" s="181"/>
      <c r="OHW6" s="181"/>
      <c r="OHX6" s="181"/>
      <c r="OHY6" s="181"/>
      <c r="OHZ6" s="181"/>
      <c r="OIA6" s="181"/>
      <c r="OIB6" s="181"/>
      <c r="OIC6" s="181"/>
      <c r="OID6" s="181"/>
      <c r="OIE6" s="181"/>
      <c r="OIF6" s="181"/>
      <c r="OIG6" s="181"/>
      <c r="OIH6" s="181"/>
      <c r="OII6" s="181"/>
      <c r="OIJ6" s="181"/>
      <c r="OIK6" s="181"/>
      <c r="OIL6" s="181"/>
      <c r="OIM6" s="181"/>
      <c r="OIN6" s="181"/>
      <c r="OIO6" s="181"/>
      <c r="OIP6" s="181"/>
      <c r="OIQ6" s="181"/>
      <c r="OIR6" s="181"/>
      <c r="OIS6" s="181"/>
      <c r="OIT6" s="181"/>
      <c r="OIU6" s="181"/>
      <c r="OIV6" s="181"/>
      <c r="OIW6" s="181"/>
      <c r="OIX6" s="181"/>
      <c r="OIY6" s="181"/>
      <c r="OIZ6" s="181"/>
      <c r="OJA6" s="181"/>
      <c r="OJB6" s="181"/>
      <c r="OJC6" s="181"/>
      <c r="OJD6" s="181"/>
      <c r="OJE6" s="181"/>
      <c r="OJF6" s="181"/>
      <c r="OJG6" s="181"/>
      <c r="OJH6" s="181"/>
      <c r="OJI6" s="181"/>
      <c r="OJJ6" s="181"/>
      <c r="OJK6" s="181"/>
      <c r="OJL6" s="181"/>
      <c r="OJM6" s="181"/>
      <c r="OJN6" s="181"/>
      <c r="OJO6" s="181"/>
      <c r="OJP6" s="181"/>
      <c r="OJQ6" s="181"/>
      <c r="OJR6" s="181"/>
      <c r="OJS6" s="181"/>
      <c r="OJT6" s="181"/>
      <c r="OJU6" s="181"/>
      <c r="OJV6" s="181"/>
      <c r="OJW6" s="181"/>
      <c r="OJX6" s="181"/>
      <c r="OJY6" s="181"/>
      <c r="OJZ6" s="181"/>
      <c r="OKA6" s="181"/>
      <c r="OKB6" s="181"/>
      <c r="OKC6" s="181"/>
      <c r="OKD6" s="181"/>
      <c r="OKE6" s="181"/>
      <c r="OKF6" s="181"/>
      <c r="OKG6" s="181"/>
      <c r="OKH6" s="181"/>
      <c r="OKI6" s="181"/>
      <c r="OKJ6" s="181"/>
      <c r="OKK6" s="181"/>
      <c r="OKL6" s="181"/>
      <c r="OKM6" s="181"/>
      <c r="OKN6" s="181"/>
      <c r="OKO6" s="181"/>
      <c r="OKP6" s="181"/>
      <c r="OKQ6" s="181"/>
      <c r="OKR6" s="181"/>
      <c r="OKS6" s="181"/>
      <c r="OKT6" s="181"/>
      <c r="OKU6" s="181"/>
      <c r="OKV6" s="181"/>
      <c r="OKW6" s="181"/>
      <c r="OKX6" s="181"/>
      <c r="OKY6" s="181"/>
      <c r="OKZ6" s="181"/>
      <c r="OLA6" s="181"/>
      <c r="OLB6" s="181"/>
      <c r="OLC6" s="181"/>
      <c r="OLD6" s="181"/>
      <c r="OLE6" s="181"/>
      <c r="OLF6" s="181"/>
      <c r="OLG6" s="181"/>
      <c r="OLH6" s="181"/>
      <c r="OLI6" s="181"/>
      <c r="OLJ6" s="181"/>
      <c r="OLK6" s="181"/>
      <c r="OLL6" s="181"/>
      <c r="OLM6" s="181"/>
      <c r="OLN6" s="181"/>
      <c r="OLO6" s="181"/>
      <c r="OLP6" s="181"/>
      <c r="OLQ6" s="181"/>
      <c r="OLR6" s="181"/>
      <c r="OLS6" s="181"/>
      <c r="OLT6" s="181"/>
      <c r="OLU6" s="181"/>
      <c r="OLV6" s="181"/>
      <c r="OLW6" s="181"/>
      <c r="OLX6" s="181"/>
      <c r="OLY6" s="181"/>
      <c r="OLZ6" s="181"/>
      <c r="OMA6" s="181"/>
      <c r="OMB6" s="181"/>
      <c r="OMC6" s="181"/>
      <c r="OMD6" s="181"/>
      <c r="OME6" s="181"/>
      <c r="OMF6" s="181"/>
      <c r="OMG6" s="181"/>
      <c r="OMH6" s="181"/>
      <c r="OMI6" s="181"/>
      <c r="OMJ6" s="181"/>
      <c r="OMK6" s="181"/>
      <c r="OML6" s="181"/>
      <c r="OMM6" s="181"/>
      <c r="OMN6" s="181"/>
      <c r="OMO6" s="181"/>
      <c r="OMP6" s="181"/>
      <c r="OMQ6" s="181"/>
      <c r="OMR6" s="181"/>
      <c r="OMS6" s="181"/>
      <c r="OMT6" s="181"/>
      <c r="OMU6" s="181"/>
      <c r="OMV6" s="181"/>
      <c r="OMW6" s="181"/>
      <c r="OMX6" s="181"/>
      <c r="OMY6" s="181"/>
      <c r="OMZ6" s="181"/>
      <c r="ONA6" s="181"/>
      <c r="ONB6" s="181"/>
      <c r="ONC6" s="181"/>
      <c r="OND6" s="181"/>
      <c r="ONE6" s="181"/>
      <c r="ONF6" s="181"/>
      <c r="ONG6" s="181"/>
      <c r="ONH6" s="181"/>
      <c r="ONI6" s="181"/>
      <c r="ONJ6" s="181"/>
      <c r="ONK6" s="181"/>
      <c r="ONL6" s="181"/>
      <c r="ONM6" s="181"/>
      <c r="ONN6" s="181"/>
      <c r="ONO6" s="181"/>
      <c r="ONP6" s="181"/>
      <c r="ONQ6" s="181"/>
      <c r="ONR6" s="181"/>
      <c r="ONS6" s="181"/>
      <c r="ONT6" s="181"/>
      <c r="ONU6" s="181"/>
      <c r="ONV6" s="181"/>
      <c r="ONW6" s="181"/>
      <c r="ONX6" s="181"/>
      <c r="ONY6" s="181"/>
      <c r="ONZ6" s="181"/>
      <c r="OOA6" s="181"/>
      <c r="OOB6" s="181"/>
      <c r="OOC6" s="181"/>
      <c r="OOD6" s="181"/>
      <c r="OOE6" s="181"/>
      <c r="OOF6" s="181"/>
      <c r="OOG6" s="181"/>
      <c r="OOH6" s="181"/>
      <c r="OOI6" s="181"/>
      <c r="OOJ6" s="181"/>
      <c r="OOK6" s="181"/>
      <c r="OOL6" s="181"/>
      <c r="OOM6" s="181"/>
      <c r="OON6" s="181"/>
      <c r="OOO6" s="181"/>
      <c r="OOP6" s="181"/>
      <c r="OOQ6" s="181"/>
      <c r="OOR6" s="181"/>
      <c r="OOS6" s="181"/>
      <c r="OOT6" s="181"/>
      <c r="OOU6" s="181"/>
      <c r="OOV6" s="181"/>
      <c r="OOW6" s="181"/>
      <c r="OOX6" s="181"/>
      <c r="OOY6" s="181"/>
      <c r="OOZ6" s="181"/>
      <c r="OPA6" s="181"/>
      <c r="OPB6" s="181"/>
      <c r="OPC6" s="181"/>
      <c r="OPD6" s="181"/>
      <c r="OPE6" s="181"/>
      <c r="OPF6" s="181"/>
      <c r="OPG6" s="181"/>
      <c r="OPH6" s="181"/>
      <c r="OPI6" s="181"/>
      <c r="OPJ6" s="181"/>
      <c r="OPK6" s="181"/>
      <c r="OPL6" s="181"/>
      <c r="OPM6" s="181"/>
      <c r="OPN6" s="181"/>
      <c r="OPO6" s="181"/>
      <c r="OPP6" s="181"/>
      <c r="OPQ6" s="181"/>
      <c r="OPR6" s="181"/>
      <c r="OPS6" s="181"/>
      <c r="OPT6" s="181"/>
      <c r="OPU6" s="181"/>
      <c r="OPV6" s="181"/>
      <c r="OPW6" s="181"/>
      <c r="OPX6" s="181"/>
      <c r="OPY6" s="181"/>
      <c r="OPZ6" s="181"/>
      <c r="OQA6" s="181"/>
      <c r="OQB6" s="181"/>
      <c r="OQC6" s="181"/>
      <c r="OQD6" s="181"/>
      <c r="OQE6" s="181"/>
      <c r="OQF6" s="181"/>
      <c r="OQG6" s="181"/>
      <c r="OQH6" s="181"/>
      <c r="OQI6" s="181"/>
      <c r="OQJ6" s="181"/>
      <c r="OQK6" s="181"/>
      <c r="OQL6" s="181"/>
      <c r="OQM6" s="181"/>
      <c r="OQN6" s="181"/>
      <c r="OQO6" s="181"/>
      <c r="OQP6" s="181"/>
      <c r="OQQ6" s="181"/>
      <c r="OQR6" s="181"/>
      <c r="OQS6" s="181"/>
      <c r="OQT6" s="181"/>
      <c r="OQU6" s="181"/>
      <c r="OQV6" s="181"/>
      <c r="OQW6" s="181"/>
      <c r="OQX6" s="181"/>
      <c r="OQY6" s="181"/>
      <c r="OQZ6" s="181"/>
      <c r="ORA6" s="181"/>
      <c r="ORB6" s="181"/>
      <c r="ORC6" s="181"/>
      <c r="ORD6" s="181"/>
      <c r="ORE6" s="181"/>
      <c r="ORF6" s="181"/>
      <c r="ORG6" s="181"/>
      <c r="ORH6" s="181"/>
      <c r="ORI6" s="181"/>
      <c r="ORJ6" s="181"/>
      <c r="ORK6" s="181"/>
      <c r="ORL6" s="181"/>
      <c r="ORM6" s="181"/>
      <c r="ORN6" s="181"/>
      <c r="ORO6" s="181"/>
      <c r="ORP6" s="181"/>
      <c r="ORQ6" s="181"/>
      <c r="ORR6" s="181"/>
      <c r="ORS6" s="181"/>
      <c r="ORT6" s="181"/>
      <c r="ORU6" s="181"/>
      <c r="ORV6" s="181"/>
      <c r="ORW6" s="181"/>
      <c r="ORX6" s="181"/>
      <c r="ORY6" s="181"/>
      <c r="ORZ6" s="181"/>
      <c r="OSA6" s="181"/>
      <c r="OSB6" s="181"/>
      <c r="OSC6" s="181"/>
      <c r="OSD6" s="181"/>
      <c r="OSE6" s="181"/>
      <c r="OSF6" s="181"/>
      <c r="OSG6" s="181"/>
      <c r="OSH6" s="181"/>
      <c r="OSI6" s="181"/>
      <c r="OSJ6" s="181"/>
      <c r="OSK6" s="181"/>
      <c r="OSL6" s="181"/>
      <c r="OSM6" s="181"/>
      <c r="OSN6" s="181"/>
      <c r="OSO6" s="181"/>
      <c r="OSP6" s="181"/>
      <c r="OSQ6" s="181"/>
      <c r="OSR6" s="181"/>
      <c r="OSS6" s="181"/>
      <c r="OST6" s="181"/>
      <c r="OSU6" s="181"/>
      <c r="OSV6" s="181"/>
      <c r="OSW6" s="181"/>
      <c r="OSX6" s="181"/>
      <c r="OSY6" s="181"/>
      <c r="OSZ6" s="181"/>
      <c r="OTA6" s="181"/>
      <c r="OTB6" s="181"/>
      <c r="OTC6" s="181"/>
      <c r="OTD6" s="181"/>
      <c r="OTE6" s="181"/>
      <c r="OTF6" s="181"/>
      <c r="OTG6" s="181"/>
      <c r="OTH6" s="181"/>
      <c r="OTI6" s="181"/>
      <c r="OTJ6" s="181"/>
      <c r="OTK6" s="181"/>
      <c r="OTL6" s="181"/>
      <c r="OTM6" s="181"/>
      <c r="OTN6" s="181"/>
      <c r="OTO6" s="181"/>
      <c r="OTP6" s="181"/>
      <c r="OTQ6" s="181"/>
      <c r="OTR6" s="181"/>
      <c r="OTS6" s="181"/>
      <c r="OTT6" s="181"/>
      <c r="OTU6" s="181"/>
      <c r="OTV6" s="181"/>
      <c r="OTW6" s="181"/>
      <c r="OTX6" s="181"/>
      <c r="OTY6" s="181"/>
      <c r="OTZ6" s="181"/>
      <c r="OUA6" s="181"/>
      <c r="OUB6" s="181"/>
      <c r="OUC6" s="181"/>
      <c r="OUD6" s="181"/>
      <c r="OUE6" s="181"/>
      <c r="OUF6" s="181"/>
      <c r="OUG6" s="181"/>
      <c r="OUH6" s="181"/>
      <c r="OUI6" s="181"/>
      <c r="OUJ6" s="181"/>
      <c r="OUK6" s="181"/>
      <c r="OUL6" s="181"/>
      <c r="OUM6" s="181"/>
      <c r="OUN6" s="181"/>
      <c r="OUO6" s="181"/>
      <c r="OUP6" s="181"/>
      <c r="OUQ6" s="181"/>
      <c r="OUR6" s="181"/>
      <c r="OUS6" s="181"/>
      <c r="OUT6" s="181"/>
      <c r="OUU6" s="181"/>
      <c r="OUV6" s="181"/>
      <c r="OUW6" s="181"/>
      <c r="OUX6" s="181"/>
      <c r="OUY6" s="181"/>
      <c r="OUZ6" s="181"/>
      <c r="OVA6" s="181"/>
      <c r="OVB6" s="181"/>
      <c r="OVC6" s="181"/>
      <c r="OVD6" s="181"/>
      <c r="OVE6" s="181"/>
      <c r="OVF6" s="181"/>
      <c r="OVG6" s="181"/>
      <c r="OVH6" s="181"/>
      <c r="OVI6" s="181"/>
      <c r="OVJ6" s="181"/>
      <c r="OVK6" s="181"/>
      <c r="OVL6" s="181"/>
      <c r="OVM6" s="181"/>
      <c r="OVN6" s="181"/>
      <c r="OVO6" s="181"/>
      <c r="OVP6" s="181"/>
      <c r="OVQ6" s="181"/>
      <c r="OVR6" s="181"/>
      <c r="OVS6" s="181"/>
      <c r="OVT6" s="181"/>
      <c r="OVU6" s="181"/>
      <c r="OVV6" s="181"/>
      <c r="OVW6" s="181"/>
      <c r="OVX6" s="181"/>
      <c r="OVY6" s="181"/>
      <c r="OVZ6" s="181"/>
      <c r="OWA6" s="181"/>
      <c r="OWB6" s="181"/>
      <c r="OWC6" s="181"/>
      <c r="OWD6" s="181"/>
      <c r="OWE6" s="181"/>
      <c r="OWF6" s="181"/>
      <c r="OWG6" s="181"/>
      <c r="OWH6" s="181"/>
      <c r="OWI6" s="181"/>
      <c r="OWJ6" s="181"/>
      <c r="OWK6" s="181"/>
      <c r="OWL6" s="181"/>
      <c r="OWM6" s="181"/>
      <c r="OWN6" s="181"/>
      <c r="OWO6" s="181"/>
      <c r="OWP6" s="181"/>
      <c r="OWQ6" s="181"/>
      <c r="OWR6" s="181"/>
      <c r="OWS6" s="181"/>
      <c r="OWT6" s="181"/>
      <c r="OWU6" s="181"/>
      <c r="OWV6" s="181"/>
      <c r="OWW6" s="181"/>
      <c r="OWX6" s="181"/>
      <c r="OWY6" s="181"/>
      <c r="OWZ6" s="181"/>
      <c r="OXA6" s="181"/>
      <c r="OXB6" s="181"/>
      <c r="OXC6" s="181"/>
      <c r="OXD6" s="181"/>
      <c r="OXE6" s="181"/>
      <c r="OXF6" s="181"/>
      <c r="OXG6" s="181"/>
      <c r="OXH6" s="181"/>
      <c r="OXI6" s="181"/>
      <c r="OXJ6" s="181"/>
      <c r="OXK6" s="181"/>
      <c r="OXL6" s="181"/>
      <c r="OXM6" s="181"/>
      <c r="OXN6" s="181"/>
      <c r="OXO6" s="181"/>
      <c r="OXP6" s="181"/>
      <c r="OXQ6" s="181"/>
      <c r="OXR6" s="181"/>
      <c r="OXS6" s="181"/>
      <c r="OXT6" s="181"/>
      <c r="OXU6" s="181"/>
      <c r="OXV6" s="181"/>
      <c r="OXW6" s="181"/>
      <c r="OXX6" s="181"/>
      <c r="OXY6" s="181"/>
      <c r="OXZ6" s="181"/>
      <c r="OYA6" s="181"/>
      <c r="OYB6" s="181"/>
      <c r="OYC6" s="181"/>
      <c r="OYD6" s="181"/>
      <c r="OYE6" s="181"/>
      <c r="OYF6" s="181"/>
      <c r="OYG6" s="181"/>
      <c r="OYH6" s="181"/>
      <c r="OYI6" s="181"/>
      <c r="OYJ6" s="181"/>
      <c r="OYK6" s="181"/>
      <c r="OYL6" s="181"/>
      <c r="OYM6" s="181"/>
      <c r="OYN6" s="181"/>
      <c r="OYO6" s="181"/>
      <c r="OYP6" s="181"/>
      <c r="OYQ6" s="181"/>
      <c r="OYR6" s="181"/>
      <c r="OYS6" s="181"/>
      <c r="OYT6" s="181"/>
      <c r="OYU6" s="181"/>
      <c r="OYV6" s="181"/>
      <c r="OYW6" s="181"/>
      <c r="OYX6" s="181"/>
      <c r="OYY6" s="181"/>
      <c r="OYZ6" s="181"/>
      <c r="OZA6" s="181"/>
      <c r="OZB6" s="181"/>
      <c r="OZC6" s="181"/>
      <c r="OZD6" s="181"/>
      <c r="OZE6" s="181"/>
      <c r="OZF6" s="181"/>
      <c r="OZG6" s="181"/>
      <c r="OZH6" s="181"/>
      <c r="OZI6" s="181"/>
      <c r="OZJ6" s="181"/>
      <c r="OZK6" s="181"/>
      <c r="OZL6" s="181"/>
      <c r="OZM6" s="181"/>
      <c r="OZN6" s="181"/>
      <c r="OZO6" s="181"/>
      <c r="OZP6" s="181"/>
      <c r="OZQ6" s="181"/>
      <c r="OZR6" s="181"/>
      <c r="OZS6" s="181"/>
      <c r="OZT6" s="181"/>
      <c r="OZU6" s="181"/>
      <c r="OZV6" s="181"/>
      <c r="OZW6" s="181"/>
      <c r="OZX6" s="181"/>
      <c r="OZY6" s="181"/>
      <c r="OZZ6" s="181"/>
      <c r="PAA6" s="181"/>
      <c r="PAB6" s="181"/>
      <c r="PAC6" s="181"/>
      <c r="PAD6" s="181"/>
      <c r="PAE6" s="181"/>
      <c r="PAF6" s="181"/>
      <c r="PAG6" s="181"/>
      <c r="PAH6" s="181"/>
      <c r="PAI6" s="181"/>
      <c r="PAJ6" s="181"/>
      <c r="PAK6" s="181"/>
      <c r="PAL6" s="181"/>
      <c r="PAM6" s="181"/>
      <c r="PAN6" s="181"/>
      <c r="PAO6" s="181"/>
      <c r="PAP6" s="181"/>
      <c r="PAQ6" s="181"/>
      <c r="PAR6" s="181"/>
      <c r="PAS6" s="181"/>
      <c r="PAT6" s="181"/>
      <c r="PAU6" s="181"/>
      <c r="PAV6" s="181"/>
      <c r="PAW6" s="181"/>
      <c r="PAX6" s="181"/>
      <c r="PAY6" s="181"/>
      <c r="PAZ6" s="181"/>
      <c r="PBA6" s="181"/>
      <c r="PBB6" s="181"/>
      <c r="PBC6" s="181"/>
      <c r="PBD6" s="181"/>
      <c r="PBE6" s="181"/>
      <c r="PBF6" s="181"/>
      <c r="PBG6" s="181"/>
      <c r="PBH6" s="181"/>
      <c r="PBI6" s="181"/>
      <c r="PBJ6" s="181"/>
      <c r="PBK6" s="181"/>
      <c r="PBL6" s="181"/>
      <c r="PBM6" s="181"/>
      <c r="PBN6" s="181"/>
      <c r="PBO6" s="181"/>
      <c r="PBP6" s="181"/>
      <c r="PBQ6" s="181"/>
      <c r="PBR6" s="181"/>
      <c r="PBS6" s="181"/>
      <c r="PBT6" s="181"/>
      <c r="PBU6" s="181"/>
      <c r="PBV6" s="181"/>
      <c r="PBW6" s="181"/>
      <c r="PBX6" s="181"/>
      <c r="PBY6" s="181"/>
      <c r="PBZ6" s="181"/>
      <c r="PCA6" s="181"/>
      <c r="PCB6" s="181"/>
      <c r="PCC6" s="181"/>
      <c r="PCD6" s="181"/>
      <c r="PCE6" s="181"/>
      <c r="PCF6" s="181"/>
      <c r="PCG6" s="181"/>
      <c r="PCH6" s="181"/>
      <c r="PCI6" s="181"/>
      <c r="PCJ6" s="181"/>
      <c r="PCK6" s="181"/>
      <c r="PCL6" s="181"/>
      <c r="PCM6" s="181"/>
      <c r="PCN6" s="181"/>
      <c r="PCO6" s="181"/>
      <c r="PCP6" s="181"/>
      <c r="PCQ6" s="181"/>
      <c r="PCR6" s="181"/>
      <c r="PCS6" s="181"/>
      <c r="PCT6" s="181"/>
      <c r="PCU6" s="181"/>
      <c r="PCV6" s="181"/>
      <c r="PCW6" s="181"/>
      <c r="PCX6" s="181"/>
      <c r="PCY6" s="181"/>
      <c r="PCZ6" s="181"/>
      <c r="PDA6" s="181"/>
      <c r="PDB6" s="181"/>
      <c r="PDC6" s="181"/>
      <c r="PDD6" s="181"/>
      <c r="PDE6" s="181"/>
      <c r="PDF6" s="181"/>
      <c r="PDG6" s="181"/>
      <c r="PDH6" s="181"/>
      <c r="PDI6" s="181"/>
      <c r="PDJ6" s="181"/>
      <c r="PDK6" s="181"/>
      <c r="PDL6" s="181"/>
      <c r="PDM6" s="181"/>
      <c r="PDN6" s="181"/>
      <c r="PDO6" s="181"/>
      <c r="PDP6" s="181"/>
      <c r="PDQ6" s="181"/>
      <c r="PDR6" s="181"/>
      <c r="PDS6" s="181"/>
      <c r="PDT6" s="181"/>
      <c r="PDU6" s="181"/>
      <c r="PDV6" s="181"/>
      <c r="PDW6" s="181"/>
      <c r="PDX6" s="181"/>
      <c r="PDY6" s="181"/>
      <c r="PDZ6" s="181"/>
      <c r="PEA6" s="181"/>
      <c r="PEB6" s="181"/>
      <c r="PEC6" s="181"/>
      <c r="PED6" s="181"/>
      <c r="PEE6" s="181"/>
      <c r="PEF6" s="181"/>
      <c r="PEG6" s="181"/>
      <c r="PEH6" s="181"/>
      <c r="PEI6" s="181"/>
      <c r="PEJ6" s="181"/>
      <c r="PEK6" s="181"/>
      <c r="PEL6" s="181"/>
      <c r="PEM6" s="181"/>
      <c r="PEN6" s="181"/>
      <c r="PEO6" s="181"/>
      <c r="PEP6" s="181"/>
      <c r="PEQ6" s="181"/>
      <c r="PER6" s="181"/>
      <c r="PES6" s="181"/>
      <c r="PET6" s="181"/>
      <c r="PEU6" s="181"/>
      <c r="PEV6" s="181"/>
      <c r="PEW6" s="181"/>
      <c r="PEX6" s="181"/>
      <c r="PEY6" s="181"/>
      <c r="PEZ6" s="181"/>
      <c r="PFA6" s="181"/>
      <c r="PFB6" s="181"/>
      <c r="PFC6" s="181"/>
      <c r="PFD6" s="181"/>
      <c r="PFE6" s="181"/>
      <c r="PFF6" s="181"/>
      <c r="PFG6" s="181"/>
      <c r="PFH6" s="181"/>
      <c r="PFI6" s="181"/>
      <c r="PFJ6" s="181"/>
      <c r="PFK6" s="181"/>
      <c r="PFL6" s="181"/>
      <c r="PFM6" s="181"/>
      <c r="PFN6" s="181"/>
      <c r="PFO6" s="181"/>
      <c r="PFP6" s="181"/>
      <c r="PFQ6" s="181"/>
      <c r="PFR6" s="181"/>
      <c r="PFS6" s="181"/>
      <c r="PFT6" s="181"/>
      <c r="PFU6" s="181"/>
      <c r="PFV6" s="181"/>
      <c r="PFW6" s="181"/>
      <c r="PFX6" s="181"/>
      <c r="PFY6" s="181"/>
      <c r="PFZ6" s="181"/>
      <c r="PGA6" s="181"/>
      <c r="PGB6" s="181"/>
      <c r="PGC6" s="181"/>
      <c r="PGD6" s="181"/>
      <c r="PGE6" s="181"/>
      <c r="PGF6" s="181"/>
      <c r="PGG6" s="181"/>
      <c r="PGH6" s="181"/>
      <c r="PGI6" s="181"/>
      <c r="PGJ6" s="181"/>
      <c r="PGK6" s="181"/>
      <c r="PGL6" s="181"/>
      <c r="PGM6" s="181"/>
      <c r="PGN6" s="181"/>
      <c r="PGO6" s="181"/>
      <c r="PGP6" s="181"/>
      <c r="PGQ6" s="181"/>
      <c r="PGR6" s="181"/>
      <c r="PGS6" s="181"/>
      <c r="PGT6" s="181"/>
      <c r="PGU6" s="181"/>
      <c r="PGV6" s="181"/>
      <c r="PGW6" s="181"/>
      <c r="PGX6" s="181"/>
      <c r="PGY6" s="181"/>
      <c r="PGZ6" s="181"/>
      <c r="PHA6" s="181"/>
      <c r="PHB6" s="181"/>
      <c r="PHC6" s="181"/>
      <c r="PHD6" s="181"/>
      <c r="PHE6" s="181"/>
      <c r="PHF6" s="181"/>
      <c r="PHG6" s="181"/>
      <c r="PHH6" s="181"/>
      <c r="PHI6" s="181"/>
      <c r="PHJ6" s="181"/>
      <c r="PHK6" s="181"/>
      <c r="PHL6" s="181"/>
      <c r="PHM6" s="181"/>
      <c r="PHN6" s="181"/>
      <c r="PHO6" s="181"/>
      <c r="PHP6" s="181"/>
      <c r="PHQ6" s="181"/>
      <c r="PHR6" s="181"/>
      <c r="PHS6" s="181"/>
      <c r="PHT6" s="181"/>
      <c r="PHU6" s="181"/>
      <c r="PHV6" s="181"/>
      <c r="PHW6" s="181"/>
      <c r="PHX6" s="181"/>
      <c r="PHY6" s="181"/>
      <c r="PHZ6" s="181"/>
      <c r="PIA6" s="181"/>
      <c r="PIB6" s="181"/>
      <c r="PIC6" s="181"/>
      <c r="PID6" s="181"/>
      <c r="PIE6" s="181"/>
      <c r="PIF6" s="181"/>
      <c r="PIG6" s="181"/>
      <c r="PIH6" s="181"/>
      <c r="PII6" s="181"/>
      <c r="PIJ6" s="181"/>
      <c r="PIK6" s="181"/>
      <c r="PIL6" s="181"/>
      <c r="PIM6" s="181"/>
      <c r="PIN6" s="181"/>
      <c r="PIO6" s="181"/>
      <c r="PIP6" s="181"/>
      <c r="PIQ6" s="181"/>
      <c r="PIR6" s="181"/>
      <c r="PIS6" s="181"/>
      <c r="PIT6" s="181"/>
      <c r="PIU6" s="181"/>
      <c r="PIV6" s="181"/>
      <c r="PIW6" s="181"/>
      <c r="PIX6" s="181"/>
      <c r="PIY6" s="181"/>
      <c r="PIZ6" s="181"/>
      <c r="PJA6" s="181"/>
      <c r="PJB6" s="181"/>
      <c r="PJC6" s="181"/>
      <c r="PJD6" s="181"/>
      <c r="PJE6" s="181"/>
      <c r="PJF6" s="181"/>
      <c r="PJG6" s="181"/>
      <c r="PJH6" s="181"/>
      <c r="PJI6" s="181"/>
      <c r="PJJ6" s="181"/>
      <c r="PJK6" s="181"/>
      <c r="PJL6" s="181"/>
      <c r="PJM6" s="181"/>
      <c r="PJN6" s="181"/>
      <c r="PJO6" s="181"/>
      <c r="PJP6" s="181"/>
      <c r="PJQ6" s="181"/>
      <c r="PJR6" s="181"/>
      <c r="PJS6" s="181"/>
      <c r="PJT6" s="181"/>
      <c r="PJU6" s="181"/>
      <c r="PJV6" s="181"/>
      <c r="PJW6" s="181"/>
      <c r="PJX6" s="181"/>
      <c r="PJY6" s="181"/>
      <c r="PJZ6" s="181"/>
      <c r="PKA6" s="181"/>
      <c r="PKB6" s="181"/>
      <c r="PKC6" s="181"/>
      <c r="PKD6" s="181"/>
      <c r="PKE6" s="181"/>
      <c r="PKF6" s="181"/>
      <c r="PKG6" s="181"/>
      <c r="PKH6" s="181"/>
      <c r="PKI6" s="181"/>
      <c r="PKJ6" s="181"/>
      <c r="PKK6" s="181"/>
      <c r="PKL6" s="181"/>
      <c r="PKM6" s="181"/>
      <c r="PKN6" s="181"/>
      <c r="PKO6" s="181"/>
      <c r="PKP6" s="181"/>
      <c r="PKQ6" s="181"/>
      <c r="PKR6" s="181"/>
      <c r="PKS6" s="181"/>
      <c r="PKT6" s="181"/>
      <c r="PKU6" s="181"/>
      <c r="PKV6" s="181"/>
      <c r="PKW6" s="181"/>
      <c r="PKX6" s="181"/>
      <c r="PKY6" s="181"/>
      <c r="PKZ6" s="181"/>
      <c r="PLA6" s="181"/>
      <c r="PLB6" s="181"/>
      <c r="PLC6" s="181"/>
      <c r="PLD6" s="181"/>
      <c r="PLE6" s="181"/>
      <c r="PLF6" s="181"/>
      <c r="PLG6" s="181"/>
      <c r="PLH6" s="181"/>
      <c r="PLI6" s="181"/>
      <c r="PLJ6" s="181"/>
      <c r="PLK6" s="181"/>
      <c r="PLL6" s="181"/>
      <c r="PLM6" s="181"/>
      <c r="PLN6" s="181"/>
      <c r="PLO6" s="181"/>
      <c r="PLP6" s="181"/>
      <c r="PLQ6" s="181"/>
      <c r="PLR6" s="181"/>
      <c r="PLS6" s="181"/>
      <c r="PLT6" s="181"/>
      <c r="PLU6" s="181"/>
      <c r="PLV6" s="181"/>
      <c r="PLW6" s="181"/>
      <c r="PLX6" s="181"/>
      <c r="PLY6" s="181"/>
      <c r="PLZ6" s="181"/>
      <c r="PMA6" s="181"/>
      <c r="PMB6" s="181"/>
      <c r="PMC6" s="181"/>
      <c r="PMD6" s="181"/>
      <c r="PME6" s="181"/>
      <c r="PMF6" s="181"/>
      <c r="PMG6" s="181"/>
      <c r="PMH6" s="181"/>
      <c r="PMI6" s="181"/>
      <c r="PMJ6" s="181"/>
      <c r="PMK6" s="181"/>
      <c r="PML6" s="181"/>
      <c r="PMM6" s="181"/>
      <c r="PMN6" s="181"/>
      <c r="PMO6" s="181"/>
      <c r="PMP6" s="181"/>
      <c r="PMQ6" s="181"/>
      <c r="PMR6" s="181"/>
      <c r="PMS6" s="181"/>
      <c r="PMT6" s="181"/>
      <c r="PMU6" s="181"/>
      <c r="PMV6" s="181"/>
      <c r="PMW6" s="181"/>
      <c r="PMX6" s="181"/>
      <c r="PMY6" s="181"/>
      <c r="PMZ6" s="181"/>
      <c r="PNA6" s="181"/>
      <c r="PNB6" s="181"/>
      <c r="PNC6" s="181"/>
      <c r="PND6" s="181"/>
      <c r="PNE6" s="181"/>
      <c r="PNF6" s="181"/>
      <c r="PNG6" s="181"/>
      <c r="PNH6" s="181"/>
      <c r="PNI6" s="181"/>
      <c r="PNJ6" s="181"/>
      <c r="PNK6" s="181"/>
      <c r="PNL6" s="181"/>
      <c r="PNM6" s="181"/>
      <c r="PNN6" s="181"/>
      <c r="PNO6" s="181"/>
      <c r="PNP6" s="181"/>
      <c r="PNQ6" s="181"/>
      <c r="PNR6" s="181"/>
      <c r="PNS6" s="181"/>
      <c r="PNT6" s="181"/>
      <c r="PNU6" s="181"/>
      <c r="PNV6" s="181"/>
      <c r="PNW6" s="181"/>
      <c r="PNX6" s="181"/>
      <c r="PNY6" s="181"/>
      <c r="PNZ6" s="181"/>
      <c r="POA6" s="181"/>
      <c r="POB6" s="181"/>
      <c r="POC6" s="181"/>
      <c r="POD6" s="181"/>
      <c r="POE6" s="181"/>
      <c r="POF6" s="181"/>
      <c r="POG6" s="181"/>
      <c r="POH6" s="181"/>
      <c r="POI6" s="181"/>
      <c r="POJ6" s="181"/>
      <c r="POK6" s="181"/>
      <c r="POL6" s="181"/>
      <c r="POM6" s="181"/>
      <c r="PON6" s="181"/>
      <c r="POO6" s="181"/>
      <c r="POP6" s="181"/>
      <c r="POQ6" s="181"/>
      <c r="POR6" s="181"/>
      <c r="POS6" s="181"/>
      <c r="POT6" s="181"/>
      <c r="POU6" s="181"/>
      <c r="POV6" s="181"/>
      <c r="POW6" s="181"/>
      <c r="POX6" s="181"/>
      <c r="POY6" s="181"/>
      <c r="POZ6" s="181"/>
      <c r="PPA6" s="181"/>
      <c r="PPB6" s="181"/>
      <c r="PPC6" s="181"/>
      <c r="PPD6" s="181"/>
      <c r="PPE6" s="181"/>
      <c r="PPF6" s="181"/>
      <c r="PPG6" s="181"/>
      <c r="PPH6" s="181"/>
      <c r="PPI6" s="181"/>
      <c r="PPJ6" s="181"/>
      <c r="PPK6" s="181"/>
      <c r="PPL6" s="181"/>
      <c r="PPM6" s="181"/>
      <c r="PPN6" s="181"/>
      <c r="PPO6" s="181"/>
      <c r="PPP6" s="181"/>
      <c r="PPQ6" s="181"/>
      <c r="PPR6" s="181"/>
      <c r="PPS6" s="181"/>
      <c r="PPT6" s="181"/>
      <c r="PPU6" s="181"/>
      <c r="PPV6" s="181"/>
      <c r="PPW6" s="181"/>
      <c r="PPX6" s="181"/>
      <c r="PPY6" s="181"/>
      <c r="PPZ6" s="181"/>
      <c r="PQA6" s="181"/>
      <c r="PQB6" s="181"/>
      <c r="PQC6" s="181"/>
      <c r="PQD6" s="181"/>
      <c r="PQE6" s="181"/>
      <c r="PQF6" s="181"/>
      <c r="PQG6" s="181"/>
      <c r="PQH6" s="181"/>
      <c r="PQI6" s="181"/>
      <c r="PQJ6" s="181"/>
      <c r="PQK6" s="181"/>
      <c r="PQL6" s="181"/>
      <c r="PQM6" s="181"/>
      <c r="PQN6" s="181"/>
      <c r="PQO6" s="181"/>
      <c r="PQP6" s="181"/>
      <c r="PQQ6" s="181"/>
      <c r="PQR6" s="181"/>
      <c r="PQS6" s="181"/>
      <c r="PQT6" s="181"/>
      <c r="PQU6" s="181"/>
      <c r="PQV6" s="181"/>
      <c r="PQW6" s="181"/>
      <c r="PQX6" s="181"/>
      <c r="PQY6" s="181"/>
      <c r="PQZ6" s="181"/>
      <c r="PRA6" s="181"/>
      <c r="PRB6" s="181"/>
      <c r="PRC6" s="181"/>
      <c r="PRD6" s="181"/>
      <c r="PRE6" s="181"/>
      <c r="PRF6" s="181"/>
      <c r="PRG6" s="181"/>
      <c r="PRH6" s="181"/>
      <c r="PRI6" s="181"/>
      <c r="PRJ6" s="181"/>
      <c r="PRK6" s="181"/>
      <c r="PRL6" s="181"/>
      <c r="PRM6" s="181"/>
      <c r="PRN6" s="181"/>
      <c r="PRO6" s="181"/>
      <c r="PRP6" s="181"/>
      <c r="PRQ6" s="181"/>
      <c r="PRR6" s="181"/>
      <c r="PRS6" s="181"/>
      <c r="PRT6" s="181"/>
      <c r="PRU6" s="181"/>
      <c r="PRV6" s="181"/>
      <c r="PRW6" s="181"/>
      <c r="PRX6" s="181"/>
      <c r="PRY6" s="181"/>
      <c r="PRZ6" s="181"/>
      <c r="PSA6" s="181"/>
      <c r="PSB6" s="181"/>
      <c r="PSC6" s="181"/>
      <c r="PSD6" s="181"/>
      <c r="PSE6" s="181"/>
      <c r="PSF6" s="181"/>
      <c r="PSG6" s="181"/>
      <c r="PSH6" s="181"/>
      <c r="PSI6" s="181"/>
      <c r="PSJ6" s="181"/>
      <c r="PSK6" s="181"/>
      <c r="PSL6" s="181"/>
      <c r="PSM6" s="181"/>
      <c r="PSN6" s="181"/>
      <c r="PSO6" s="181"/>
      <c r="PSP6" s="181"/>
      <c r="PSQ6" s="181"/>
      <c r="PSR6" s="181"/>
      <c r="PSS6" s="181"/>
      <c r="PST6" s="181"/>
      <c r="PSU6" s="181"/>
      <c r="PSV6" s="181"/>
      <c r="PSW6" s="181"/>
      <c r="PSX6" s="181"/>
      <c r="PSY6" s="181"/>
      <c r="PSZ6" s="181"/>
      <c r="PTA6" s="181"/>
      <c r="PTB6" s="181"/>
      <c r="PTC6" s="181"/>
      <c r="PTD6" s="181"/>
      <c r="PTE6" s="181"/>
      <c r="PTF6" s="181"/>
      <c r="PTG6" s="181"/>
      <c r="PTH6" s="181"/>
      <c r="PTI6" s="181"/>
      <c r="PTJ6" s="181"/>
      <c r="PTK6" s="181"/>
      <c r="PTL6" s="181"/>
      <c r="PTM6" s="181"/>
      <c r="PTN6" s="181"/>
      <c r="PTO6" s="181"/>
      <c r="PTP6" s="181"/>
      <c r="PTQ6" s="181"/>
      <c r="PTR6" s="181"/>
      <c r="PTS6" s="181"/>
      <c r="PTT6" s="181"/>
      <c r="PTU6" s="181"/>
      <c r="PTV6" s="181"/>
      <c r="PTW6" s="181"/>
      <c r="PTX6" s="181"/>
      <c r="PTY6" s="181"/>
      <c r="PTZ6" s="181"/>
      <c r="PUA6" s="181"/>
      <c r="PUB6" s="181"/>
      <c r="PUC6" s="181"/>
      <c r="PUD6" s="181"/>
      <c r="PUE6" s="181"/>
      <c r="PUF6" s="181"/>
      <c r="PUG6" s="181"/>
      <c r="PUH6" s="181"/>
      <c r="PUI6" s="181"/>
      <c r="PUJ6" s="181"/>
      <c r="PUK6" s="181"/>
      <c r="PUL6" s="181"/>
      <c r="PUM6" s="181"/>
      <c r="PUN6" s="181"/>
      <c r="PUO6" s="181"/>
      <c r="PUP6" s="181"/>
      <c r="PUQ6" s="181"/>
      <c r="PUR6" s="181"/>
      <c r="PUS6" s="181"/>
      <c r="PUT6" s="181"/>
      <c r="PUU6" s="181"/>
      <c r="PUV6" s="181"/>
      <c r="PUW6" s="181"/>
      <c r="PUX6" s="181"/>
      <c r="PUY6" s="181"/>
      <c r="PUZ6" s="181"/>
      <c r="PVA6" s="181"/>
      <c r="PVB6" s="181"/>
      <c r="PVC6" s="181"/>
      <c r="PVD6" s="181"/>
      <c r="PVE6" s="181"/>
      <c r="PVF6" s="181"/>
      <c r="PVG6" s="181"/>
      <c r="PVH6" s="181"/>
      <c r="PVI6" s="181"/>
      <c r="PVJ6" s="181"/>
      <c r="PVK6" s="181"/>
      <c r="PVL6" s="181"/>
      <c r="PVM6" s="181"/>
      <c r="PVN6" s="181"/>
      <c r="PVO6" s="181"/>
      <c r="PVP6" s="181"/>
      <c r="PVQ6" s="181"/>
      <c r="PVR6" s="181"/>
      <c r="PVS6" s="181"/>
      <c r="PVT6" s="181"/>
      <c r="PVU6" s="181"/>
      <c r="PVV6" s="181"/>
      <c r="PVW6" s="181"/>
      <c r="PVX6" s="181"/>
      <c r="PVY6" s="181"/>
      <c r="PVZ6" s="181"/>
      <c r="PWA6" s="181"/>
      <c r="PWB6" s="181"/>
      <c r="PWC6" s="181"/>
      <c r="PWD6" s="181"/>
      <c r="PWE6" s="181"/>
      <c r="PWF6" s="181"/>
      <c r="PWG6" s="181"/>
      <c r="PWH6" s="181"/>
      <c r="PWI6" s="181"/>
      <c r="PWJ6" s="181"/>
      <c r="PWK6" s="181"/>
      <c r="PWL6" s="181"/>
      <c r="PWM6" s="181"/>
      <c r="PWN6" s="181"/>
      <c r="PWO6" s="181"/>
      <c r="PWP6" s="181"/>
      <c r="PWQ6" s="181"/>
      <c r="PWR6" s="181"/>
      <c r="PWS6" s="181"/>
      <c r="PWT6" s="181"/>
      <c r="PWU6" s="181"/>
      <c r="PWV6" s="181"/>
      <c r="PWW6" s="181"/>
      <c r="PWX6" s="181"/>
      <c r="PWY6" s="181"/>
      <c r="PWZ6" s="181"/>
      <c r="PXA6" s="181"/>
      <c r="PXB6" s="181"/>
      <c r="PXC6" s="181"/>
      <c r="PXD6" s="181"/>
      <c r="PXE6" s="181"/>
      <c r="PXF6" s="181"/>
      <c r="PXG6" s="181"/>
      <c r="PXH6" s="181"/>
      <c r="PXI6" s="181"/>
      <c r="PXJ6" s="181"/>
      <c r="PXK6" s="181"/>
      <c r="PXL6" s="181"/>
      <c r="PXM6" s="181"/>
      <c r="PXN6" s="181"/>
      <c r="PXO6" s="181"/>
      <c r="PXP6" s="181"/>
      <c r="PXQ6" s="181"/>
      <c r="PXR6" s="181"/>
      <c r="PXS6" s="181"/>
      <c r="PXT6" s="181"/>
      <c r="PXU6" s="181"/>
      <c r="PXV6" s="181"/>
      <c r="PXW6" s="181"/>
      <c r="PXX6" s="181"/>
      <c r="PXY6" s="181"/>
      <c r="PXZ6" s="181"/>
      <c r="PYA6" s="181"/>
      <c r="PYB6" s="181"/>
      <c r="PYC6" s="181"/>
      <c r="PYD6" s="181"/>
      <c r="PYE6" s="181"/>
      <c r="PYF6" s="181"/>
      <c r="PYG6" s="181"/>
      <c r="PYH6" s="181"/>
      <c r="PYI6" s="181"/>
      <c r="PYJ6" s="181"/>
      <c r="PYK6" s="181"/>
      <c r="PYL6" s="181"/>
      <c r="PYM6" s="181"/>
      <c r="PYN6" s="181"/>
      <c r="PYO6" s="181"/>
      <c r="PYP6" s="181"/>
      <c r="PYQ6" s="181"/>
      <c r="PYR6" s="181"/>
      <c r="PYS6" s="181"/>
      <c r="PYT6" s="181"/>
      <c r="PYU6" s="181"/>
      <c r="PYV6" s="181"/>
      <c r="PYW6" s="181"/>
      <c r="PYX6" s="181"/>
      <c r="PYY6" s="181"/>
      <c r="PYZ6" s="181"/>
      <c r="PZA6" s="181"/>
      <c r="PZB6" s="181"/>
      <c r="PZC6" s="181"/>
      <c r="PZD6" s="181"/>
      <c r="PZE6" s="181"/>
      <c r="PZF6" s="181"/>
      <c r="PZG6" s="181"/>
      <c r="PZH6" s="181"/>
      <c r="PZI6" s="181"/>
      <c r="PZJ6" s="181"/>
      <c r="PZK6" s="181"/>
      <c r="PZL6" s="181"/>
      <c r="PZM6" s="181"/>
      <c r="PZN6" s="181"/>
      <c r="PZO6" s="181"/>
      <c r="PZP6" s="181"/>
      <c r="PZQ6" s="181"/>
      <c r="PZR6" s="181"/>
      <c r="PZS6" s="181"/>
      <c r="PZT6" s="181"/>
      <c r="PZU6" s="181"/>
      <c r="PZV6" s="181"/>
      <c r="PZW6" s="181"/>
      <c r="PZX6" s="181"/>
      <c r="PZY6" s="181"/>
      <c r="PZZ6" s="181"/>
      <c r="QAA6" s="181"/>
      <c r="QAB6" s="181"/>
      <c r="QAC6" s="181"/>
      <c r="QAD6" s="181"/>
      <c r="QAE6" s="181"/>
      <c r="QAF6" s="181"/>
      <c r="QAG6" s="181"/>
      <c r="QAH6" s="181"/>
      <c r="QAI6" s="181"/>
      <c r="QAJ6" s="181"/>
      <c r="QAK6" s="181"/>
      <c r="QAL6" s="181"/>
      <c r="QAM6" s="181"/>
      <c r="QAN6" s="181"/>
      <c r="QAO6" s="181"/>
      <c r="QAP6" s="181"/>
      <c r="QAQ6" s="181"/>
      <c r="QAR6" s="181"/>
      <c r="QAS6" s="181"/>
      <c r="QAT6" s="181"/>
      <c r="QAU6" s="181"/>
      <c r="QAV6" s="181"/>
      <c r="QAW6" s="181"/>
      <c r="QAX6" s="181"/>
      <c r="QAY6" s="181"/>
      <c r="QAZ6" s="181"/>
      <c r="QBA6" s="181"/>
      <c r="QBB6" s="181"/>
      <c r="QBC6" s="181"/>
      <c r="QBD6" s="181"/>
      <c r="QBE6" s="181"/>
      <c r="QBF6" s="181"/>
      <c r="QBG6" s="181"/>
      <c r="QBH6" s="181"/>
      <c r="QBI6" s="181"/>
      <c r="QBJ6" s="181"/>
      <c r="QBK6" s="181"/>
      <c r="QBL6" s="181"/>
      <c r="QBM6" s="181"/>
      <c r="QBN6" s="181"/>
      <c r="QBO6" s="181"/>
      <c r="QBP6" s="181"/>
      <c r="QBQ6" s="181"/>
      <c r="QBR6" s="181"/>
      <c r="QBS6" s="181"/>
      <c r="QBT6" s="181"/>
      <c r="QBU6" s="181"/>
      <c r="QBV6" s="181"/>
      <c r="QBW6" s="181"/>
      <c r="QBX6" s="181"/>
      <c r="QBY6" s="181"/>
      <c r="QBZ6" s="181"/>
      <c r="QCA6" s="181"/>
      <c r="QCB6" s="181"/>
      <c r="QCC6" s="181"/>
      <c r="QCD6" s="181"/>
      <c r="QCE6" s="181"/>
      <c r="QCF6" s="181"/>
      <c r="QCG6" s="181"/>
      <c r="QCH6" s="181"/>
      <c r="QCI6" s="181"/>
      <c r="QCJ6" s="181"/>
      <c r="QCK6" s="181"/>
      <c r="QCL6" s="181"/>
      <c r="QCM6" s="181"/>
      <c r="QCN6" s="181"/>
      <c r="QCO6" s="181"/>
      <c r="QCP6" s="181"/>
      <c r="QCQ6" s="181"/>
      <c r="QCR6" s="181"/>
      <c r="QCS6" s="181"/>
      <c r="QCT6" s="181"/>
      <c r="QCU6" s="181"/>
      <c r="QCV6" s="181"/>
      <c r="QCW6" s="181"/>
      <c r="QCX6" s="181"/>
      <c r="QCY6" s="181"/>
      <c r="QCZ6" s="181"/>
      <c r="QDA6" s="181"/>
      <c r="QDB6" s="181"/>
      <c r="QDC6" s="181"/>
      <c r="QDD6" s="181"/>
      <c r="QDE6" s="181"/>
      <c r="QDF6" s="181"/>
      <c r="QDG6" s="181"/>
      <c r="QDH6" s="181"/>
      <c r="QDI6" s="181"/>
      <c r="QDJ6" s="181"/>
      <c r="QDK6" s="181"/>
      <c r="QDL6" s="181"/>
      <c r="QDM6" s="181"/>
      <c r="QDN6" s="181"/>
      <c r="QDO6" s="181"/>
      <c r="QDP6" s="181"/>
      <c r="QDQ6" s="181"/>
      <c r="QDR6" s="181"/>
      <c r="QDS6" s="181"/>
      <c r="QDT6" s="181"/>
      <c r="QDU6" s="181"/>
      <c r="QDV6" s="181"/>
      <c r="QDW6" s="181"/>
      <c r="QDX6" s="181"/>
      <c r="QDY6" s="181"/>
      <c r="QDZ6" s="181"/>
      <c r="QEA6" s="181"/>
      <c r="QEB6" s="181"/>
      <c r="QEC6" s="181"/>
      <c r="QED6" s="181"/>
      <c r="QEE6" s="181"/>
      <c r="QEF6" s="181"/>
      <c r="QEG6" s="181"/>
      <c r="QEH6" s="181"/>
      <c r="QEI6" s="181"/>
      <c r="QEJ6" s="181"/>
      <c r="QEK6" s="181"/>
      <c r="QEL6" s="181"/>
      <c r="QEM6" s="181"/>
      <c r="QEN6" s="181"/>
      <c r="QEO6" s="181"/>
      <c r="QEP6" s="181"/>
      <c r="QEQ6" s="181"/>
      <c r="QER6" s="181"/>
      <c r="QES6" s="181"/>
      <c r="QET6" s="181"/>
      <c r="QEU6" s="181"/>
      <c r="QEV6" s="181"/>
      <c r="QEW6" s="181"/>
      <c r="QEX6" s="181"/>
      <c r="QEY6" s="181"/>
      <c r="QEZ6" s="181"/>
      <c r="QFA6" s="181"/>
      <c r="QFB6" s="181"/>
      <c r="QFC6" s="181"/>
      <c r="QFD6" s="181"/>
      <c r="QFE6" s="181"/>
      <c r="QFF6" s="181"/>
      <c r="QFG6" s="181"/>
      <c r="QFH6" s="181"/>
      <c r="QFI6" s="181"/>
      <c r="QFJ6" s="181"/>
      <c r="QFK6" s="181"/>
      <c r="QFL6" s="181"/>
      <c r="QFM6" s="181"/>
      <c r="QFN6" s="181"/>
      <c r="QFO6" s="181"/>
      <c r="QFP6" s="181"/>
      <c r="QFQ6" s="181"/>
      <c r="QFR6" s="181"/>
      <c r="QFS6" s="181"/>
      <c r="QFT6" s="181"/>
      <c r="QFU6" s="181"/>
      <c r="QFV6" s="181"/>
      <c r="QFW6" s="181"/>
      <c r="QFX6" s="181"/>
      <c r="QFY6" s="181"/>
      <c r="QFZ6" s="181"/>
      <c r="QGA6" s="181"/>
      <c r="QGB6" s="181"/>
      <c r="QGC6" s="181"/>
      <c r="QGD6" s="181"/>
      <c r="QGE6" s="181"/>
      <c r="QGF6" s="181"/>
      <c r="QGG6" s="181"/>
      <c r="QGH6" s="181"/>
      <c r="QGI6" s="181"/>
      <c r="QGJ6" s="181"/>
      <c r="QGK6" s="181"/>
      <c r="QGL6" s="181"/>
      <c r="QGM6" s="181"/>
      <c r="QGN6" s="181"/>
      <c r="QGO6" s="181"/>
      <c r="QGP6" s="181"/>
      <c r="QGQ6" s="181"/>
      <c r="QGR6" s="181"/>
      <c r="QGS6" s="181"/>
      <c r="QGT6" s="181"/>
      <c r="QGU6" s="181"/>
      <c r="QGV6" s="181"/>
      <c r="QGW6" s="181"/>
      <c r="QGX6" s="181"/>
      <c r="QGY6" s="181"/>
      <c r="QGZ6" s="181"/>
      <c r="QHA6" s="181"/>
      <c r="QHB6" s="181"/>
      <c r="QHC6" s="181"/>
      <c r="QHD6" s="181"/>
      <c r="QHE6" s="181"/>
      <c r="QHF6" s="181"/>
      <c r="QHG6" s="181"/>
      <c r="QHH6" s="181"/>
      <c r="QHI6" s="181"/>
      <c r="QHJ6" s="181"/>
      <c r="QHK6" s="181"/>
      <c r="QHL6" s="181"/>
      <c r="QHM6" s="181"/>
      <c r="QHN6" s="181"/>
      <c r="QHO6" s="181"/>
      <c r="QHP6" s="181"/>
      <c r="QHQ6" s="181"/>
      <c r="QHR6" s="181"/>
      <c r="QHS6" s="181"/>
      <c r="QHT6" s="181"/>
      <c r="QHU6" s="181"/>
      <c r="QHV6" s="181"/>
      <c r="QHW6" s="181"/>
      <c r="QHX6" s="181"/>
      <c r="QHY6" s="181"/>
      <c r="QHZ6" s="181"/>
      <c r="QIA6" s="181"/>
      <c r="QIB6" s="181"/>
      <c r="QIC6" s="181"/>
      <c r="QID6" s="181"/>
      <c r="QIE6" s="181"/>
      <c r="QIF6" s="181"/>
      <c r="QIG6" s="181"/>
      <c r="QIH6" s="181"/>
      <c r="QII6" s="181"/>
      <c r="QIJ6" s="181"/>
      <c r="QIK6" s="181"/>
      <c r="QIL6" s="181"/>
      <c r="QIM6" s="181"/>
      <c r="QIN6" s="181"/>
      <c r="QIO6" s="181"/>
      <c r="QIP6" s="181"/>
      <c r="QIQ6" s="181"/>
      <c r="QIR6" s="181"/>
      <c r="QIS6" s="181"/>
      <c r="QIT6" s="181"/>
      <c r="QIU6" s="181"/>
      <c r="QIV6" s="181"/>
      <c r="QIW6" s="181"/>
      <c r="QIX6" s="181"/>
      <c r="QIY6" s="181"/>
      <c r="QIZ6" s="181"/>
      <c r="QJA6" s="181"/>
      <c r="QJB6" s="181"/>
      <c r="QJC6" s="181"/>
      <c r="QJD6" s="181"/>
      <c r="QJE6" s="181"/>
      <c r="QJF6" s="181"/>
      <c r="QJG6" s="181"/>
      <c r="QJH6" s="181"/>
      <c r="QJI6" s="181"/>
      <c r="QJJ6" s="181"/>
      <c r="QJK6" s="181"/>
      <c r="QJL6" s="181"/>
      <c r="QJM6" s="181"/>
      <c r="QJN6" s="181"/>
      <c r="QJO6" s="181"/>
      <c r="QJP6" s="181"/>
      <c r="QJQ6" s="181"/>
      <c r="QJR6" s="181"/>
      <c r="QJS6" s="181"/>
      <c r="QJT6" s="181"/>
      <c r="QJU6" s="181"/>
      <c r="QJV6" s="181"/>
      <c r="QJW6" s="181"/>
      <c r="QJX6" s="181"/>
      <c r="QJY6" s="181"/>
      <c r="QJZ6" s="181"/>
      <c r="QKA6" s="181"/>
      <c r="QKB6" s="181"/>
      <c r="QKC6" s="181"/>
      <c r="QKD6" s="181"/>
      <c r="QKE6" s="181"/>
      <c r="QKF6" s="181"/>
      <c r="QKG6" s="181"/>
      <c r="QKH6" s="181"/>
      <c r="QKI6" s="181"/>
      <c r="QKJ6" s="181"/>
      <c r="QKK6" s="181"/>
      <c r="QKL6" s="181"/>
      <c r="QKM6" s="181"/>
      <c r="QKN6" s="181"/>
      <c r="QKO6" s="181"/>
      <c r="QKP6" s="181"/>
      <c r="QKQ6" s="181"/>
      <c r="QKR6" s="181"/>
      <c r="QKS6" s="181"/>
      <c r="QKT6" s="181"/>
      <c r="QKU6" s="181"/>
      <c r="QKV6" s="181"/>
      <c r="QKW6" s="181"/>
      <c r="QKX6" s="181"/>
      <c r="QKY6" s="181"/>
      <c r="QKZ6" s="181"/>
      <c r="QLA6" s="181"/>
      <c r="QLB6" s="181"/>
      <c r="QLC6" s="181"/>
      <c r="QLD6" s="181"/>
      <c r="QLE6" s="181"/>
      <c r="QLF6" s="181"/>
      <c r="QLG6" s="181"/>
      <c r="QLH6" s="181"/>
      <c r="QLI6" s="181"/>
      <c r="QLJ6" s="181"/>
      <c r="QLK6" s="181"/>
      <c r="QLL6" s="181"/>
      <c r="QLM6" s="181"/>
      <c r="QLN6" s="181"/>
      <c r="QLO6" s="181"/>
      <c r="QLP6" s="181"/>
      <c r="QLQ6" s="181"/>
      <c r="QLR6" s="181"/>
      <c r="QLS6" s="181"/>
      <c r="QLT6" s="181"/>
      <c r="QLU6" s="181"/>
      <c r="QLV6" s="181"/>
      <c r="QLW6" s="181"/>
      <c r="QLX6" s="181"/>
      <c r="QLY6" s="181"/>
      <c r="QLZ6" s="181"/>
      <c r="QMA6" s="181"/>
      <c r="QMB6" s="181"/>
      <c r="QMC6" s="181"/>
      <c r="QMD6" s="181"/>
      <c r="QME6" s="181"/>
      <c r="QMF6" s="181"/>
      <c r="QMG6" s="181"/>
      <c r="QMH6" s="181"/>
      <c r="QMI6" s="181"/>
      <c r="QMJ6" s="181"/>
      <c r="QMK6" s="181"/>
      <c r="QML6" s="181"/>
      <c r="QMM6" s="181"/>
      <c r="QMN6" s="181"/>
      <c r="QMO6" s="181"/>
      <c r="QMP6" s="181"/>
      <c r="QMQ6" s="181"/>
      <c r="QMR6" s="181"/>
      <c r="QMS6" s="181"/>
      <c r="QMT6" s="181"/>
      <c r="QMU6" s="181"/>
      <c r="QMV6" s="181"/>
      <c r="QMW6" s="181"/>
      <c r="QMX6" s="181"/>
      <c r="QMY6" s="181"/>
      <c r="QMZ6" s="181"/>
      <c r="QNA6" s="181"/>
      <c r="QNB6" s="181"/>
      <c r="QNC6" s="181"/>
      <c r="QND6" s="181"/>
      <c r="QNE6" s="181"/>
      <c r="QNF6" s="181"/>
      <c r="QNG6" s="181"/>
      <c r="QNH6" s="181"/>
      <c r="QNI6" s="181"/>
      <c r="QNJ6" s="181"/>
      <c r="QNK6" s="181"/>
      <c r="QNL6" s="181"/>
      <c r="QNM6" s="181"/>
      <c r="QNN6" s="181"/>
      <c r="QNO6" s="181"/>
      <c r="QNP6" s="181"/>
      <c r="QNQ6" s="181"/>
      <c r="QNR6" s="181"/>
      <c r="QNS6" s="181"/>
      <c r="QNT6" s="181"/>
      <c r="QNU6" s="181"/>
      <c r="QNV6" s="181"/>
      <c r="QNW6" s="181"/>
      <c r="QNX6" s="181"/>
      <c r="QNY6" s="181"/>
      <c r="QNZ6" s="181"/>
      <c r="QOA6" s="181"/>
      <c r="QOB6" s="181"/>
      <c r="QOC6" s="181"/>
      <c r="QOD6" s="181"/>
      <c r="QOE6" s="181"/>
      <c r="QOF6" s="181"/>
      <c r="QOG6" s="181"/>
      <c r="QOH6" s="181"/>
      <c r="QOI6" s="181"/>
      <c r="QOJ6" s="181"/>
      <c r="QOK6" s="181"/>
      <c r="QOL6" s="181"/>
      <c r="QOM6" s="181"/>
      <c r="QON6" s="181"/>
      <c r="QOO6" s="181"/>
      <c r="QOP6" s="181"/>
      <c r="QOQ6" s="181"/>
      <c r="QOR6" s="181"/>
      <c r="QOS6" s="181"/>
      <c r="QOT6" s="181"/>
      <c r="QOU6" s="181"/>
      <c r="QOV6" s="181"/>
      <c r="QOW6" s="181"/>
      <c r="QOX6" s="181"/>
      <c r="QOY6" s="181"/>
      <c r="QOZ6" s="181"/>
      <c r="QPA6" s="181"/>
      <c r="QPB6" s="181"/>
      <c r="QPC6" s="181"/>
      <c r="QPD6" s="181"/>
      <c r="QPE6" s="181"/>
      <c r="QPF6" s="181"/>
      <c r="QPG6" s="181"/>
      <c r="QPH6" s="181"/>
      <c r="QPI6" s="181"/>
      <c r="QPJ6" s="181"/>
      <c r="QPK6" s="181"/>
      <c r="QPL6" s="181"/>
      <c r="QPM6" s="181"/>
      <c r="QPN6" s="181"/>
      <c r="QPO6" s="181"/>
      <c r="QPP6" s="181"/>
      <c r="QPQ6" s="181"/>
      <c r="QPR6" s="181"/>
      <c r="QPS6" s="181"/>
      <c r="QPT6" s="181"/>
      <c r="QPU6" s="181"/>
      <c r="QPV6" s="181"/>
      <c r="QPW6" s="181"/>
      <c r="QPX6" s="181"/>
      <c r="QPY6" s="181"/>
      <c r="QPZ6" s="181"/>
      <c r="QQA6" s="181"/>
      <c r="QQB6" s="181"/>
      <c r="QQC6" s="181"/>
      <c r="QQD6" s="181"/>
      <c r="QQE6" s="181"/>
      <c r="QQF6" s="181"/>
      <c r="QQG6" s="181"/>
      <c r="QQH6" s="181"/>
      <c r="QQI6" s="181"/>
      <c r="QQJ6" s="181"/>
      <c r="QQK6" s="181"/>
      <c r="QQL6" s="181"/>
      <c r="QQM6" s="181"/>
      <c r="QQN6" s="181"/>
      <c r="QQO6" s="181"/>
      <c r="QQP6" s="181"/>
      <c r="QQQ6" s="181"/>
      <c r="QQR6" s="181"/>
      <c r="QQS6" s="181"/>
      <c r="QQT6" s="181"/>
      <c r="QQU6" s="181"/>
      <c r="QQV6" s="181"/>
      <c r="QQW6" s="181"/>
      <c r="QQX6" s="181"/>
      <c r="QQY6" s="181"/>
      <c r="QQZ6" s="181"/>
      <c r="QRA6" s="181"/>
      <c r="QRB6" s="181"/>
      <c r="QRC6" s="181"/>
      <c r="QRD6" s="181"/>
      <c r="QRE6" s="181"/>
      <c r="QRF6" s="181"/>
      <c r="QRG6" s="181"/>
      <c r="QRH6" s="181"/>
      <c r="QRI6" s="181"/>
      <c r="QRJ6" s="181"/>
      <c r="QRK6" s="181"/>
      <c r="QRL6" s="181"/>
      <c r="QRM6" s="181"/>
      <c r="QRN6" s="181"/>
      <c r="QRO6" s="181"/>
      <c r="QRP6" s="181"/>
      <c r="QRQ6" s="181"/>
      <c r="QRR6" s="181"/>
      <c r="QRS6" s="181"/>
      <c r="QRT6" s="181"/>
      <c r="QRU6" s="181"/>
      <c r="QRV6" s="181"/>
      <c r="QRW6" s="181"/>
      <c r="QRX6" s="181"/>
      <c r="QRY6" s="181"/>
      <c r="QRZ6" s="181"/>
      <c r="QSA6" s="181"/>
      <c r="QSB6" s="181"/>
      <c r="QSC6" s="181"/>
      <c r="QSD6" s="181"/>
      <c r="QSE6" s="181"/>
      <c r="QSF6" s="181"/>
      <c r="QSG6" s="181"/>
      <c r="QSH6" s="181"/>
      <c r="QSI6" s="181"/>
      <c r="QSJ6" s="181"/>
      <c r="QSK6" s="181"/>
      <c r="QSL6" s="181"/>
      <c r="QSM6" s="181"/>
      <c r="QSN6" s="181"/>
      <c r="QSO6" s="181"/>
      <c r="QSP6" s="181"/>
      <c r="QSQ6" s="181"/>
      <c r="QSR6" s="181"/>
      <c r="QSS6" s="181"/>
      <c r="QST6" s="181"/>
      <c r="QSU6" s="181"/>
      <c r="QSV6" s="181"/>
      <c r="QSW6" s="181"/>
      <c r="QSX6" s="181"/>
      <c r="QSY6" s="181"/>
      <c r="QSZ6" s="181"/>
      <c r="QTA6" s="181"/>
      <c r="QTB6" s="181"/>
      <c r="QTC6" s="181"/>
      <c r="QTD6" s="181"/>
      <c r="QTE6" s="181"/>
      <c r="QTF6" s="181"/>
      <c r="QTG6" s="181"/>
      <c r="QTH6" s="181"/>
      <c r="QTI6" s="181"/>
      <c r="QTJ6" s="181"/>
      <c r="QTK6" s="181"/>
      <c r="QTL6" s="181"/>
      <c r="QTM6" s="181"/>
      <c r="QTN6" s="181"/>
      <c r="QTO6" s="181"/>
      <c r="QTP6" s="181"/>
      <c r="QTQ6" s="181"/>
      <c r="QTR6" s="181"/>
      <c r="QTS6" s="181"/>
      <c r="QTT6" s="181"/>
      <c r="QTU6" s="181"/>
      <c r="QTV6" s="181"/>
      <c r="QTW6" s="181"/>
      <c r="QTX6" s="181"/>
      <c r="QTY6" s="181"/>
      <c r="QTZ6" s="181"/>
      <c r="QUA6" s="181"/>
      <c r="QUB6" s="181"/>
      <c r="QUC6" s="181"/>
      <c r="QUD6" s="181"/>
      <c r="QUE6" s="181"/>
      <c r="QUF6" s="181"/>
      <c r="QUG6" s="181"/>
      <c r="QUH6" s="181"/>
      <c r="QUI6" s="181"/>
      <c r="QUJ6" s="181"/>
      <c r="QUK6" s="181"/>
      <c r="QUL6" s="181"/>
      <c r="QUM6" s="181"/>
      <c r="QUN6" s="181"/>
      <c r="QUO6" s="181"/>
      <c r="QUP6" s="181"/>
      <c r="QUQ6" s="181"/>
      <c r="QUR6" s="181"/>
      <c r="QUS6" s="181"/>
      <c r="QUT6" s="181"/>
      <c r="QUU6" s="181"/>
      <c r="QUV6" s="181"/>
      <c r="QUW6" s="181"/>
      <c r="QUX6" s="181"/>
      <c r="QUY6" s="181"/>
      <c r="QUZ6" s="181"/>
      <c r="QVA6" s="181"/>
      <c r="QVB6" s="181"/>
      <c r="QVC6" s="181"/>
      <c r="QVD6" s="181"/>
      <c r="QVE6" s="181"/>
      <c r="QVF6" s="181"/>
      <c r="QVG6" s="181"/>
      <c r="QVH6" s="181"/>
      <c r="QVI6" s="181"/>
      <c r="QVJ6" s="181"/>
      <c r="QVK6" s="181"/>
      <c r="QVL6" s="181"/>
      <c r="QVM6" s="181"/>
      <c r="QVN6" s="181"/>
      <c r="QVO6" s="181"/>
      <c r="QVP6" s="181"/>
      <c r="QVQ6" s="181"/>
      <c r="QVR6" s="181"/>
      <c r="QVS6" s="181"/>
      <c r="QVT6" s="181"/>
      <c r="QVU6" s="181"/>
      <c r="QVV6" s="181"/>
      <c r="QVW6" s="181"/>
      <c r="QVX6" s="181"/>
      <c r="QVY6" s="181"/>
      <c r="QVZ6" s="181"/>
      <c r="QWA6" s="181"/>
      <c r="QWB6" s="181"/>
      <c r="QWC6" s="181"/>
      <c r="QWD6" s="181"/>
      <c r="QWE6" s="181"/>
      <c r="QWF6" s="181"/>
      <c r="QWG6" s="181"/>
      <c r="QWH6" s="181"/>
      <c r="QWI6" s="181"/>
      <c r="QWJ6" s="181"/>
      <c r="QWK6" s="181"/>
      <c r="QWL6" s="181"/>
      <c r="QWM6" s="181"/>
      <c r="QWN6" s="181"/>
      <c r="QWO6" s="181"/>
      <c r="QWP6" s="181"/>
      <c r="QWQ6" s="181"/>
      <c r="QWR6" s="181"/>
      <c r="QWS6" s="181"/>
      <c r="QWT6" s="181"/>
      <c r="QWU6" s="181"/>
      <c r="QWV6" s="181"/>
      <c r="QWW6" s="181"/>
      <c r="QWX6" s="181"/>
      <c r="QWY6" s="181"/>
      <c r="QWZ6" s="181"/>
      <c r="QXA6" s="181"/>
      <c r="QXB6" s="181"/>
      <c r="QXC6" s="181"/>
      <c r="QXD6" s="181"/>
      <c r="QXE6" s="181"/>
      <c r="QXF6" s="181"/>
      <c r="QXG6" s="181"/>
      <c r="QXH6" s="181"/>
      <c r="QXI6" s="181"/>
      <c r="QXJ6" s="181"/>
      <c r="QXK6" s="181"/>
      <c r="QXL6" s="181"/>
      <c r="QXM6" s="181"/>
      <c r="QXN6" s="181"/>
      <c r="QXO6" s="181"/>
      <c r="QXP6" s="181"/>
      <c r="QXQ6" s="181"/>
      <c r="QXR6" s="181"/>
      <c r="QXS6" s="181"/>
      <c r="QXT6" s="181"/>
      <c r="QXU6" s="181"/>
      <c r="QXV6" s="181"/>
      <c r="QXW6" s="181"/>
      <c r="QXX6" s="181"/>
      <c r="QXY6" s="181"/>
      <c r="QXZ6" s="181"/>
      <c r="QYA6" s="181"/>
      <c r="QYB6" s="181"/>
      <c r="QYC6" s="181"/>
      <c r="QYD6" s="181"/>
      <c r="QYE6" s="181"/>
      <c r="QYF6" s="181"/>
      <c r="QYG6" s="181"/>
      <c r="QYH6" s="181"/>
      <c r="QYI6" s="181"/>
      <c r="QYJ6" s="181"/>
      <c r="QYK6" s="181"/>
      <c r="QYL6" s="181"/>
      <c r="QYM6" s="181"/>
      <c r="QYN6" s="181"/>
      <c r="QYO6" s="181"/>
      <c r="QYP6" s="181"/>
      <c r="QYQ6" s="181"/>
      <c r="QYR6" s="181"/>
      <c r="QYS6" s="181"/>
      <c r="QYT6" s="181"/>
      <c r="QYU6" s="181"/>
      <c r="QYV6" s="181"/>
      <c r="QYW6" s="181"/>
      <c r="QYX6" s="181"/>
      <c r="QYY6" s="181"/>
      <c r="QYZ6" s="181"/>
      <c r="QZA6" s="181"/>
      <c r="QZB6" s="181"/>
      <c r="QZC6" s="181"/>
      <c r="QZD6" s="181"/>
      <c r="QZE6" s="181"/>
      <c r="QZF6" s="181"/>
      <c r="QZG6" s="181"/>
      <c r="QZH6" s="181"/>
      <c r="QZI6" s="181"/>
      <c r="QZJ6" s="181"/>
      <c r="QZK6" s="181"/>
      <c r="QZL6" s="181"/>
      <c r="QZM6" s="181"/>
      <c r="QZN6" s="181"/>
      <c r="QZO6" s="181"/>
      <c r="QZP6" s="181"/>
      <c r="QZQ6" s="181"/>
      <c r="QZR6" s="181"/>
      <c r="QZS6" s="181"/>
      <c r="QZT6" s="181"/>
      <c r="QZU6" s="181"/>
      <c r="QZV6" s="181"/>
      <c r="QZW6" s="181"/>
      <c r="QZX6" s="181"/>
      <c r="QZY6" s="181"/>
      <c r="QZZ6" s="181"/>
      <c r="RAA6" s="181"/>
      <c r="RAB6" s="181"/>
      <c r="RAC6" s="181"/>
      <c r="RAD6" s="181"/>
      <c r="RAE6" s="181"/>
      <c r="RAF6" s="181"/>
      <c r="RAG6" s="181"/>
      <c r="RAH6" s="181"/>
      <c r="RAI6" s="181"/>
      <c r="RAJ6" s="181"/>
      <c r="RAK6" s="181"/>
      <c r="RAL6" s="181"/>
      <c r="RAM6" s="181"/>
      <c r="RAN6" s="181"/>
      <c r="RAO6" s="181"/>
      <c r="RAP6" s="181"/>
      <c r="RAQ6" s="181"/>
      <c r="RAR6" s="181"/>
      <c r="RAS6" s="181"/>
      <c r="RAT6" s="181"/>
      <c r="RAU6" s="181"/>
      <c r="RAV6" s="181"/>
      <c r="RAW6" s="181"/>
      <c r="RAX6" s="181"/>
      <c r="RAY6" s="181"/>
      <c r="RAZ6" s="181"/>
      <c r="RBA6" s="181"/>
      <c r="RBB6" s="181"/>
      <c r="RBC6" s="181"/>
      <c r="RBD6" s="181"/>
      <c r="RBE6" s="181"/>
      <c r="RBF6" s="181"/>
      <c r="RBG6" s="181"/>
      <c r="RBH6" s="181"/>
      <c r="RBI6" s="181"/>
      <c r="RBJ6" s="181"/>
      <c r="RBK6" s="181"/>
      <c r="RBL6" s="181"/>
      <c r="RBM6" s="181"/>
      <c r="RBN6" s="181"/>
      <c r="RBO6" s="181"/>
      <c r="RBP6" s="181"/>
      <c r="RBQ6" s="181"/>
      <c r="RBR6" s="181"/>
      <c r="RBS6" s="181"/>
      <c r="RBT6" s="181"/>
      <c r="RBU6" s="181"/>
      <c r="RBV6" s="181"/>
      <c r="RBW6" s="181"/>
      <c r="RBX6" s="181"/>
      <c r="RBY6" s="181"/>
      <c r="RBZ6" s="181"/>
      <c r="RCA6" s="181"/>
      <c r="RCB6" s="181"/>
      <c r="RCC6" s="181"/>
      <c r="RCD6" s="181"/>
      <c r="RCE6" s="181"/>
      <c r="RCF6" s="181"/>
      <c r="RCG6" s="181"/>
      <c r="RCH6" s="181"/>
      <c r="RCI6" s="181"/>
      <c r="RCJ6" s="181"/>
      <c r="RCK6" s="181"/>
      <c r="RCL6" s="181"/>
      <c r="RCM6" s="181"/>
      <c r="RCN6" s="181"/>
      <c r="RCO6" s="181"/>
      <c r="RCP6" s="181"/>
      <c r="RCQ6" s="181"/>
      <c r="RCR6" s="181"/>
      <c r="RCS6" s="181"/>
      <c r="RCT6" s="181"/>
      <c r="RCU6" s="181"/>
      <c r="RCV6" s="181"/>
      <c r="RCW6" s="181"/>
      <c r="RCX6" s="181"/>
      <c r="RCY6" s="181"/>
      <c r="RCZ6" s="181"/>
      <c r="RDA6" s="181"/>
      <c r="RDB6" s="181"/>
      <c r="RDC6" s="181"/>
      <c r="RDD6" s="181"/>
      <c r="RDE6" s="181"/>
      <c r="RDF6" s="181"/>
      <c r="RDG6" s="181"/>
      <c r="RDH6" s="181"/>
      <c r="RDI6" s="181"/>
      <c r="RDJ6" s="181"/>
      <c r="RDK6" s="181"/>
      <c r="RDL6" s="181"/>
      <c r="RDM6" s="181"/>
      <c r="RDN6" s="181"/>
      <c r="RDO6" s="181"/>
      <c r="RDP6" s="181"/>
      <c r="RDQ6" s="181"/>
      <c r="RDR6" s="181"/>
      <c r="RDS6" s="181"/>
      <c r="RDT6" s="181"/>
      <c r="RDU6" s="181"/>
      <c r="RDV6" s="181"/>
      <c r="RDW6" s="181"/>
      <c r="RDX6" s="181"/>
      <c r="RDY6" s="181"/>
      <c r="RDZ6" s="181"/>
      <c r="REA6" s="181"/>
      <c r="REB6" s="181"/>
      <c r="REC6" s="181"/>
      <c r="RED6" s="181"/>
      <c r="REE6" s="181"/>
      <c r="REF6" s="181"/>
      <c r="REG6" s="181"/>
      <c r="REH6" s="181"/>
      <c r="REI6" s="181"/>
      <c r="REJ6" s="181"/>
      <c r="REK6" s="181"/>
      <c r="REL6" s="181"/>
      <c r="REM6" s="181"/>
      <c r="REN6" s="181"/>
      <c r="REO6" s="181"/>
      <c r="REP6" s="181"/>
      <c r="REQ6" s="181"/>
      <c r="RER6" s="181"/>
      <c r="RES6" s="181"/>
      <c r="RET6" s="181"/>
      <c r="REU6" s="181"/>
      <c r="REV6" s="181"/>
      <c r="REW6" s="181"/>
      <c r="REX6" s="181"/>
      <c r="REY6" s="181"/>
      <c r="REZ6" s="181"/>
      <c r="RFA6" s="181"/>
      <c r="RFB6" s="181"/>
      <c r="RFC6" s="181"/>
      <c r="RFD6" s="181"/>
      <c r="RFE6" s="181"/>
      <c r="RFF6" s="181"/>
      <c r="RFG6" s="181"/>
      <c r="RFH6" s="181"/>
      <c r="RFI6" s="181"/>
      <c r="RFJ6" s="181"/>
      <c r="RFK6" s="181"/>
      <c r="RFL6" s="181"/>
      <c r="RFM6" s="181"/>
      <c r="RFN6" s="181"/>
      <c r="RFO6" s="181"/>
      <c r="RFP6" s="181"/>
      <c r="RFQ6" s="181"/>
      <c r="RFR6" s="181"/>
      <c r="RFS6" s="181"/>
      <c r="RFT6" s="181"/>
      <c r="RFU6" s="181"/>
      <c r="RFV6" s="181"/>
      <c r="RFW6" s="181"/>
      <c r="RFX6" s="181"/>
      <c r="RFY6" s="181"/>
      <c r="RFZ6" s="181"/>
      <c r="RGA6" s="181"/>
      <c r="RGB6" s="181"/>
      <c r="RGC6" s="181"/>
      <c r="RGD6" s="181"/>
      <c r="RGE6" s="181"/>
      <c r="RGF6" s="181"/>
      <c r="RGG6" s="181"/>
      <c r="RGH6" s="181"/>
      <c r="RGI6" s="181"/>
      <c r="RGJ6" s="181"/>
      <c r="RGK6" s="181"/>
      <c r="RGL6" s="181"/>
      <c r="RGM6" s="181"/>
      <c r="RGN6" s="181"/>
      <c r="RGO6" s="181"/>
      <c r="RGP6" s="181"/>
      <c r="RGQ6" s="181"/>
      <c r="RGR6" s="181"/>
      <c r="RGS6" s="181"/>
      <c r="RGT6" s="181"/>
      <c r="RGU6" s="181"/>
      <c r="RGV6" s="181"/>
      <c r="RGW6" s="181"/>
      <c r="RGX6" s="181"/>
      <c r="RGY6" s="181"/>
      <c r="RGZ6" s="181"/>
      <c r="RHA6" s="181"/>
      <c r="RHB6" s="181"/>
      <c r="RHC6" s="181"/>
      <c r="RHD6" s="181"/>
      <c r="RHE6" s="181"/>
      <c r="RHF6" s="181"/>
      <c r="RHG6" s="181"/>
      <c r="RHH6" s="181"/>
      <c r="RHI6" s="181"/>
      <c r="RHJ6" s="181"/>
      <c r="RHK6" s="181"/>
      <c r="RHL6" s="181"/>
      <c r="RHM6" s="181"/>
      <c r="RHN6" s="181"/>
      <c r="RHO6" s="181"/>
      <c r="RHP6" s="181"/>
      <c r="RHQ6" s="181"/>
      <c r="RHR6" s="181"/>
      <c r="RHS6" s="181"/>
      <c r="RHT6" s="181"/>
      <c r="RHU6" s="181"/>
      <c r="RHV6" s="181"/>
      <c r="RHW6" s="181"/>
      <c r="RHX6" s="181"/>
      <c r="RHY6" s="181"/>
      <c r="RHZ6" s="181"/>
      <c r="RIA6" s="181"/>
      <c r="RIB6" s="181"/>
      <c r="RIC6" s="181"/>
      <c r="RID6" s="181"/>
      <c r="RIE6" s="181"/>
      <c r="RIF6" s="181"/>
      <c r="RIG6" s="181"/>
      <c r="RIH6" s="181"/>
      <c r="RII6" s="181"/>
      <c r="RIJ6" s="181"/>
      <c r="RIK6" s="181"/>
      <c r="RIL6" s="181"/>
      <c r="RIM6" s="181"/>
      <c r="RIN6" s="181"/>
      <c r="RIO6" s="181"/>
      <c r="RIP6" s="181"/>
      <c r="RIQ6" s="181"/>
      <c r="RIR6" s="181"/>
      <c r="RIS6" s="181"/>
      <c r="RIT6" s="181"/>
      <c r="RIU6" s="181"/>
      <c r="RIV6" s="181"/>
      <c r="RIW6" s="181"/>
      <c r="RIX6" s="181"/>
      <c r="RIY6" s="181"/>
      <c r="RIZ6" s="181"/>
      <c r="RJA6" s="181"/>
      <c r="RJB6" s="181"/>
      <c r="RJC6" s="181"/>
      <c r="RJD6" s="181"/>
      <c r="RJE6" s="181"/>
      <c r="RJF6" s="181"/>
      <c r="RJG6" s="181"/>
      <c r="RJH6" s="181"/>
      <c r="RJI6" s="181"/>
      <c r="RJJ6" s="181"/>
      <c r="RJK6" s="181"/>
      <c r="RJL6" s="181"/>
      <c r="RJM6" s="181"/>
      <c r="RJN6" s="181"/>
      <c r="RJO6" s="181"/>
      <c r="RJP6" s="181"/>
      <c r="RJQ6" s="181"/>
      <c r="RJR6" s="181"/>
      <c r="RJS6" s="181"/>
      <c r="RJT6" s="181"/>
      <c r="RJU6" s="181"/>
      <c r="RJV6" s="181"/>
      <c r="RJW6" s="181"/>
      <c r="RJX6" s="181"/>
      <c r="RJY6" s="181"/>
      <c r="RJZ6" s="181"/>
      <c r="RKA6" s="181"/>
      <c r="RKB6" s="181"/>
      <c r="RKC6" s="181"/>
      <c r="RKD6" s="181"/>
      <c r="RKE6" s="181"/>
      <c r="RKF6" s="181"/>
      <c r="RKG6" s="181"/>
      <c r="RKH6" s="181"/>
      <c r="RKI6" s="181"/>
      <c r="RKJ6" s="181"/>
      <c r="RKK6" s="181"/>
      <c r="RKL6" s="181"/>
      <c r="RKM6" s="181"/>
      <c r="RKN6" s="181"/>
      <c r="RKO6" s="181"/>
      <c r="RKP6" s="181"/>
      <c r="RKQ6" s="181"/>
      <c r="RKR6" s="181"/>
      <c r="RKS6" s="181"/>
      <c r="RKT6" s="181"/>
      <c r="RKU6" s="181"/>
      <c r="RKV6" s="181"/>
      <c r="RKW6" s="181"/>
      <c r="RKX6" s="181"/>
      <c r="RKY6" s="181"/>
      <c r="RKZ6" s="181"/>
      <c r="RLA6" s="181"/>
      <c r="RLB6" s="181"/>
      <c r="RLC6" s="181"/>
      <c r="RLD6" s="181"/>
      <c r="RLE6" s="181"/>
      <c r="RLF6" s="181"/>
      <c r="RLG6" s="181"/>
      <c r="RLH6" s="181"/>
      <c r="RLI6" s="181"/>
      <c r="RLJ6" s="181"/>
      <c r="RLK6" s="181"/>
      <c r="RLL6" s="181"/>
      <c r="RLM6" s="181"/>
      <c r="RLN6" s="181"/>
      <c r="RLO6" s="181"/>
      <c r="RLP6" s="181"/>
      <c r="RLQ6" s="181"/>
      <c r="RLR6" s="181"/>
      <c r="RLS6" s="181"/>
      <c r="RLT6" s="181"/>
      <c r="RLU6" s="181"/>
      <c r="RLV6" s="181"/>
      <c r="RLW6" s="181"/>
      <c r="RLX6" s="181"/>
      <c r="RLY6" s="181"/>
      <c r="RLZ6" s="181"/>
      <c r="RMA6" s="181"/>
      <c r="RMB6" s="181"/>
      <c r="RMC6" s="181"/>
      <c r="RMD6" s="181"/>
      <c r="RME6" s="181"/>
      <c r="RMF6" s="181"/>
      <c r="RMG6" s="181"/>
      <c r="RMH6" s="181"/>
      <c r="RMI6" s="181"/>
      <c r="RMJ6" s="181"/>
      <c r="RMK6" s="181"/>
      <c r="RML6" s="181"/>
      <c r="RMM6" s="181"/>
      <c r="RMN6" s="181"/>
      <c r="RMO6" s="181"/>
      <c r="RMP6" s="181"/>
      <c r="RMQ6" s="181"/>
      <c r="RMR6" s="181"/>
      <c r="RMS6" s="181"/>
      <c r="RMT6" s="181"/>
      <c r="RMU6" s="181"/>
      <c r="RMV6" s="181"/>
      <c r="RMW6" s="181"/>
      <c r="RMX6" s="181"/>
      <c r="RMY6" s="181"/>
      <c r="RMZ6" s="181"/>
      <c r="RNA6" s="181"/>
      <c r="RNB6" s="181"/>
      <c r="RNC6" s="181"/>
      <c r="RND6" s="181"/>
      <c r="RNE6" s="181"/>
      <c r="RNF6" s="181"/>
      <c r="RNG6" s="181"/>
      <c r="RNH6" s="181"/>
      <c r="RNI6" s="181"/>
      <c r="RNJ6" s="181"/>
      <c r="RNK6" s="181"/>
      <c r="RNL6" s="181"/>
      <c r="RNM6" s="181"/>
      <c r="RNN6" s="181"/>
      <c r="RNO6" s="181"/>
      <c r="RNP6" s="181"/>
      <c r="RNQ6" s="181"/>
      <c r="RNR6" s="181"/>
      <c r="RNS6" s="181"/>
      <c r="RNT6" s="181"/>
      <c r="RNU6" s="181"/>
      <c r="RNV6" s="181"/>
      <c r="RNW6" s="181"/>
      <c r="RNX6" s="181"/>
      <c r="RNY6" s="181"/>
      <c r="RNZ6" s="181"/>
      <c r="ROA6" s="181"/>
      <c r="ROB6" s="181"/>
      <c r="ROC6" s="181"/>
      <c r="ROD6" s="181"/>
      <c r="ROE6" s="181"/>
      <c r="ROF6" s="181"/>
      <c r="ROG6" s="181"/>
      <c r="ROH6" s="181"/>
      <c r="ROI6" s="181"/>
      <c r="ROJ6" s="181"/>
      <c r="ROK6" s="181"/>
      <c r="ROL6" s="181"/>
      <c r="ROM6" s="181"/>
      <c r="RON6" s="181"/>
      <c r="ROO6" s="181"/>
      <c r="ROP6" s="181"/>
      <c r="ROQ6" s="181"/>
      <c r="ROR6" s="181"/>
      <c r="ROS6" s="181"/>
      <c r="ROT6" s="181"/>
      <c r="ROU6" s="181"/>
      <c r="ROV6" s="181"/>
      <c r="ROW6" s="181"/>
      <c r="ROX6" s="181"/>
      <c r="ROY6" s="181"/>
      <c r="ROZ6" s="181"/>
      <c r="RPA6" s="181"/>
      <c r="RPB6" s="181"/>
      <c r="RPC6" s="181"/>
      <c r="RPD6" s="181"/>
      <c r="RPE6" s="181"/>
      <c r="RPF6" s="181"/>
      <c r="RPG6" s="181"/>
      <c r="RPH6" s="181"/>
      <c r="RPI6" s="181"/>
      <c r="RPJ6" s="181"/>
      <c r="RPK6" s="181"/>
      <c r="RPL6" s="181"/>
      <c r="RPM6" s="181"/>
      <c r="RPN6" s="181"/>
      <c r="RPO6" s="181"/>
      <c r="RPP6" s="181"/>
      <c r="RPQ6" s="181"/>
      <c r="RPR6" s="181"/>
      <c r="RPS6" s="181"/>
      <c r="RPT6" s="181"/>
      <c r="RPU6" s="181"/>
      <c r="RPV6" s="181"/>
      <c r="RPW6" s="181"/>
      <c r="RPX6" s="181"/>
      <c r="RPY6" s="181"/>
      <c r="RPZ6" s="181"/>
      <c r="RQA6" s="181"/>
      <c r="RQB6" s="181"/>
      <c r="RQC6" s="181"/>
      <c r="RQD6" s="181"/>
      <c r="RQE6" s="181"/>
      <c r="RQF6" s="181"/>
      <c r="RQG6" s="181"/>
      <c r="RQH6" s="181"/>
      <c r="RQI6" s="181"/>
      <c r="RQJ6" s="181"/>
      <c r="RQK6" s="181"/>
      <c r="RQL6" s="181"/>
      <c r="RQM6" s="181"/>
      <c r="RQN6" s="181"/>
      <c r="RQO6" s="181"/>
      <c r="RQP6" s="181"/>
      <c r="RQQ6" s="181"/>
      <c r="RQR6" s="181"/>
      <c r="RQS6" s="181"/>
      <c r="RQT6" s="181"/>
      <c r="RQU6" s="181"/>
      <c r="RQV6" s="181"/>
      <c r="RQW6" s="181"/>
      <c r="RQX6" s="181"/>
      <c r="RQY6" s="181"/>
      <c r="RQZ6" s="181"/>
      <c r="RRA6" s="181"/>
      <c r="RRB6" s="181"/>
      <c r="RRC6" s="181"/>
      <c r="RRD6" s="181"/>
      <c r="RRE6" s="181"/>
      <c r="RRF6" s="181"/>
      <c r="RRG6" s="181"/>
      <c r="RRH6" s="181"/>
      <c r="RRI6" s="181"/>
      <c r="RRJ6" s="181"/>
      <c r="RRK6" s="181"/>
      <c r="RRL6" s="181"/>
      <c r="RRM6" s="181"/>
      <c r="RRN6" s="181"/>
      <c r="RRO6" s="181"/>
      <c r="RRP6" s="181"/>
      <c r="RRQ6" s="181"/>
      <c r="RRR6" s="181"/>
      <c r="RRS6" s="181"/>
      <c r="RRT6" s="181"/>
      <c r="RRU6" s="181"/>
      <c r="RRV6" s="181"/>
      <c r="RRW6" s="181"/>
      <c r="RRX6" s="181"/>
      <c r="RRY6" s="181"/>
      <c r="RRZ6" s="181"/>
      <c r="RSA6" s="181"/>
      <c r="RSB6" s="181"/>
      <c r="RSC6" s="181"/>
      <c r="RSD6" s="181"/>
      <c r="RSE6" s="181"/>
      <c r="RSF6" s="181"/>
      <c r="RSG6" s="181"/>
      <c r="RSH6" s="181"/>
      <c r="RSI6" s="181"/>
      <c r="RSJ6" s="181"/>
      <c r="RSK6" s="181"/>
      <c r="RSL6" s="181"/>
      <c r="RSM6" s="181"/>
      <c r="RSN6" s="181"/>
      <c r="RSO6" s="181"/>
      <c r="RSP6" s="181"/>
      <c r="RSQ6" s="181"/>
      <c r="RSR6" s="181"/>
      <c r="RSS6" s="181"/>
      <c r="RST6" s="181"/>
      <c r="RSU6" s="181"/>
      <c r="RSV6" s="181"/>
      <c r="RSW6" s="181"/>
      <c r="RSX6" s="181"/>
      <c r="RSY6" s="181"/>
      <c r="RSZ6" s="181"/>
      <c r="RTA6" s="181"/>
      <c r="RTB6" s="181"/>
      <c r="RTC6" s="181"/>
      <c r="RTD6" s="181"/>
      <c r="RTE6" s="181"/>
      <c r="RTF6" s="181"/>
      <c r="RTG6" s="181"/>
      <c r="RTH6" s="181"/>
      <c r="RTI6" s="181"/>
      <c r="RTJ6" s="181"/>
      <c r="RTK6" s="181"/>
      <c r="RTL6" s="181"/>
      <c r="RTM6" s="181"/>
      <c r="RTN6" s="181"/>
      <c r="RTO6" s="181"/>
      <c r="RTP6" s="181"/>
      <c r="RTQ6" s="181"/>
      <c r="RTR6" s="181"/>
      <c r="RTS6" s="181"/>
      <c r="RTT6" s="181"/>
      <c r="RTU6" s="181"/>
      <c r="RTV6" s="181"/>
      <c r="RTW6" s="181"/>
      <c r="RTX6" s="181"/>
      <c r="RTY6" s="181"/>
      <c r="RTZ6" s="181"/>
      <c r="RUA6" s="181"/>
      <c r="RUB6" s="181"/>
      <c r="RUC6" s="181"/>
      <c r="RUD6" s="181"/>
      <c r="RUE6" s="181"/>
      <c r="RUF6" s="181"/>
      <c r="RUG6" s="181"/>
      <c r="RUH6" s="181"/>
      <c r="RUI6" s="181"/>
      <c r="RUJ6" s="181"/>
      <c r="RUK6" s="181"/>
      <c r="RUL6" s="181"/>
      <c r="RUM6" s="181"/>
      <c r="RUN6" s="181"/>
      <c r="RUO6" s="181"/>
      <c r="RUP6" s="181"/>
      <c r="RUQ6" s="181"/>
      <c r="RUR6" s="181"/>
      <c r="RUS6" s="181"/>
      <c r="RUT6" s="181"/>
      <c r="RUU6" s="181"/>
      <c r="RUV6" s="181"/>
      <c r="RUW6" s="181"/>
      <c r="RUX6" s="181"/>
      <c r="RUY6" s="181"/>
      <c r="RUZ6" s="181"/>
      <c r="RVA6" s="181"/>
      <c r="RVB6" s="181"/>
      <c r="RVC6" s="181"/>
      <c r="RVD6" s="181"/>
      <c r="RVE6" s="181"/>
      <c r="RVF6" s="181"/>
      <c r="RVG6" s="181"/>
      <c r="RVH6" s="181"/>
      <c r="RVI6" s="181"/>
      <c r="RVJ6" s="181"/>
      <c r="RVK6" s="181"/>
      <c r="RVL6" s="181"/>
      <c r="RVM6" s="181"/>
      <c r="RVN6" s="181"/>
      <c r="RVO6" s="181"/>
      <c r="RVP6" s="181"/>
      <c r="RVQ6" s="181"/>
      <c r="RVR6" s="181"/>
      <c r="RVS6" s="181"/>
      <c r="RVT6" s="181"/>
      <c r="RVU6" s="181"/>
      <c r="RVV6" s="181"/>
      <c r="RVW6" s="181"/>
      <c r="RVX6" s="181"/>
      <c r="RVY6" s="181"/>
      <c r="RVZ6" s="181"/>
      <c r="RWA6" s="181"/>
      <c r="RWB6" s="181"/>
      <c r="RWC6" s="181"/>
      <c r="RWD6" s="181"/>
      <c r="RWE6" s="181"/>
      <c r="RWF6" s="181"/>
      <c r="RWG6" s="181"/>
      <c r="RWH6" s="181"/>
      <c r="RWI6" s="181"/>
      <c r="RWJ6" s="181"/>
      <c r="RWK6" s="181"/>
      <c r="RWL6" s="181"/>
      <c r="RWM6" s="181"/>
      <c r="RWN6" s="181"/>
      <c r="RWO6" s="181"/>
      <c r="RWP6" s="181"/>
      <c r="RWQ6" s="181"/>
      <c r="RWR6" s="181"/>
      <c r="RWS6" s="181"/>
      <c r="RWT6" s="181"/>
      <c r="RWU6" s="181"/>
      <c r="RWV6" s="181"/>
      <c r="RWW6" s="181"/>
      <c r="RWX6" s="181"/>
      <c r="RWY6" s="181"/>
      <c r="RWZ6" s="181"/>
      <c r="RXA6" s="181"/>
      <c r="RXB6" s="181"/>
      <c r="RXC6" s="181"/>
      <c r="RXD6" s="181"/>
      <c r="RXE6" s="181"/>
      <c r="RXF6" s="181"/>
      <c r="RXG6" s="181"/>
      <c r="RXH6" s="181"/>
      <c r="RXI6" s="181"/>
      <c r="RXJ6" s="181"/>
      <c r="RXK6" s="181"/>
      <c r="RXL6" s="181"/>
      <c r="RXM6" s="181"/>
      <c r="RXN6" s="181"/>
      <c r="RXO6" s="181"/>
      <c r="RXP6" s="181"/>
      <c r="RXQ6" s="181"/>
      <c r="RXR6" s="181"/>
      <c r="RXS6" s="181"/>
      <c r="RXT6" s="181"/>
      <c r="RXU6" s="181"/>
      <c r="RXV6" s="181"/>
      <c r="RXW6" s="181"/>
      <c r="RXX6" s="181"/>
      <c r="RXY6" s="181"/>
      <c r="RXZ6" s="181"/>
      <c r="RYA6" s="181"/>
      <c r="RYB6" s="181"/>
      <c r="RYC6" s="181"/>
      <c r="RYD6" s="181"/>
      <c r="RYE6" s="181"/>
      <c r="RYF6" s="181"/>
      <c r="RYG6" s="181"/>
      <c r="RYH6" s="181"/>
      <c r="RYI6" s="181"/>
      <c r="RYJ6" s="181"/>
      <c r="RYK6" s="181"/>
      <c r="RYL6" s="181"/>
      <c r="RYM6" s="181"/>
      <c r="RYN6" s="181"/>
      <c r="RYO6" s="181"/>
      <c r="RYP6" s="181"/>
      <c r="RYQ6" s="181"/>
      <c r="RYR6" s="181"/>
      <c r="RYS6" s="181"/>
      <c r="RYT6" s="181"/>
      <c r="RYU6" s="181"/>
      <c r="RYV6" s="181"/>
      <c r="RYW6" s="181"/>
      <c r="RYX6" s="181"/>
      <c r="RYY6" s="181"/>
      <c r="RYZ6" s="181"/>
      <c r="RZA6" s="181"/>
      <c r="RZB6" s="181"/>
      <c r="RZC6" s="181"/>
      <c r="RZD6" s="181"/>
      <c r="RZE6" s="181"/>
      <c r="RZF6" s="181"/>
      <c r="RZG6" s="181"/>
      <c r="RZH6" s="181"/>
      <c r="RZI6" s="181"/>
      <c r="RZJ6" s="181"/>
      <c r="RZK6" s="181"/>
      <c r="RZL6" s="181"/>
      <c r="RZM6" s="181"/>
      <c r="RZN6" s="181"/>
      <c r="RZO6" s="181"/>
      <c r="RZP6" s="181"/>
      <c r="RZQ6" s="181"/>
      <c r="RZR6" s="181"/>
      <c r="RZS6" s="181"/>
      <c r="RZT6" s="181"/>
      <c r="RZU6" s="181"/>
      <c r="RZV6" s="181"/>
      <c r="RZW6" s="181"/>
      <c r="RZX6" s="181"/>
      <c r="RZY6" s="181"/>
      <c r="RZZ6" s="181"/>
      <c r="SAA6" s="181"/>
      <c r="SAB6" s="181"/>
      <c r="SAC6" s="181"/>
      <c r="SAD6" s="181"/>
      <c r="SAE6" s="181"/>
      <c r="SAF6" s="181"/>
      <c r="SAG6" s="181"/>
      <c r="SAH6" s="181"/>
      <c r="SAI6" s="181"/>
      <c r="SAJ6" s="181"/>
      <c r="SAK6" s="181"/>
      <c r="SAL6" s="181"/>
      <c r="SAM6" s="181"/>
      <c r="SAN6" s="181"/>
      <c r="SAO6" s="181"/>
      <c r="SAP6" s="181"/>
      <c r="SAQ6" s="181"/>
      <c r="SAR6" s="181"/>
      <c r="SAS6" s="181"/>
      <c r="SAT6" s="181"/>
      <c r="SAU6" s="181"/>
      <c r="SAV6" s="181"/>
      <c r="SAW6" s="181"/>
      <c r="SAX6" s="181"/>
      <c r="SAY6" s="181"/>
      <c r="SAZ6" s="181"/>
      <c r="SBA6" s="181"/>
      <c r="SBB6" s="181"/>
      <c r="SBC6" s="181"/>
      <c r="SBD6" s="181"/>
      <c r="SBE6" s="181"/>
      <c r="SBF6" s="181"/>
      <c r="SBG6" s="181"/>
      <c r="SBH6" s="181"/>
      <c r="SBI6" s="181"/>
      <c r="SBJ6" s="181"/>
      <c r="SBK6" s="181"/>
      <c r="SBL6" s="181"/>
      <c r="SBM6" s="181"/>
      <c r="SBN6" s="181"/>
      <c r="SBO6" s="181"/>
      <c r="SBP6" s="181"/>
      <c r="SBQ6" s="181"/>
      <c r="SBR6" s="181"/>
      <c r="SBS6" s="181"/>
      <c r="SBT6" s="181"/>
      <c r="SBU6" s="181"/>
      <c r="SBV6" s="181"/>
      <c r="SBW6" s="181"/>
      <c r="SBX6" s="181"/>
      <c r="SBY6" s="181"/>
      <c r="SBZ6" s="181"/>
      <c r="SCA6" s="181"/>
      <c r="SCB6" s="181"/>
      <c r="SCC6" s="181"/>
      <c r="SCD6" s="181"/>
      <c r="SCE6" s="181"/>
      <c r="SCF6" s="181"/>
      <c r="SCG6" s="181"/>
      <c r="SCH6" s="181"/>
      <c r="SCI6" s="181"/>
      <c r="SCJ6" s="181"/>
      <c r="SCK6" s="181"/>
      <c r="SCL6" s="181"/>
      <c r="SCM6" s="181"/>
      <c r="SCN6" s="181"/>
      <c r="SCO6" s="181"/>
      <c r="SCP6" s="181"/>
      <c r="SCQ6" s="181"/>
      <c r="SCR6" s="181"/>
      <c r="SCS6" s="181"/>
      <c r="SCT6" s="181"/>
      <c r="SCU6" s="181"/>
      <c r="SCV6" s="181"/>
      <c r="SCW6" s="181"/>
      <c r="SCX6" s="181"/>
      <c r="SCY6" s="181"/>
      <c r="SCZ6" s="181"/>
      <c r="SDA6" s="181"/>
      <c r="SDB6" s="181"/>
      <c r="SDC6" s="181"/>
      <c r="SDD6" s="181"/>
      <c r="SDE6" s="181"/>
      <c r="SDF6" s="181"/>
      <c r="SDG6" s="181"/>
      <c r="SDH6" s="181"/>
      <c r="SDI6" s="181"/>
      <c r="SDJ6" s="181"/>
      <c r="SDK6" s="181"/>
      <c r="SDL6" s="181"/>
      <c r="SDM6" s="181"/>
      <c r="SDN6" s="181"/>
      <c r="SDO6" s="181"/>
      <c r="SDP6" s="181"/>
      <c r="SDQ6" s="181"/>
      <c r="SDR6" s="181"/>
      <c r="SDS6" s="181"/>
      <c r="SDT6" s="181"/>
      <c r="SDU6" s="181"/>
      <c r="SDV6" s="181"/>
      <c r="SDW6" s="181"/>
      <c r="SDX6" s="181"/>
      <c r="SDY6" s="181"/>
      <c r="SDZ6" s="181"/>
      <c r="SEA6" s="181"/>
      <c r="SEB6" s="181"/>
      <c r="SEC6" s="181"/>
      <c r="SED6" s="181"/>
      <c r="SEE6" s="181"/>
      <c r="SEF6" s="181"/>
      <c r="SEG6" s="181"/>
      <c r="SEH6" s="181"/>
      <c r="SEI6" s="181"/>
      <c r="SEJ6" s="181"/>
      <c r="SEK6" s="181"/>
      <c r="SEL6" s="181"/>
      <c r="SEM6" s="181"/>
      <c r="SEN6" s="181"/>
      <c r="SEO6" s="181"/>
      <c r="SEP6" s="181"/>
      <c r="SEQ6" s="181"/>
      <c r="SER6" s="181"/>
      <c r="SES6" s="181"/>
      <c r="SET6" s="181"/>
      <c r="SEU6" s="181"/>
      <c r="SEV6" s="181"/>
      <c r="SEW6" s="181"/>
      <c r="SEX6" s="181"/>
      <c r="SEY6" s="181"/>
      <c r="SEZ6" s="181"/>
      <c r="SFA6" s="181"/>
      <c r="SFB6" s="181"/>
      <c r="SFC6" s="181"/>
      <c r="SFD6" s="181"/>
      <c r="SFE6" s="181"/>
      <c r="SFF6" s="181"/>
      <c r="SFG6" s="181"/>
      <c r="SFH6" s="181"/>
      <c r="SFI6" s="181"/>
      <c r="SFJ6" s="181"/>
      <c r="SFK6" s="181"/>
      <c r="SFL6" s="181"/>
      <c r="SFM6" s="181"/>
      <c r="SFN6" s="181"/>
      <c r="SFO6" s="181"/>
      <c r="SFP6" s="181"/>
      <c r="SFQ6" s="181"/>
      <c r="SFR6" s="181"/>
      <c r="SFS6" s="181"/>
      <c r="SFT6" s="181"/>
      <c r="SFU6" s="181"/>
      <c r="SFV6" s="181"/>
      <c r="SFW6" s="181"/>
      <c r="SFX6" s="181"/>
      <c r="SFY6" s="181"/>
      <c r="SFZ6" s="181"/>
      <c r="SGA6" s="181"/>
      <c r="SGB6" s="181"/>
      <c r="SGC6" s="181"/>
      <c r="SGD6" s="181"/>
      <c r="SGE6" s="181"/>
      <c r="SGF6" s="181"/>
      <c r="SGG6" s="181"/>
      <c r="SGH6" s="181"/>
      <c r="SGI6" s="181"/>
      <c r="SGJ6" s="181"/>
      <c r="SGK6" s="181"/>
      <c r="SGL6" s="181"/>
      <c r="SGM6" s="181"/>
      <c r="SGN6" s="181"/>
      <c r="SGO6" s="181"/>
      <c r="SGP6" s="181"/>
      <c r="SGQ6" s="181"/>
      <c r="SGR6" s="181"/>
      <c r="SGS6" s="181"/>
      <c r="SGT6" s="181"/>
      <c r="SGU6" s="181"/>
      <c r="SGV6" s="181"/>
      <c r="SGW6" s="181"/>
      <c r="SGX6" s="181"/>
      <c r="SGY6" s="181"/>
      <c r="SGZ6" s="181"/>
      <c r="SHA6" s="181"/>
      <c r="SHB6" s="181"/>
      <c r="SHC6" s="181"/>
      <c r="SHD6" s="181"/>
      <c r="SHE6" s="181"/>
      <c r="SHF6" s="181"/>
      <c r="SHG6" s="181"/>
      <c r="SHH6" s="181"/>
      <c r="SHI6" s="181"/>
      <c r="SHJ6" s="181"/>
      <c r="SHK6" s="181"/>
      <c r="SHL6" s="181"/>
      <c r="SHM6" s="181"/>
      <c r="SHN6" s="181"/>
      <c r="SHO6" s="181"/>
      <c r="SHP6" s="181"/>
      <c r="SHQ6" s="181"/>
      <c r="SHR6" s="181"/>
      <c r="SHS6" s="181"/>
      <c r="SHT6" s="181"/>
      <c r="SHU6" s="181"/>
      <c r="SHV6" s="181"/>
      <c r="SHW6" s="181"/>
      <c r="SHX6" s="181"/>
      <c r="SHY6" s="181"/>
      <c r="SHZ6" s="181"/>
      <c r="SIA6" s="181"/>
      <c r="SIB6" s="181"/>
      <c r="SIC6" s="181"/>
      <c r="SID6" s="181"/>
      <c r="SIE6" s="181"/>
      <c r="SIF6" s="181"/>
      <c r="SIG6" s="181"/>
      <c r="SIH6" s="181"/>
      <c r="SII6" s="181"/>
      <c r="SIJ6" s="181"/>
      <c r="SIK6" s="181"/>
      <c r="SIL6" s="181"/>
      <c r="SIM6" s="181"/>
      <c r="SIN6" s="181"/>
      <c r="SIO6" s="181"/>
      <c r="SIP6" s="181"/>
      <c r="SIQ6" s="181"/>
      <c r="SIR6" s="181"/>
      <c r="SIS6" s="181"/>
      <c r="SIT6" s="181"/>
      <c r="SIU6" s="181"/>
      <c r="SIV6" s="181"/>
      <c r="SIW6" s="181"/>
      <c r="SIX6" s="181"/>
      <c r="SIY6" s="181"/>
      <c r="SIZ6" s="181"/>
      <c r="SJA6" s="181"/>
      <c r="SJB6" s="181"/>
      <c r="SJC6" s="181"/>
      <c r="SJD6" s="181"/>
      <c r="SJE6" s="181"/>
      <c r="SJF6" s="181"/>
      <c r="SJG6" s="181"/>
      <c r="SJH6" s="181"/>
      <c r="SJI6" s="181"/>
      <c r="SJJ6" s="181"/>
      <c r="SJK6" s="181"/>
      <c r="SJL6" s="181"/>
      <c r="SJM6" s="181"/>
      <c r="SJN6" s="181"/>
      <c r="SJO6" s="181"/>
      <c r="SJP6" s="181"/>
      <c r="SJQ6" s="181"/>
      <c r="SJR6" s="181"/>
      <c r="SJS6" s="181"/>
      <c r="SJT6" s="181"/>
      <c r="SJU6" s="181"/>
      <c r="SJV6" s="181"/>
      <c r="SJW6" s="181"/>
      <c r="SJX6" s="181"/>
      <c r="SJY6" s="181"/>
      <c r="SJZ6" s="181"/>
      <c r="SKA6" s="181"/>
      <c r="SKB6" s="181"/>
      <c r="SKC6" s="181"/>
      <c r="SKD6" s="181"/>
      <c r="SKE6" s="181"/>
      <c r="SKF6" s="181"/>
      <c r="SKG6" s="181"/>
      <c r="SKH6" s="181"/>
      <c r="SKI6" s="181"/>
      <c r="SKJ6" s="181"/>
      <c r="SKK6" s="181"/>
      <c r="SKL6" s="181"/>
      <c r="SKM6" s="181"/>
      <c r="SKN6" s="181"/>
      <c r="SKO6" s="181"/>
      <c r="SKP6" s="181"/>
      <c r="SKQ6" s="181"/>
      <c r="SKR6" s="181"/>
      <c r="SKS6" s="181"/>
      <c r="SKT6" s="181"/>
      <c r="SKU6" s="181"/>
      <c r="SKV6" s="181"/>
      <c r="SKW6" s="181"/>
      <c r="SKX6" s="181"/>
      <c r="SKY6" s="181"/>
      <c r="SKZ6" s="181"/>
      <c r="SLA6" s="181"/>
      <c r="SLB6" s="181"/>
      <c r="SLC6" s="181"/>
      <c r="SLD6" s="181"/>
      <c r="SLE6" s="181"/>
      <c r="SLF6" s="181"/>
      <c r="SLG6" s="181"/>
      <c r="SLH6" s="181"/>
      <c r="SLI6" s="181"/>
      <c r="SLJ6" s="181"/>
      <c r="SLK6" s="181"/>
      <c r="SLL6" s="181"/>
      <c r="SLM6" s="181"/>
      <c r="SLN6" s="181"/>
      <c r="SLO6" s="181"/>
      <c r="SLP6" s="181"/>
      <c r="SLQ6" s="181"/>
      <c r="SLR6" s="181"/>
      <c r="SLS6" s="181"/>
      <c r="SLT6" s="181"/>
      <c r="SLU6" s="181"/>
      <c r="SLV6" s="181"/>
      <c r="SLW6" s="181"/>
      <c r="SLX6" s="181"/>
      <c r="SLY6" s="181"/>
      <c r="SLZ6" s="181"/>
      <c r="SMA6" s="181"/>
      <c r="SMB6" s="181"/>
      <c r="SMC6" s="181"/>
      <c r="SMD6" s="181"/>
      <c r="SME6" s="181"/>
      <c r="SMF6" s="181"/>
      <c r="SMG6" s="181"/>
      <c r="SMH6" s="181"/>
      <c r="SMI6" s="181"/>
      <c r="SMJ6" s="181"/>
      <c r="SMK6" s="181"/>
      <c r="SML6" s="181"/>
      <c r="SMM6" s="181"/>
      <c r="SMN6" s="181"/>
      <c r="SMO6" s="181"/>
      <c r="SMP6" s="181"/>
      <c r="SMQ6" s="181"/>
      <c r="SMR6" s="181"/>
      <c r="SMS6" s="181"/>
      <c r="SMT6" s="181"/>
      <c r="SMU6" s="181"/>
      <c r="SMV6" s="181"/>
      <c r="SMW6" s="181"/>
      <c r="SMX6" s="181"/>
      <c r="SMY6" s="181"/>
      <c r="SMZ6" s="181"/>
      <c r="SNA6" s="181"/>
      <c r="SNB6" s="181"/>
      <c r="SNC6" s="181"/>
      <c r="SND6" s="181"/>
      <c r="SNE6" s="181"/>
      <c r="SNF6" s="181"/>
      <c r="SNG6" s="181"/>
      <c r="SNH6" s="181"/>
      <c r="SNI6" s="181"/>
      <c r="SNJ6" s="181"/>
      <c r="SNK6" s="181"/>
      <c r="SNL6" s="181"/>
      <c r="SNM6" s="181"/>
      <c r="SNN6" s="181"/>
      <c r="SNO6" s="181"/>
      <c r="SNP6" s="181"/>
      <c r="SNQ6" s="181"/>
      <c r="SNR6" s="181"/>
      <c r="SNS6" s="181"/>
      <c r="SNT6" s="181"/>
      <c r="SNU6" s="181"/>
      <c r="SNV6" s="181"/>
      <c r="SNW6" s="181"/>
      <c r="SNX6" s="181"/>
      <c r="SNY6" s="181"/>
      <c r="SNZ6" s="181"/>
      <c r="SOA6" s="181"/>
      <c r="SOB6" s="181"/>
      <c r="SOC6" s="181"/>
      <c r="SOD6" s="181"/>
      <c r="SOE6" s="181"/>
      <c r="SOF6" s="181"/>
      <c r="SOG6" s="181"/>
      <c r="SOH6" s="181"/>
      <c r="SOI6" s="181"/>
      <c r="SOJ6" s="181"/>
      <c r="SOK6" s="181"/>
      <c r="SOL6" s="181"/>
      <c r="SOM6" s="181"/>
      <c r="SON6" s="181"/>
      <c r="SOO6" s="181"/>
      <c r="SOP6" s="181"/>
      <c r="SOQ6" s="181"/>
      <c r="SOR6" s="181"/>
      <c r="SOS6" s="181"/>
      <c r="SOT6" s="181"/>
      <c r="SOU6" s="181"/>
      <c r="SOV6" s="181"/>
      <c r="SOW6" s="181"/>
      <c r="SOX6" s="181"/>
      <c r="SOY6" s="181"/>
      <c r="SOZ6" s="181"/>
      <c r="SPA6" s="181"/>
      <c r="SPB6" s="181"/>
      <c r="SPC6" s="181"/>
      <c r="SPD6" s="181"/>
      <c r="SPE6" s="181"/>
      <c r="SPF6" s="181"/>
      <c r="SPG6" s="181"/>
      <c r="SPH6" s="181"/>
      <c r="SPI6" s="181"/>
      <c r="SPJ6" s="181"/>
      <c r="SPK6" s="181"/>
      <c r="SPL6" s="181"/>
      <c r="SPM6" s="181"/>
      <c r="SPN6" s="181"/>
      <c r="SPO6" s="181"/>
      <c r="SPP6" s="181"/>
      <c r="SPQ6" s="181"/>
      <c r="SPR6" s="181"/>
      <c r="SPS6" s="181"/>
      <c r="SPT6" s="181"/>
      <c r="SPU6" s="181"/>
      <c r="SPV6" s="181"/>
      <c r="SPW6" s="181"/>
      <c r="SPX6" s="181"/>
      <c r="SPY6" s="181"/>
      <c r="SPZ6" s="181"/>
      <c r="SQA6" s="181"/>
      <c r="SQB6" s="181"/>
      <c r="SQC6" s="181"/>
      <c r="SQD6" s="181"/>
      <c r="SQE6" s="181"/>
      <c r="SQF6" s="181"/>
      <c r="SQG6" s="181"/>
      <c r="SQH6" s="181"/>
      <c r="SQI6" s="181"/>
      <c r="SQJ6" s="181"/>
      <c r="SQK6" s="181"/>
      <c r="SQL6" s="181"/>
      <c r="SQM6" s="181"/>
      <c r="SQN6" s="181"/>
      <c r="SQO6" s="181"/>
      <c r="SQP6" s="181"/>
      <c r="SQQ6" s="181"/>
      <c r="SQR6" s="181"/>
      <c r="SQS6" s="181"/>
      <c r="SQT6" s="181"/>
      <c r="SQU6" s="181"/>
      <c r="SQV6" s="181"/>
      <c r="SQW6" s="181"/>
      <c r="SQX6" s="181"/>
      <c r="SQY6" s="181"/>
      <c r="SQZ6" s="181"/>
      <c r="SRA6" s="181"/>
      <c r="SRB6" s="181"/>
      <c r="SRC6" s="181"/>
      <c r="SRD6" s="181"/>
      <c r="SRE6" s="181"/>
      <c r="SRF6" s="181"/>
      <c r="SRG6" s="181"/>
      <c r="SRH6" s="181"/>
      <c r="SRI6" s="181"/>
      <c r="SRJ6" s="181"/>
      <c r="SRK6" s="181"/>
      <c r="SRL6" s="181"/>
      <c r="SRM6" s="181"/>
      <c r="SRN6" s="181"/>
      <c r="SRO6" s="181"/>
      <c r="SRP6" s="181"/>
      <c r="SRQ6" s="181"/>
      <c r="SRR6" s="181"/>
      <c r="SRS6" s="181"/>
      <c r="SRT6" s="181"/>
      <c r="SRU6" s="181"/>
      <c r="SRV6" s="181"/>
      <c r="SRW6" s="181"/>
      <c r="SRX6" s="181"/>
      <c r="SRY6" s="181"/>
      <c r="SRZ6" s="181"/>
      <c r="SSA6" s="181"/>
      <c r="SSB6" s="181"/>
      <c r="SSC6" s="181"/>
      <c r="SSD6" s="181"/>
      <c r="SSE6" s="181"/>
      <c r="SSF6" s="181"/>
      <c r="SSG6" s="181"/>
      <c r="SSH6" s="181"/>
      <c r="SSI6" s="181"/>
      <c r="SSJ6" s="181"/>
      <c r="SSK6" s="181"/>
      <c r="SSL6" s="181"/>
      <c r="SSM6" s="181"/>
      <c r="SSN6" s="181"/>
      <c r="SSO6" s="181"/>
      <c r="SSP6" s="181"/>
      <c r="SSQ6" s="181"/>
      <c r="SSR6" s="181"/>
      <c r="SSS6" s="181"/>
      <c r="SST6" s="181"/>
      <c r="SSU6" s="181"/>
      <c r="SSV6" s="181"/>
      <c r="SSW6" s="181"/>
      <c r="SSX6" s="181"/>
      <c r="SSY6" s="181"/>
      <c r="SSZ6" s="181"/>
      <c r="STA6" s="181"/>
      <c r="STB6" s="181"/>
      <c r="STC6" s="181"/>
      <c r="STD6" s="181"/>
      <c r="STE6" s="181"/>
      <c r="STF6" s="181"/>
      <c r="STG6" s="181"/>
      <c r="STH6" s="181"/>
      <c r="STI6" s="181"/>
      <c r="STJ6" s="181"/>
      <c r="STK6" s="181"/>
      <c r="STL6" s="181"/>
      <c r="STM6" s="181"/>
      <c r="STN6" s="181"/>
      <c r="STO6" s="181"/>
      <c r="STP6" s="181"/>
      <c r="STQ6" s="181"/>
      <c r="STR6" s="181"/>
      <c r="STS6" s="181"/>
      <c r="STT6" s="181"/>
      <c r="STU6" s="181"/>
      <c r="STV6" s="181"/>
      <c r="STW6" s="181"/>
      <c r="STX6" s="181"/>
      <c r="STY6" s="181"/>
      <c r="STZ6" s="181"/>
      <c r="SUA6" s="181"/>
      <c r="SUB6" s="181"/>
      <c r="SUC6" s="181"/>
      <c r="SUD6" s="181"/>
      <c r="SUE6" s="181"/>
      <c r="SUF6" s="181"/>
      <c r="SUG6" s="181"/>
      <c r="SUH6" s="181"/>
      <c r="SUI6" s="181"/>
      <c r="SUJ6" s="181"/>
      <c r="SUK6" s="181"/>
      <c r="SUL6" s="181"/>
      <c r="SUM6" s="181"/>
      <c r="SUN6" s="181"/>
      <c r="SUO6" s="181"/>
      <c r="SUP6" s="181"/>
      <c r="SUQ6" s="181"/>
      <c r="SUR6" s="181"/>
      <c r="SUS6" s="181"/>
      <c r="SUT6" s="181"/>
      <c r="SUU6" s="181"/>
      <c r="SUV6" s="181"/>
      <c r="SUW6" s="181"/>
      <c r="SUX6" s="181"/>
      <c r="SUY6" s="181"/>
      <c r="SUZ6" s="181"/>
      <c r="SVA6" s="181"/>
      <c r="SVB6" s="181"/>
      <c r="SVC6" s="181"/>
      <c r="SVD6" s="181"/>
      <c r="SVE6" s="181"/>
      <c r="SVF6" s="181"/>
      <c r="SVG6" s="181"/>
      <c r="SVH6" s="181"/>
      <c r="SVI6" s="181"/>
      <c r="SVJ6" s="181"/>
      <c r="SVK6" s="181"/>
      <c r="SVL6" s="181"/>
      <c r="SVM6" s="181"/>
      <c r="SVN6" s="181"/>
      <c r="SVO6" s="181"/>
      <c r="SVP6" s="181"/>
      <c r="SVQ6" s="181"/>
      <c r="SVR6" s="181"/>
      <c r="SVS6" s="181"/>
      <c r="SVT6" s="181"/>
      <c r="SVU6" s="181"/>
      <c r="SVV6" s="181"/>
      <c r="SVW6" s="181"/>
      <c r="SVX6" s="181"/>
      <c r="SVY6" s="181"/>
      <c r="SVZ6" s="181"/>
      <c r="SWA6" s="181"/>
      <c r="SWB6" s="181"/>
      <c r="SWC6" s="181"/>
      <c r="SWD6" s="181"/>
      <c r="SWE6" s="181"/>
      <c r="SWF6" s="181"/>
      <c r="SWG6" s="181"/>
      <c r="SWH6" s="181"/>
      <c r="SWI6" s="181"/>
      <c r="SWJ6" s="181"/>
      <c r="SWK6" s="181"/>
      <c r="SWL6" s="181"/>
      <c r="SWM6" s="181"/>
      <c r="SWN6" s="181"/>
      <c r="SWO6" s="181"/>
      <c r="SWP6" s="181"/>
      <c r="SWQ6" s="181"/>
      <c r="SWR6" s="181"/>
      <c r="SWS6" s="181"/>
      <c r="SWT6" s="181"/>
      <c r="SWU6" s="181"/>
      <c r="SWV6" s="181"/>
      <c r="SWW6" s="181"/>
      <c r="SWX6" s="181"/>
      <c r="SWY6" s="181"/>
      <c r="SWZ6" s="181"/>
      <c r="SXA6" s="181"/>
      <c r="SXB6" s="181"/>
      <c r="SXC6" s="181"/>
      <c r="SXD6" s="181"/>
      <c r="SXE6" s="181"/>
      <c r="SXF6" s="181"/>
      <c r="SXG6" s="181"/>
      <c r="SXH6" s="181"/>
      <c r="SXI6" s="181"/>
      <c r="SXJ6" s="181"/>
      <c r="SXK6" s="181"/>
      <c r="SXL6" s="181"/>
      <c r="SXM6" s="181"/>
      <c r="SXN6" s="181"/>
      <c r="SXO6" s="181"/>
      <c r="SXP6" s="181"/>
      <c r="SXQ6" s="181"/>
      <c r="SXR6" s="181"/>
      <c r="SXS6" s="181"/>
      <c r="SXT6" s="181"/>
      <c r="SXU6" s="181"/>
      <c r="SXV6" s="181"/>
      <c r="SXW6" s="181"/>
      <c r="SXX6" s="181"/>
      <c r="SXY6" s="181"/>
      <c r="SXZ6" s="181"/>
      <c r="SYA6" s="181"/>
      <c r="SYB6" s="181"/>
      <c r="SYC6" s="181"/>
      <c r="SYD6" s="181"/>
      <c r="SYE6" s="181"/>
      <c r="SYF6" s="181"/>
      <c r="SYG6" s="181"/>
      <c r="SYH6" s="181"/>
      <c r="SYI6" s="181"/>
      <c r="SYJ6" s="181"/>
      <c r="SYK6" s="181"/>
      <c r="SYL6" s="181"/>
      <c r="SYM6" s="181"/>
      <c r="SYN6" s="181"/>
      <c r="SYO6" s="181"/>
      <c r="SYP6" s="181"/>
      <c r="SYQ6" s="181"/>
      <c r="SYR6" s="181"/>
      <c r="SYS6" s="181"/>
      <c r="SYT6" s="181"/>
      <c r="SYU6" s="181"/>
      <c r="SYV6" s="181"/>
      <c r="SYW6" s="181"/>
      <c r="SYX6" s="181"/>
      <c r="SYY6" s="181"/>
      <c r="SYZ6" s="181"/>
      <c r="SZA6" s="181"/>
      <c r="SZB6" s="181"/>
      <c r="SZC6" s="181"/>
      <c r="SZD6" s="181"/>
      <c r="SZE6" s="181"/>
      <c r="SZF6" s="181"/>
      <c r="SZG6" s="181"/>
      <c r="SZH6" s="181"/>
      <c r="SZI6" s="181"/>
      <c r="SZJ6" s="181"/>
      <c r="SZK6" s="181"/>
      <c r="SZL6" s="181"/>
      <c r="SZM6" s="181"/>
      <c r="SZN6" s="181"/>
      <c r="SZO6" s="181"/>
      <c r="SZP6" s="181"/>
      <c r="SZQ6" s="181"/>
      <c r="SZR6" s="181"/>
      <c r="SZS6" s="181"/>
      <c r="SZT6" s="181"/>
      <c r="SZU6" s="181"/>
      <c r="SZV6" s="181"/>
      <c r="SZW6" s="181"/>
      <c r="SZX6" s="181"/>
      <c r="SZY6" s="181"/>
      <c r="SZZ6" s="181"/>
      <c r="TAA6" s="181"/>
      <c r="TAB6" s="181"/>
      <c r="TAC6" s="181"/>
      <c r="TAD6" s="181"/>
      <c r="TAE6" s="181"/>
      <c r="TAF6" s="181"/>
      <c r="TAG6" s="181"/>
      <c r="TAH6" s="181"/>
      <c r="TAI6" s="181"/>
      <c r="TAJ6" s="181"/>
      <c r="TAK6" s="181"/>
      <c r="TAL6" s="181"/>
      <c r="TAM6" s="181"/>
      <c r="TAN6" s="181"/>
      <c r="TAO6" s="181"/>
      <c r="TAP6" s="181"/>
      <c r="TAQ6" s="181"/>
      <c r="TAR6" s="181"/>
      <c r="TAS6" s="181"/>
      <c r="TAT6" s="181"/>
      <c r="TAU6" s="181"/>
      <c r="TAV6" s="181"/>
      <c r="TAW6" s="181"/>
      <c r="TAX6" s="181"/>
      <c r="TAY6" s="181"/>
      <c r="TAZ6" s="181"/>
      <c r="TBA6" s="181"/>
      <c r="TBB6" s="181"/>
      <c r="TBC6" s="181"/>
      <c r="TBD6" s="181"/>
      <c r="TBE6" s="181"/>
      <c r="TBF6" s="181"/>
      <c r="TBG6" s="181"/>
      <c r="TBH6" s="181"/>
      <c r="TBI6" s="181"/>
      <c r="TBJ6" s="181"/>
      <c r="TBK6" s="181"/>
      <c r="TBL6" s="181"/>
      <c r="TBM6" s="181"/>
      <c r="TBN6" s="181"/>
      <c r="TBO6" s="181"/>
      <c r="TBP6" s="181"/>
      <c r="TBQ6" s="181"/>
      <c r="TBR6" s="181"/>
      <c r="TBS6" s="181"/>
      <c r="TBT6" s="181"/>
      <c r="TBU6" s="181"/>
      <c r="TBV6" s="181"/>
      <c r="TBW6" s="181"/>
      <c r="TBX6" s="181"/>
      <c r="TBY6" s="181"/>
      <c r="TBZ6" s="181"/>
      <c r="TCA6" s="181"/>
      <c r="TCB6" s="181"/>
      <c r="TCC6" s="181"/>
      <c r="TCD6" s="181"/>
      <c r="TCE6" s="181"/>
      <c r="TCF6" s="181"/>
      <c r="TCG6" s="181"/>
      <c r="TCH6" s="181"/>
      <c r="TCI6" s="181"/>
      <c r="TCJ6" s="181"/>
      <c r="TCK6" s="181"/>
      <c r="TCL6" s="181"/>
      <c r="TCM6" s="181"/>
      <c r="TCN6" s="181"/>
      <c r="TCO6" s="181"/>
      <c r="TCP6" s="181"/>
      <c r="TCQ6" s="181"/>
      <c r="TCR6" s="181"/>
      <c r="TCS6" s="181"/>
      <c r="TCT6" s="181"/>
      <c r="TCU6" s="181"/>
      <c r="TCV6" s="181"/>
      <c r="TCW6" s="181"/>
      <c r="TCX6" s="181"/>
      <c r="TCY6" s="181"/>
      <c r="TCZ6" s="181"/>
      <c r="TDA6" s="181"/>
      <c r="TDB6" s="181"/>
      <c r="TDC6" s="181"/>
      <c r="TDD6" s="181"/>
      <c r="TDE6" s="181"/>
      <c r="TDF6" s="181"/>
      <c r="TDG6" s="181"/>
      <c r="TDH6" s="181"/>
      <c r="TDI6" s="181"/>
      <c r="TDJ6" s="181"/>
      <c r="TDK6" s="181"/>
      <c r="TDL6" s="181"/>
      <c r="TDM6" s="181"/>
      <c r="TDN6" s="181"/>
      <c r="TDO6" s="181"/>
      <c r="TDP6" s="181"/>
      <c r="TDQ6" s="181"/>
      <c r="TDR6" s="181"/>
      <c r="TDS6" s="181"/>
      <c r="TDT6" s="181"/>
      <c r="TDU6" s="181"/>
      <c r="TDV6" s="181"/>
      <c r="TDW6" s="181"/>
      <c r="TDX6" s="181"/>
      <c r="TDY6" s="181"/>
      <c r="TDZ6" s="181"/>
      <c r="TEA6" s="181"/>
      <c r="TEB6" s="181"/>
      <c r="TEC6" s="181"/>
      <c r="TED6" s="181"/>
      <c r="TEE6" s="181"/>
      <c r="TEF6" s="181"/>
      <c r="TEG6" s="181"/>
      <c r="TEH6" s="181"/>
      <c r="TEI6" s="181"/>
      <c r="TEJ6" s="181"/>
      <c r="TEK6" s="181"/>
      <c r="TEL6" s="181"/>
      <c r="TEM6" s="181"/>
      <c r="TEN6" s="181"/>
      <c r="TEO6" s="181"/>
      <c r="TEP6" s="181"/>
      <c r="TEQ6" s="181"/>
      <c r="TER6" s="181"/>
      <c r="TES6" s="181"/>
      <c r="TET6" s="181"/>
      <c r="TEU6" s="181"/>
      <c r="TEV6" s="181"/>
      <c r="TEW6" s="181"/>
      <c r="TEX6" s="181"/>
      <c r="TEY6" s="181"/>
      <c r="TEZ6" s="181"/>
      <c r="TFA6" s="181"/>
      <c r="TFB6" s="181"/>
      <c r="TFC6" s="181"/>
      <c r="TFD6" s="181"/>
      <c r="TFE6" s="181"/>
      <c r="TFF6" s="181"/>
      <c r="TFG6" s="181"/>
      <c r="TFH6" s="181"/>
      <c r="TFI6" s="181"/>
      <c r="TFJ6" s="181"/>
      <c r="TFK6" s="181"/>
      <c r="TFL6" s="181"/>
      <c r="TFM6" s="181"/>
      <c r="TFN6" s="181"/>
      <c r="TFO6" s="181"/>
      <c r="TFP6" s="181"/>
      <c r="TFQ6" s="181"/>
      <c r="TFR6" s="181"/>
      <c r="TFS6" s="181"/>
      <c r="TFT6" s="181"/>
      <c r="TFU6" s="181"/>
      <c r="TFV6" s="181"/>
      <c r="TFW6" s="181"/>
      <c r="TFX6" s="181"/>
      <c r="TFY6" s="181"/>
      <c r="TFZ6" s="181"/>
      <c r="TGA6" s="181"/>
      <c r="TGB6" s="181"/>
      <c r="TGC6" s="181"/>
      <c r="TGD6" s="181"/>
      <c r="TGE6" s="181"/>
      <c r="TGF6" s="181"/>
      <c r="TGG6" s="181"/>
      <c r="TGH6" s="181"/>
      <c r="TGI6" s="181"/>
      <c r="TGJ6" s="181"/>
      <c r="TGK6" s="181"/>
      <c r="TGL6" s="181"/>
      <c r="TGM6" s="181"/>
      <c r="TGN6" s="181"/>
      <c r="TGO6" s="181"/>
      <c r="TGP6" s="181"/>
      <c r="TGQ6" s="181"/>
      <c r="TGR6" s="181"/>
      <c r="TGS6" s="181"/>
      <c r="TGT6" s="181"/>
      <c r="TGU6" s="181"/>
      <c r="TGV6" s="181"/>
      <c r="TGW6" s="181"/>
      <c r="TGX6" s="181"/>
      <c r="TGY6" s="181"/>
      <c r="TGZ6" s="181"/>
      <c r="THA6" s="181"/>
      <c r="THB6" s="181"/>
      <c r="THC6" s="181"/>
      <c r="THD6" s="181"/>
      <c r="THE6" s="181"/>
      <c r="THF6" s="181"/>
      <c r="THG6" s="181"/>
      <c r="THH6" s="181"/>
      <c r="THI6" s="181"/>
      <c r="THJ6" s="181"/>
      <c r="THK6" s="181"/>
      <c r="THL6" s="181"/>
      <c r="THM6" s="181"/>
      <c r="THN6" s="181"/>
      <c r="THO6" s="181"/>
      <c r="THP6" s="181"/>
      <c r="THQ6" s="181"/>
      <c r="THR6" s="181"/>
      <c r="THS6" s="181"/>
      <c r="THT6" s="181"/>
      <c r="THU6" s="181"/>
      <c r="THV6" s="181"/>
      <c r="THW6" s="181"/>
      <c r="THX6" s="181"/>
      <c r="THY6" s="181"/>
      <c r="THZ6" s="181"/>
      <c r="TIA6" s="181"/>
      <c r="TIB6" s="181"/>
      <c r="TIC6" s="181"/>
      <c r="TID6" s="181"/>
      <c r="TIE6" s="181"/>
      <c r="TIF6" s="181"/>
      <c r="TIG6" s="181"/>
      <c r="TIH6" s="181"/>
      <c r="TII6" s="181"/>
      <c r="TIJ6" s="181"/>
      <c r="TIK6" s="181"/>
      <c r="TIL6" s="181"/>
      <c r="TIM6" s="181"/>
      <c r="TIN6" s="181"/>
      <c r="TIO6" s="181"/>
      <c r="TIP6" s="181"/>
      <c r="TIQ6" s="181"/>
      <c r="TIR6" s="181"/>
      <c r="TIS6" s="181"/>
      <c r="TIT6" s="181"/>
      <c r="TIU6" s="181"/>
      <c r="TIV6" s="181"/>
      <c r="TIW6" s="181"/>
      <c r="TIX6" s="181"/>
      <c r="TIY6" s="181"/>
      <c r="TIZ6" s="181"/>
      <c r="TJA6" s="181"/>
      <c r="TJB6" s="181"/>
      <c r="TJC6" s="181"/>
      <c r="TJD6" s="181"/>
      <c r="TJE6" s="181"/>
      <c r="TJF6" s="181"/>
      <c r="TJG6" s="181"/>
      <c r="TJH6" s="181"/>
      <c r="TJI6" s="181"/>
      <c r="TJJ6" s="181"/>
      <c r="TJK6" s="181"/>
      <c r="TJL6" s="181"/>
      <c r="TJM6" s="181"/>
      <c r="TJN6" s="181"/>
      <c r="TJO6" s="181"/>
      <c r="TJP6" s="181"/>
      <c r="TJQ6" s="181"/>
      <c r="TJR6" s="181"/>
      <c r="TJS6" s="181"/>
      <c r="TJT6" s="181"/>
      <c r="TJU6" s="181"/>
      <c r="TJV6" s="181"/>
      <c r="TJW6" s="181"/>
      <c r="TJX6" s="181"/>
      <c r="TJY6" s="181"/>
      <c r="TJZ6" s="181"/>
      <c r="TKA6" s="181"/>
      <c r="TKB6" s="181"/>
      <c r="TKC6" s="181"/>
      <c r="TKD6" s="181"/>
      <c r="TKE6" s="181"/>
      <c r="TKF6" s="181"/>
      <c r="TKG6" s="181"/>
      <c r="TKH6" s="181"/>
      <c r="TKI6" s="181"/>
      <c r="TKJ6" s="181"/>
      <c r="TKK6" s="181"/>
      <c r="TKL6" s="181"/>
      <c r="TKM6" s="181"/>
      <c r="TKN6" s="181"/>
      <c r="TKO6" s="181"/>
      <c r="TKP6" s="181"/>
      <c r="TKQ6" s="181"/>
      <c r="TKR6" s="181"/>
      <c r="TKS6" s="181"/>
      <c r="TKT6" s="181"/>
      <c r="TKU6" s="181"/>
      <c r="TKV6" s="181"/>
      <c r="TKW6" s="181"/>
      <c r="TKX6" s="181"/>
      <c r="TKY6" s="181"/>
      <c r="TKZ6" s="181"/>
      <c r="TLA6" s="181"/>
      <c r="TLB6" s="181"/>
      <c r="TLC6" s="181"/>
      <c r="TLD6" s="181"/>
      <c r="TLE6" s="181"/>
      <c r="TLF6" s="181"/>
      <c r="TLG6" s="181"/>
      <c r="TLH6" s="181"/>
      <c r="TLI6" s="181"/>
      <c r="TLJ6" s="181"/>
      <c r="TLK6" s="181"/>
      <c r="TLL6" s="181"/>
      <c r="TLM6" s="181"/>
      <c r="TLN6" s="181"/>
      <c r="TLO6" s="181"/>
      <c r="TLP6" s="181"/>
      <c r="TLQ6" s="181"/>
      <c r="TLR6" s="181"/>
      <c r="TLS6" s="181"/>
      <c r="TLT6" s="181"/>
      <c r="TLU6" s="181"/>
      <c r="TLV6" s="181"/>
      <c r="TLW6" s="181"/>
      <c r="TLX6" s="181"/>
      <c r="TLY6" s="181"/>
      <c r="TLZ6" s="181"/>
      <c r="TMA6" s="181"/>
      <c r="TMB6" s="181"/>
      <c r="TMC6" s="181"/>
      <c r="TMD6" s="181"/>
      <c r="TME6" s="181"/>
      <c r="TMF6" s="181"/>
      <c r="TMG6" s="181"/>
      <c r="TMH6" s="181"/>
      <c r="TMI6" s="181"/>
      <c r="TMJ6" s="181"/>
      <c r="TMK6" s="181"/>
      <c r="TML6" s="181"/>
      <c r="TMM6" s="181"/>
      <c r="TMN6" s="181"/>
      <c r="TMO6" s="181"/>
      <c r="TMP6" s="181"/>
      <c r="TMQ6" s="181"/>
      <c r="TMR6" s="181"/>
      <c r="TMS6" s="181"/>
      <c r="TMT6" s="181"/>
      <c r="TMU6" s="181"/>
      <c r="TMV6" s="181"/>
      <c r="TMW6" s="181"/>
      <c r="TMX6" s="181"/>
      <c r="TMY6" s="181"/>
      <c r="TMZ6" s="181"/>
      <c r="TNA6" s="181"/>
      <c r="TNB6" s="181"/>
      <c r="TNC6" s="181"/>
      <c r="TND6" s="181"/>
      <c r="TNE6" s="181"/>
      <c r="TNF6" s="181"/>
      <c r="TNG6" s="181"/>
      <c r="TNH6" s="181"/>
      <c r="TNI6" s="181"/>
      <c r="TNJ6" s="181"/>
      <c r="TNK6" s="181"/>
      <c r="TNL6" s="181"/>
      <c r="TNM6" s="181"/>
      <c r="TNN6" s="181"/>
      <c r="TNO6" s="181"/>
      <c r="TNP6" s="181"/>
      <c r="TNQ6" s="181"/>
      <c r="TNR6" s="181"/>
      <c r="TNS6" s="181"/>
      <c r="TNT6" s="181"/>
      <c r="TNU6" s="181"/>
      <c r="TNV6" s="181"/>
      <c r="TNW6" s="181"/>
      <c r="TNX6" s="181"/>
      <c r="TNY6" s="181"/>
      <c r="TNZ6" s="181"/>
      <c r="TOA6" s="181"/>
      <c r="TOB6" s="181"/>
      <c r="TOC6" s="181"/>
      <c r="TOD6" s="181"/>
      <c r="TOE6" s="181"/>
      <c r="TOF6" s="181"/>
      <c r="TOG6" s="181"/>
      <c r="TOH6" s="181"/>
      <c r="TOI6" s="181"/>
      <c r="TOJ6" s="181"/>
      <c r="TOK6" s="181"/>
      <c r="TOL6" s="181"/>
      <c r="TOM6" s="181"/>
      <c r="TON6" s="181"/>
      <c r="TOO6" s="181"/>
      <c r="TOP6" s="181"/>
      <c r="TOQ6" s="181"/>
      <c r="TOR6" s="181"/>
      <c r="TOS6" s="181"/>
      <c r="TOT6" s="181"/>
      <c r="TOU6" s="181"/>
      <c r="TOV6" s="181"/>
      <c r="TOW6" s="181"/>
      <c r="TOX6" s="181"/>
      <c r="TOY6" s="181"/>
      <c r="TOZ6" s="181"/>
      <c r="TPA6" s="181"/>
      <c r="TPB6" s="181"/>
      <c r="TPC6" s="181"/>
      <c r="TPD6" s="181"/>
      <c r="TPE6" s="181"/>
      <c r="TPF6" s="181"/>
      <c r="TPG6" s="181"/>
      <c r="TPH6" s="181"/>
      <c r="TPI6" s="181"/>
      <c r="TPJ6" s="181"/>
      <c r="TPK6" s="181"/>
      <c r="TPL6" s="181"/>
      <c r="TPM6" s="181"/>
      <c r="TPN6" s="181"/>
      <c r="TPO6" s="181"/>
      <c r="TPP6" s="181"/>
      <c r="TPQ6" s="181"/>
      <c r="TPR6" s="181"/>
      <c r="TPS6" s="181"/>
      <c r="TPT6" s="181"/>
      <c r="TPU6" s="181"/>
      <c r="TPV6" s="181"/>
      <c r="TPW6" s="181"/>
      <c r="TPX6" s="181"/>
      <c r="TPY6" s="181"/>
      <c r="TPZ6" s="181"/>
      <c r="TQA6" s="181"/>
      <c r="TQB6" s="181"/>
      <c r="TQC6" s="181"/>
      <c r="TQD6" s="181"/>
      <c r="TQE6" s="181"/>
      <c r="TQF6" s="181"/>
      <c r="TQG6" s="181"/>
      <c r="TQH6" s="181"/>
      <c r="TQI6" s="181"/>
      <c r="TQJ6" s="181"/>
      <c r="TQK6" s="181"/>
      <c r="TQL6" s="181"/>
      <c r="TQM6" s="181"/>
      <c r="TQN6" s="181"/>
      <c r="TQO6" s="181"/>
      <c r="TQP6" s="181"/>
      <c r="TQQ6" s="181"/>
      <c r="TQR6" s="181"/>
      <c r="TQS6" s="181"/>
      <c r="TQT6" s="181"/>
      <c r="TQU6" s="181"/>
      <c r="TQV6" s="181"/>
      <c r="TQW6" s="181"/>
      <c r="TQX6" s="181"/>
      <c r="TQY6" s="181"/>
      <c r="TQZ6" s="181"/>
      <c r="TRA6" s="181"/>
      <c r="TRB6" s="181"/>
      <c r="TRC6" s="181"/>
      <c r="TRD6" s="181"/>
      <c r="TRE6" s="181"/>
      <c r="TRF6" s="181"/>
      <c r="TRG6" s="181"/>
      <c r="TRH6" s="181"/>
      <c r="TRI6" s="181"/>
      <c r="TRJ6" s="181"/>
      <c r="TRK6" s="181"/>
      <c r="TRL6" s="181"/>
      <c r="TRM6" s="181"/>
      <c r="TRN6" s="181"/>
      <c r="TRO6" s="181"/>
      <c r="TRP6" s="181"/>
      <c r="TRQ6" s="181"/>
      <c r="TRR6" s="181"/>
      <c r="TRS6" s="181"/>
      <c r="TRT6" s="181"/>
      <c r="TRU6" s="181"/>
      <c r="TRV6" s="181"/>
      <c r="TRW6" s="181"/>
      <c r="TRX6" s="181"/>
      <c r="TRY6" s="181"/>
      <c r="TRZ6" s="181"/>
      <c r="TSA6" s="181"/>
      <c r="TSB6" s="181"/>
      <c r="TSC6" s="181"/>
      <c r="TSD6" s="181"/>
      <c r="TSE6" s="181"/>
      <c r="TSF6" s="181"/>
      <c r="TSG6" s="181"/>
      <c r="TSH6" s="181"/>
      <c r="TSI6" s="181"/>
      <c r="TSJ6" s="181"/>
      <c r="TSK6" s="181"/>
      <c r="TSL6" s="181"/>
      <c r="TSM6" s="181"/>
      <c r="TSN6" s="181"/>
      <c r="TSO6" s="181"/>
      <c r="TSP6" s="181"/>
      <c r="TSQ6" s="181"/>
      <c r="TSR6" s="181"/>
      <c r="TSS6" s="181"/>
      <c r="TST6" s="181"/>
      <c r="TSU6" s="181"/>
      <c r="TSV6" s="181"/>
      <c r="TSW6" s="181"/>
      <c r="TSX6" s="181"/>
      <c r="TSY6" s="181"/>
      <c r="TSZ6" s="181"/>
      <c r="TTA6" s="181"/>
      <c r="TTB6" s="181"/>
      <c r="TTC6" s="181"/>
      <c r="TTD6" s="181"/>
      <c r="TTE6" s="181"/>
      <c r="TTF6" s="181"/>
      <c r="TTG6" s="181"/>
      <c r="TTH6" s="181"/>
      <c r="TTI6" s="181"/>
      <c r="TTJ6" s="181"/>
      <c r="TTK6" s="181"/>
      <c r="TTL6" s="181"/>
      <c r="TTM6" s="181"/>
      <c r="TTN6" s="181"/>
      <c r="TTO6" s="181"/>
      <c r="TTP6" s="181"/>
      <c r="TTQ6" s="181"/>
      <c r="TTR6" s="181"/>
      <c r="TTS6" s="181"/>
      <c r="TTT6" s="181"/>
      <c r="TTU6" s="181"/>
      <c r="TTV6" s="181"/>
      <c r="TTW6" s="181"/>
      <c r="TTX6" s="181"/>
      <c r="TTY6" s="181"/>
      <c r="TTZ6" s="181"/>
      <c r="TUA6" s="181"/>
      <c r="TUB6" s="181"/>
      <c r="TUC6" s="181"/>
      <c r="TUD6" s="181"/>
      <c r="TUE6" s="181"/>
      <c r="TUF6" s="181"/>
      <c r="TUG6" s="181"/>
      <c r="TUH6" s="181"/>
      <c r="TUI6" s="181"/>
      <c r="TUJ6" s="181"/>
      <c r="TUK6" s="181"/>
      <c r="TUL6" s="181"/>
      <c r="TUM6" s="181"/>
      <c r="TUN6" s="181"/>
      <c r="TUO6" s="181"/>
      <c r="TUP6" s="181"/>
      <c r="TUQ6" s="181"/>
      <c r="TUR6" s="181"/>
      <c r="TUS6" s="181"/>
      <c r="TUT6" s="181"/>
      <c r="TUU6" s="181"/>
      <c r="TUV6" s="181"/>
      <c r="TUW6" s="181"/>
      <c r="TUX6" s="181"/>
      <c r="TUY6" s="181"/>
      <c r="TUZ6" s="181"/>
      <c r="TVA6" s="181"/>
      <c r="TVB6" s="181"/>
      <c r="TVC6" s="181"/>
      <c r="TVD6" s="181"/>
      <c r="TVE6" s="181"/>
      <c r="TVF6" s="181"/>
      <c r="TVG6" s="181"/>
      <c r="TVH6" s="181"/>
      <c r="TVI6" s="181"/>
      <c r="TVJ6" s="181"/>
      <c r="TVK6" s="181"/>
      <c r="TVL6" s="181"/>
      <c r="TVM6" s="181"/>
      <c r="TVN6" s="181"/>
      <c r="TVO6" s="181"/>
      <c r="TVP6" s="181"/>
      <c r="TVQ6" s="181"/>
      <c r="TVR6" s="181"/>
      <c r="TVS6" s="181"/>
      <c r="TVT6" s="181"/>
      <c r="TVU6" s="181"/>
      <c r="TVV6" s="181"/>
      <c r="TVW6" s="181"/>
      <c r="TVX6" s="181"/>
      <c r="TVY6" s="181"/>
      <c r="TVZ6" s="181"/>
      <c r="TWA6" s="181"/>
      <c r="TWB6" s="181"/>
      <c r="TWC6" s="181"/>
      <c r="TWD6" s="181"/>
      <c r="TWE6" s="181"/>
      <c r="TWF6" s="181"/>
      <c r="TWG6" s="181"/>
      <c r="TWH6" s="181"/>
      <c r="TWI6" s="181"/>
      <c r="TWJ6" s="181"/>
      <c r="TWK6" s="181"/>
      <c r="TWL6" s="181"/>
      <c r="TWM6" s="181"/>
      <c r="TWN6" s="181"/>
      <c r="TWO6" s="181"/>
      <c r="TWP6" s="181"/>
      <c r="TWQ6" s="181"/>
      <c r="TWR6" s="181"/>
      <c r="TWS6" s="181"/>
      <c r="TWT6" s="181"/>
      <c r="TWU6" s="181"/>
      <c r="TWV6" s="181"/>
      <c r="TWW6" s="181"/>
      <c r="TWX6" s="181"/>
      <c r="TWY6" s="181"/>
      <c r="TWZ6" s="181"/>
      <c r="TXA6" s="181"/>
      <c r="TXB6" s="181"/>
      <c r="TXC6" s="181"/>
      <c r="TXD6" s="181"/>
      <c r="TXE6" s="181"/>
      <c r="TXF6" s="181"/>
      <c r="TXG6" s="181"/>
      <c r="TXH6" s="181"/>
      <c r="TXI6" s="181"/>
      <c r="TXJ6" s="181"/>
      <c r="TXK6" s="181"/>
      <c r="TXL6" s="181"/>
      <c r="TXM6" s="181"/>
      <c r="TXN6" s="181"/>
      <c r="TXO6" s="181"/>
      <c r="TXP6" s="181"/>
      <c r="TXQ6" s="181"/>
      <c r="TXR6" s="181"/>
      <c r="TXS6" s="181"/>
      <c r="TXT6" s="181"/>
      <c r="TXU6" s="181"/>
      <c r="TXV6" s="181"/>
      <c r="TXW6" s="181"/>
      <c r="TXX6" s="181"/>
      <c r="TXY6" s="181"/>
      <c r="TXZ6" s="181"/>
      <c r="TYA6" s="181"/>
      <c r="TYB6" s="181"/>
      <c r="TYC6" s="181"/>
      <c r="TYD6" s="181"/>
      <c r="TYE6" s="181"/>
      <c r="TYF6" s="181"/>
      <c r="TYG6" s="181"/>
      <c r="TYH6" s="181"/>
      <c r="TYI6" s="181"/>
      <c r="TYJ6" s="181"/>
      <c r="TYK6" s="181"/>
      <c r="TYL6" s="181"/>
      <c r="TYM6" s="181"/>
      <c r="TYN6" s="181"/>
      <c r="TYO6" s="181"/>
      <c r="TYP6" s="181"/>
      <c r="TYQ6" s="181"/>
      <c r="TYR6" s="181"/>
      <c r="TYS6" s="181"/>
      <c r="TYT6" s="181"/>
      <c r="TYU6" s="181"/>
      <c r="TYV6" s="181"/>
      <c r="TYW6" s="181"/>
      <c r="TYX6" s="181"/>
      <c r="TYY6" s="181"/>
      <c r="TYZ6" s="181"/>
      <c r="TZA6" s="181"/>
      <c r="TZB6" s="181"/>
      <c r="TZC6" s="181"/>
      <c r="TZD6" s="181"/>
      <c r="TZE6" s="181"/>
      <c r="TZF6" s="181"/>
      <c r="TZG6" s="181"/>
      <c r="TZH6" s="181"/>
      <c r="TZI6" s="181"/>
      <c r="TZJ6" s="181"/>
      <c r="TZK6" s="181"/>
      <c r="TZL6" s="181"/>
      <c r="TZM6" s="181"/>
      <c r="TZN6" s="181"/>
      <c r="TZO6" s="181"/>
      <c r="TZP6" s="181"/>
      <c r="TZQ6" s="181"/>
      <c r="TZR6" s="181"/>
      <c r="TZS6" s="181"/>
      <c r="TZT6" s="181"/>
      <c r="TZU6" s="181"/>
      <c r="TZV6" s="181"/>
      <c r="TZW6" s="181"/>
      <c r="TZX6" s="181"/>
      <c r="TZY6" s="181"/>
      <c r="TZZ6" s="181"/>
      <c r="UAA6" s="181"/>
      <c r="UAB6" s="181"/>
      <c r="UAC6" s="181"/>
      <c r="UAD6" s="181"/>
      <c r="UAE6" s="181"/>
      <c r="UAF6" s="181"/>
      <c r="UAG6" s="181"/>
      <c r="UAH6" s="181"/>
      <c r="UAI6" s="181"/>
      <c r="UAJ6" s="181"/>
      <c r="UAK6" s="181"/>
      <c r="UAL6" s="181"/>
      <c r="UAM6" s="181"/>
      <c r="UAN6" s="181"/>
      <c r="UAO6" s="181"/>
      <c r="UAP6" s="181"/>
      <c r="UAQ6" s="181"/>
      <c r="UAR6" s="181"/>
      <c r="UAS6" s="181"/>
      <c r="UAT6" s="181"/>
      <c r="UAU6" s="181"/>
      <c r="UAV6" s="181"/>
      <c r="UAW6" s="181"/>
      <c r="UAX6" s="181"/>
      <c r="UAY6" s="181"/>
      <c r="UAZ6" s="181"/>
      <c r="UBA6" s="181"/>
      <c r="UBB6" s="181"/>
      <c r="UBC6" s="181"/>
      <c r="UBD6" s="181"/>
      <c r="UBE6" s="181"/>
      <c r="UBF6" s="181"/>
      <c r="UBG6" s="181"/>
      <c r="UBH6" s="181"/>
      <c r="UBI6" s="181"/>
      <c r="UBJ6" s="181"/>
      <c r="UBK6" s="181"/>
      <c r="UBL6" s="181"/>
      <c r="UBM6" s="181"/>
      <c r="UBN6" s="181"/>
      <c r="UBO6" s="181"/>
      <c r="UBP6" s="181"/>
      <c r="UBQ6" s="181"/>
      <c r="UBR6" s="181"/>
      <c r="UBS6" s="181"/>
      <c r="UBT6" s="181"/>
      <c r="UBU6" s="181"/>
      <c r="UBV6" s="181"/>
      <c r="UBW6" s="181"/>
      <c r="UBX6" s="181"/>
      <c r="UBY6" s="181"/>
      <c r="UBZ6" s="181"/>
      <c r="UCA6" s="181"/>
      <c r="UCB6" s="181"/>
      <c r="UCC6" s="181"/>
      <c r="UCD6" s="181"/>
      <c r="UCE6" s="181"/>
      <c r="UCF6" s="181"/>
      <c r="UCG6" s="181"/>
      <c r="UCH6" s="181"/>
      <c r="UCI6" s="181"/>
      <c r="UCJ6" s="181"/>
      <c r="UCK6" s="181"/>
      <c r="UCL6" s="181"/>
      <c r="UCM6" s="181"/>
      <c r="UCN6" s="181"/>
      <c r="UCO6" s="181"/>
      <c r="UCP6" s="181"/>
      <c r="UCQ6" s="181"/>
      <c r="UCR6" s="181"/>
      <c r="UCS6" s="181"/>
      <c r="UCT6" s="181"/>
      <c r="UCU6" s="181"/>
      <c r="UCV6" s="181"/>
      <c r="UCW6" s="181"/>
      <c r="UCX6" s="181"/>
      <c r="UCY6" s="181"/>
      <c r="UCZ6" s="181"/>
      <c r="UDA6" s="181"/>
      <c r="UDB6" s="181"/>
      <c r="UDC6" s="181"/>
      <c r="UDD6" s="181"/>
      <c r="UDE6" s="181"/>
      <c r="UDF6" s="181"/>
      <c r="UDG6" s="181"/>
      <c r="UDH6" s="181"/>
      <c r="UDI6" s="181"/>
      <c r="UDJ6" s="181"/>
      <c r="UDK6" s="181"/>
      <c r="UDL6" s="181"/>
      <c r="UDM6" s="181"/>
      <c r="UDN6" s="181"/>
      <c r="UDO6" s="181"/>
      <c r="UDP6" s="181"/>
      <c r="UDQ6" s="181"/>
      <c r="UDR6" s="181"/>
      <c r="UDS6" s="181"/>
      <c r="UDT6" s="181"/>
      <c r="UDU6" s="181"/>
      <c r="UDV6" s="181"/>
      <c r="UDW6" s="181"/>
      <c r="UDX6" s="181"/>
      <c r="UDY6" s="181"/>
      <c r="UDZ6" s="181"/>
      <c r="UEA6" s="181"/>
      <c r="UEB6" s="181"/>
      <c r="UEC6" s="181"/>
      <c r="UED6" s="181"/>
      <c r="UEE6" s="181"/>
      <c r="UEF6" s="181"/>
      <c r="UEG6" s="181"/>
      <c r="UEH6" s="181"/>
      <c r="UEI6" s="181"/>
      <c r="UEJ6" s="181"/>
      <c r="UEK6" s="181"/>
      <c r="UEL6" s="181"/>
      <c r="UEM6" s="181"/>
      <c r="UEN6" s="181"/>
      <c r="UEO6" s="181"/>
      <c r="UEP6" s="181"/>
      <c r="UEQ6" s="181"/>
      <c r="UER6" s="181"/>
      <c r="UES6" s="181"/>
      <c r="UET6" s="181"/>
      <c r="UEU6" s="181"/>
      <c r="UEV6" s="181"/>
      <c r="UEW6" s="181"/>
      <c r="UEX6" s="181"/>
      <c r="UEY6" s="181"/>
      <c r="UEZ6" s="181"/>
      <c r="UFA6" s="181"/>
      <c r="UFB6" s="181"/>
      <c r="UFC6" s="181"/>
      <c r="UFD6" s="181"/>
      <c r="UFE6" s="181"/>
      <c r="UFF6" s="181"/>
      <c r="UFG6" s="181"/>
      <c r="UFH6" s="181"/>
      <c r="UFI6" s="181"/>
      <c r="UFJ6" s="181"/>
      <c r="UFK6" s="181"/>
      <c r="UFL6" s="181"/>
      <c r="UFM6" s="181"/>
      <c r="UFN6" s="181"/>
      <c r="UFO6" s="181"/>
      <c r="UFP6" s="181"/>
      <c r="UFQ6" s="181"/>
      <c r="UFR6" s="181"/>
      <c r="UFS6" s="181"/>
      <c r="UFT6" s="181"/>
      <c r="UFU6" s="181"/>
      <c r="UFV6" s="181"/>
      <c r="UFW6" s="181"/>
      <c r="UFX6" s="181"/>
      <c r="UFY6" s="181"/>
      <c r="UFZ6" s="181"/>
      <c r="UGA6" s="181"/>
      <c r="UGB6" s="181"/>
      <c r="UGC6" s="181"/>
      <c r="UGD6" s="181"/>
      <c r="UGE6" s="181"/>
      <c r="UGF6" s="181"/>
      <c r="UGG6" s="181"/>
      <c r="UGH6" s="181"/>
      <c r="UGI6" s="181"/>
      <c r="UGJ6" s="181"/>
      <c r="UGK6" s="181"/>
      <c r="UGL6" s="181"/>
      <c r="UGM6" s="181"/>
      <c r="UGN6" s="181"/>
      <c r="UGO6" s="181"/>
      <c r="UGP6" s="181"/>
      <c r="UGQ6" s="181"/>
      <c r="UGR6" s="181"/>
      <c r="UGS6" s="181"/>
      <c r="UGT6" s="181"/>
      <c r="UGU6" s="181"/>
      <c r="UGV6" s="181"/>
      <c r="UGW6" s="181"/>
      <c r="UGX6" s="181"/>
      <c r="UGY6" s="181"/>
      <c r="UGZ6" s="181"/>
      <c r="UHA6" s="181"/>
      <c r="UHB6" s="181"/>
      <c r="UHC6" s="181"/>
      <c r="UHD6" s="181"/>
      <c r="UHE6" s="181"/>
      <c r="UHF6" s="181"/>
      <c r="UHG6" s="181"/>
      <c r="UHH6" s="181"/>
      <c r="UHI6" s="181"/>
      <c r="UHJ6" s="181"/>
      <c r="UHK6" s="181"/>
      <c r="UHL6" s="181"/>
      <c r="UHM6" s="181"/>
      <c r="UHN6" s="181"/>
      <c r="UHO6" s="181"/>
      <c r="UHP6" s="181"/>
      <c r="UHQ6" s="181"/>
      <c r="UHR6" s="181"/>
      <c r="UHS6" s="181"/>
      <c r="UHT6" s="181"/>
      <c r="UHU6" s="181"/>
      <c r="UHV6" s="181"/>
      <c r="UHW6" s="181"/>
      <c r="UHX6" s="181"/>
      <c r="UHY6" s="181"/>
      <c r="UHZ6" s="181"/>
      <c r="UIA6" s="181"/>
      <c r="UIB6" s="181"/>
      <c r="UIC6" s="181"/>
      <c r="UID6" s="181"/>
      <c r="UIE6" s="181"/>
      <c r="UIF6" s="181"/>
      <c r="UIG6" s="181"/>
      <c r="UIH6" s="181"/>
      <c r="UII6" s="181"/>
      <c r="UIJ6" s="181"/>
      <c r="UIK6" s="181"/>
      <c r="UIL6" s="181"/>
      <c r="UIM6" s="181"/>
      <c r="UIN6" s="181"/>
      <c r="UIO6" s="181"/>
      <c r="UIP6" s="181"/>
      <c r="UIQ6" s="181"/>
      <c r="UIR6" s="181"/>
      <c r="UIS6" s="181"/>
      <c r="UIT6" s="181"/>
      <c r="UIU6" s="181"/>
      <c r="UIV6" s="181"/>
      <c r="UIW6" s="181"/>
      <c r="UIX6" s="181"/>
      <c r="UIY6" s="181"/>
      <c r="UIZ6" s="181"/>
      <c r="UJA6" s="181"/>
      <c r="UJB6" s="181"/>
      <c r="UJC6" s="181"/>
      <c r="UJD6" s="181"/>
      <c r="UJE6" s="181"/>
      <c r="UJF6" s="181"/>
      <c r="UJG6" s="181"/>
      <c r="UJH6" s="181"/>
      <c r="UJI6" s="181"/>
      <c r="UJJ6" s="181"/>
      <c r="UJK6" s="181"/>
      <c r="UJL6" s="181"/>
      <c r="UJM6" s="181"/>
      <c r="UJN6" s="181"/>
      <c r="UJO6" s="181"/>
      <c r="UJP6" s="181"/>
      <c r="UJQ6" s="181"/>
      <c r="UJR6" s="181"/>
      <c r="UJS6" s="181"/>
      <c r="UJT6" s="181"/>
      <c r="UJU6" s="181"/>
      <c r="UJV6" s="181"/>
      <c r="UJW6" s="181"/>
      <c r="UJX6" s="181"/>
      <c r="UJY6" s="181"/>
      <c r="UJZ6" s="181"/>
      <c r="UKA6" s="181"/>
      <c r="UKB6" s="181"/>
      <c r="UKC6" s="181"/>
      <c r="UKD6" s="181"/>
      <c r="UKE6" s="181"/>
      <c r="UKF6" s="181"/>
      <c r="UKG6" s="181"/>
      <c r="UKH6" s="181"/>
      <c r="UKI6" s="181"/>
      <c r="UKJ6" s="181"/>
      <c r="UKK6" s="181"/>
      <c r="UKL6" s="181"/>
      <c r="UKM6" s="181"/>
      <c r="UKN6" s="181"/>
      <c r="UKO6" s="181"/>
      <c r="UKP6" s="181"/>
      <c r="UKQ6" s="181"/>
      <c r="UKR6" s="181"/>
      <c r="UKS6" s="181"/>
      <c r="UKT6" s="181"/>
      <c r="UKU6" s="181"/>
      <c r="UKV6" s="181"/>
      <c r="UKW6" s="181"/>
      <c r="UKX6" s="181"/>
      <c r="UKY6" s="181"/>
      <c r="UKZ6" s="181"/>
      <c r="ULA6" s="181"/>
      <c r="ULB6" s="181"/>
      <c r="ULC6" s="181"/>
      <c r="ULD6" s="181"/>
      <c r="ULE6" s="181"/>
      <c r="ULF6" s="181"/>
      <c r="ULG6" s="181"/>
      <c r="ULH6" s="181"/>
      <c r="ULI6" s="181"/>
      <c r="ULJ6" s="181"/>
      <c r="ULK6" s="181"/>
      <c r="ULL6" s="181"/>
      <c r="ULM6" s="181"/>
      <c r="ULN6" s="181"/>
      <c r="ULO6" s="181"/>
      <c r="ULP6" s="181"/>
      <c r="ULQ6" s="181"/>
      <c r="ULR6" s="181"/>
      <c r="ULS6" s="181"/>
      <c r="ULT6" s="181"/>
      <c r="ULU6" s="181"/>
      <c r="ULV6" s="181"/>
      <c r="ULW6" s="181"/>
      <c r="ULX6" s="181"/>
      <c r="ULY6" s="181"/>
      <c r="ULZ6" s="181"/>
      <c r="UMA6" s="181"/>
      <c r="UMB6" s="181"/>
      <c r="UMC6" s="181"/>
      <c r="UMD6" s="181"/>
      <c r="UME6" s="181"/>
      <c r="UMF6" s="181"/>
      <c r="UMG6" s="181"/>
      <c r="UMH6" s="181"/>
      <c r="UMI6" s="181"/>
      <c r="UMJ6" s="181"/>
      <c r="UMK6" s="181"/>
      <c r="UML6" s="181"/>
      <c r="UMM6" s="181"/>
      <c r="UMN6" s="181"/>
      <c r="UMO6" s="181"/>
      <c r="UMP6" s="181"/>
      <c r="UMQ6" s="181"/>
      <c r="UMR6" s="181"/>
      <c r="UMS6" s="181"/>
      <c r="UMT6" s="181"/>
      <c r="UMU6" s="181"/>
      <c r="UMV6" s="181"/>
      <c r="UMW6" s="181"/>
      <c r="UMX6" s="181"/>
      <c r="UMY6" s="181"/>
      <c r="UMZ6" s="181"/>
      <c r="UNA6" s="181"/>
      <c r="UNB6" s="181"/>
      <c r="UNC6" s="181"/>
      <c r="UND6" s="181"/>
      <c r="UNE6" s="181"/>
      <c r="UNF6" s="181"/>
      <c r="UNG6" s="181"/>
      <c r="UNH6" s="181"/>
      <c r="UNI6" s="181"/>
      <c r="UNJ6" s="181"/>
      <c r="UNK6" s="181"/>
      <c r="UNL6" s="181"/>
      <c r="UNM6" s="181"/>
      <c r="UNN6" s="181"/>
      <c r="UNO6" s="181"/>
      <c r="UNP6" s="181"/>
      <c r="UNQ6" s="181"/>
      <c r="UNR6" s="181"/>
      <c r="UNS6" s="181"/>
      <c r="UNT6" s="181"/>
      <c r="UNU6" s="181"/>
      <c r="UNV6" s="181"/>
      <c r="UNW6" s="181"/>
      <c r="UNX6" s="181"/>
      <c r="UNY6" s="181"/>
      <c r="UNZ6" s="181"/>
      <c r="UOA6" s="181"/>
      <c r="UOB6" s="181"/>
      <c r="UOC6" s="181"/>
      <c r="UOD6" s="181"/>
      <c r="UOE6" s="181"/>
      <c r="UOF6" s="181"/>
      <c r="UOG6" s="181"/>
      <c r="UOH6" s="181"/>
      <c r="UOI6" s="181"/>
      <c r="UOJ6" s="181"/>
      <c r="UOK6" s="181"/>
      <c r="UOL6" s="181"/>
      <c r="UOM6" s="181"/>
      <c r="UON6" s="181"/>
      <c r="UOO6" s="181"/>
      <c r="UOP6" s="181"/>
      <c r="UOQ6" s="181"/>
      <c r="UOR6" s="181"/>
      <c r="UOS6" s="181"/>
      <c r="UOT6" s="181"/>
      <c r="UOU6" s="181"/>
      <c r="UOV6" s="181"/>
      <c r="UOW6" s="181"/>
      <c r="UOX6" s="181"/>
      <c r="UOY6" s="181"/>
      <c r="UOZ6" s="181"/>
      <c r="UPA6" s="181"/>
      <c r="UPB6" s="181"/>
      <c r="UPC6" s="181"/>
      <c r="UPD6" s="181"/>
      <c r="UPE6" s="181"/>
      <c r="UPF6" s="181"/>
      <c r="UPG6" s="181"/>
      <c r="UPH6" s="181"/>
      <c r="UPI6" s="181"/>
      <c r="UPJ6" s="181"/>
      <c r="UPK6" s="181"/>
      <c r="UPL6" s="181"/>
      <c r="UPM6" s="181"/>
      <c r="UPN6" s="181"/>
      <c r="UPO6" s="181"/>
      <c r="UPP6" s="181"/>
      <c r="UPQ6" s="181"/>
      <c r="UPR6" s="181"/>
      <c r="UPS6" s="181"/>
      <c r="UPT6" s="181"/>
      <c r="UPU6" s="181"/>
      <c r="UPV6" s="181"/>
      <c r="UPW6" s="181"/>
      <c r="UPX6" s="181"/>
      <c r="UPY6" s="181"/>
      <c r="UPZ6" s="181"/>
      <c r="UQA6" s="181"/>
      <c r="UQB6" s="181"/>
      <c r="UQC6" s="181"/>
      <c r="UQD6" s="181"/>
      <c r="UQE6" s="181"/>
      <c r="UQF6" s="181"/>
      <c r="UQG6" s="181"/>
      <c r="UQH6" s="181"/>
      <c r="UQI6" s="181"/>
      <c r="UQJ6" s="181"/>
      <c r="UQK6" s="181"/>
      <c r="UQL6" s="181"/>
      <c r="UQM6" s="181"/>
      <c r="UQN6" s="181"/>
      <c r="UQO6" s="181"/>
      <c r="UQP6" s="181"/>
      <c r="UQQ6" s="181"/>
      <c r="UQR6" s="181"/>
      <c r="UQS6" s="181"/>
      <c r="UQT6" s="181"/>
      <c r="UQU6" s="181"/>
      <c r="UQV6" s="181"/>
      <c r="UQW6" s="181"/>
      <c r="UQX6" s="181"/>
      <c r="UQY6" s="181"/>
      <c r="UQZ6" s="181"/>
      <c r="URA6" s="181"/>
      <c r="URB6" s="181"/>
      <c r="URC6" s="181"/>
      <c r="URD6" s="181"/>
      <c r="URE6" s="181"/>
      <c r="URF6" s="181"/>
      <c r="URG6" s="181"/>
      <c r="URH6" s="181"/>
      <c r="URI6" s="181"/>
      <c r="URJ6" s="181"/>
      <c r="URK6" s="181"/>
      <c r="URL6" s="181"/>
      <c r="URM6" s="181"/>
      <c r="URN6" s="181"/>
      <c r="URO6" s="181"/>
      <c r="URP6" s="181"/>
      <c r="URQ6" s="181"/>
      <c r="URR6" s="181"/>
      <c r="URS6" s="181"/>
      <c r="URT6" s="181"/>
      <c r="URU6" s="181"/>
      <c r="URV6" s="181"/>
      <c r="URW6" s="181"/>
      <c r="URX6" s="181"/>
      <c r="URY6" s="181"/>
      <c r="URZ6" s="181"/>
      <c r="USA6" s="181"/>
      <c r="USB6" s="181"/>
      <c r="USC6" s="181"/>
      <c r="USD6" s="181"/>
      <c r="USE6" s="181"/>
      <c r="USF6" s="181"/>
      <c r="USG6" s="181"/>
      <c r="USH6" s="181"/>
      <c r="USI6" s="181"/>
      <c r="USJ6" s="181"/>
      <c r="USK6" s="181"/>
      <c r="USL6" s="181"/>
      <c r="USM6" s="181"/>
      <c r="USN6" s="181"/>
      <c r="USO6" s="181"/>
      <c r="USP6" s="181"/>
      <c r="USQ6" s="181"/>
      <c r="USR6" s="181"/>
      <c r="USS6" s="181"/>
      <c r="UST6" s="181"/>
      <c r="USU6" s="181"/>
      <c r="USV6" s="181"/>
      <c r="USW6" s="181"/>
      <c r="USX6" s="181"/>
      <c r="USY6" s="181"/>
      <c r="USZ6" s="181"/>
      <c r="UTA6" s="181"/>
      <c r="UTB6" s="181"/>
      <c r="UTC6" s="181"/>
      <c r="UTD6" s="181"/>
      <c r="UTE6" s="181"/>
      <c r="UTF6" s="181"/>
      <c r="UTG6" s="181"/>
      <c r="UTH6" s="181"/>
      <c r="UTI6" s="181"/>
      <c r="UTJ6" s="181"/>
      <c r="UTK6" s="181"/>
      <c r="UTL6" s="181"/>
      <c r="UTM6" s="181"/>
      <c r="UTN6" s="181"/>
      <c r="UTO6" s="181"/>
      <c r="UTP6" s="181"/>
      <c r="UTQ6" s="181"/>
      <c r="UTR6" s="181"/>
      <c r="UTS6" s="181"/>
      <c r="UTT6" s="181"/>
      <c r="UTU6" s="181"/>
      <c r="UTV6" s="181"/>
      <c r="UTW6" s="181"/>
      <c r="UTX6" s="181"/>
      <c r="UTY6" s="181"/>
      <c r="UTZ6" s="181"/>
      <c r="UUA6" s="181"/>
      <c r="UUB6" s="181"/>
      <c r="UUC6" s="181"/>
      <c r="UUD6" s="181"/>
      <c r="UUE6" s="181"/>
      <c r="UUF6" s="181"/>
      <c r="UUG6" s="181"/>
      <c r="UUH6" s="181"/>
      <c r="UUI6" s="181"/>
      <c r="UUJ6" s="181"/>
      <c r="UUK6" s="181"/>
      <c r="UUL6" s="181"/>
      <c r="UUM6" s="181"/>
      <c r="UUN6" s="181"/>
      <c r="UUO6" s="181"/>
      <c r="UUP6" s="181"/>
      <c r="UUQ6" s="181"/>
      <c r="UUR6" s="181"/>
      <c r="UUS6" s="181"/>
      <c r="UUT6" s="181"/>
      <c r="UUU6" s="181"/>
      <c r="UUV6" s="181"/>
      <c r="UUW6" s="181"/>
      <c r="UUX6" s="181"/>
      <c r="UUY6" s="181"/>
      <c r="UUZ6" s="181"/>
      <c r="UVA6" s="181"/>
      <c r="UVB6" s="181"/>
      <c r="UVC6" s="181"/>
      <c r="UVD6" s="181"/>
      <c r="UVE6" s="181"/>
      <c r="UVF6" s="181"/>
      <c r="UVG6" s="181"/>
      <c r="UVH6" s="181"/>
      <c r="UVI6" s="181"/>
      <c r="UVJ6" s="181"/>
      <c r="UVK6" s="181"/>
      <c r="UVL6" s="181"/>
      <c r="UVM6" s="181"/>
      <c r="UVN6" s="181"/>
      <c r="UVO6" s="181"/>
      <c r="UVP6" s="181"/>
      <c r="UVQ6" s="181"/>
      <c r="UVR6" s="181"/>
      <c r="UVS6" s="181"/>
      <c r="UVT6" s="181"/>
      <c r="UVU6" s="181"/>
      <c r="UVV6" s="181"/>
      <c r="UVW6" s="181"/>
      <c r="UVX6" s="181"/>
      <c r="UVY6" s="181"/>
      <c r="UVZ6" s="181"/>
      <c r="UWA6" s="181"/>
      <c r="UWB6" s="181"/>
      <c r="UWC6" s="181"/>
      <c r="UWD6" s="181"/>
      <c r="UWE6" s="181"/>
      <c r="UWF6" s="181"/>
      <c r="UWG6" s="181"/>
      <c r="UWH6" s="181"/>
      <c r="UWI6" s="181"/>
      <c r="UWJ6" s="181"/>
      <c r="UWK6" s="181"/>
      <c r="UWL6" s="181"/>
      <c r="UWM6" s="181"/>
      <c r="UWN6" s="181"/>
      <c r="UWO6" s="181"/>
      <c r="UWP6" s="181"/>
      <c r="UWQ6" s="181"/>
      <c r="UWR6" s="181"/>
      <c r="UWS6" s="181"/>
      <c r="UWT6" s="181"/>
      <c r="UWU6" s="181"/>
      <c r="UWV6" s="181"/>
      <c r="UWW6" s="181"/>
      <c r="UWX6" s="181"/>
      <c r="UWY6" s="181"/>
      <c r="UWZ6" s="181"/>
      <c r="UXA6" s="181"/>
      <c r="UXB6" s="181"/>
      <c r="UXC6" s="181"/>
      <c r="UXD6" s="181"/>
      <c r="UXE6" s="181"/>
      <c r="UXF6" s="181"/>
      <c r="UXG6" s="181"/>
      <c r="UXH6" s="181"/>
      <c r="UXI6" s="181"/>
      <c r="UXJ6" s="181"/>
      <c r="UXK6" s="181"/>
      <c r="UXL6" s="181"/>
      <c r="UXM6" s="181"/>
      <c r="UXN6" s="181"/>
      <c r="UXO6" s="181"/>
      <c r="UXP6" s="181"/>
      <c r="UXQ6" s="181"/>
      <c r="UXR6" s="181"/>
      <c r="UXS6" s="181"/>
      <c r="UXT6" s="181"/>
      <c r="UXU6" s="181"/>
      <c r="UXV6" s="181"/>
      <c r="UXW6" s="181"/>
      <c r="UXX6" s="181"/>
      <c r="UXY6" s="181"/>
      <c r="UXZ6" s="181"/>
      <c r="UYA6" s="181"/>
      <c r="UYB6" s="181"/>
      <c r="UYC6" s="181"/>
      <c r="UYD6" s="181"/>
      <c r="UYE6" s="181"/>
      <c r="UYF6" s="181"/>
      <c r="UYG6" s="181"/>
      <c r="UYH6" s="181"/>
      <c r="UYI6" s="181"/>
      <c r="UYJ6" s="181"/>
      <c r="UYK6" s="181"/>
      <c r="UYL6" s="181"/>
      <c r="UYM6" s="181"/>
      <c r="UYN6" s="181"/>
      <c r="UYO6" s="181"/>
      <c r="UYP6" s="181"/>
      <c r="UYQ6" s="181"/>
      <c r="UYR6" s="181"/>
      <c r="UYS6" s="181"/>
      <c r="UYT6" s="181"/>
      <c r="UYU6" s="181"/>
      <c r="UYV6" s="181"/>
      <c r="UYW6" s="181"/>
      <c r="UYX6" s="181"/>
      <c r="UYY6" s="181"/>
      <c r="UYZ6" s="181"/>
      <c r="UZA6" s="181"/>
      <c r="UZB6" s="181"/>
      <c r="UZC6" s="181"/>
      <c r="UZD6" s="181"/>
      <c r="UZE6" s="181"/>
      <c r="UZF6" s="181"/>
      <c r="UZG6" s="181"/>
      <c r="UZH6" s="181"/>
      <c r="UZI6" s="181"/>
      <c r="UZJ6" s="181"/>
      <c r="UZK6" s="181"/>
      <c r="UZL6" s="181"/>
      <c r="UZM6" s="181"/>
      <c r="UZN6" s="181"/>
      <c r="UZO6" s="181"/>
      <c r="UZP6" s="181"/>
      <c r="UZQ6" s="181"/>
      <c r="UZR6" s="181"/>
      <c r="UZS6" s="181"/>
      <c r="UZT6" s="181"/>
      <c r="UZU6" s="181"/>
      <c r="UZV6" s="181"/>
      <c r="UZW6" s="181"/>
      <c r="UZX6" s="181"/>
      <c r="UZY6" s="181"/>
      <c r="UZZ6" s="181"/>
      <c r="VAA6" s="181"/>
      <c r="VAB6" s="181"/>
      <c r="VAC6" s="181"/>
      <c r="VAD6" s="181"/>
      <c r="VAE6" s="181"/>
      <c r="VAF6" s="181"/>
      <c r="VAG6" s="181"/>
      <c r="VAH6" s="181"/>
      <c r="VAI6" s="181"/>
      <c r="VAJ6" s="181"/>
      <c r="VAK6" s="181"/>
      <c r="VAL6" s="181"/>
      <c r="VAM6" s="181"/>
      <c r="VAN6" s="181"/>
      <c r="VAO6" s="181"/>
      <c r="VAP6" s="181"/>
      <c r="VAQ6" s="181"/>
      <c r="VAR6" s="181"/>
      <c r="VAS6" s="181"/>
      <c r="VAT6" s="181"/>
      <c r="VAU6" s="181"/>
      <c r="VAV6" s="181"/>
      <c r="VAW6" s="181"/>
      <c r="VAX6" s="181"/>
      <c r="VAY6" s="181"/>
      <c r="VAZ6" s="181"/>
      <c r="VBA6" s="181"/>
      <c r="VBB6" s="181"/>
      <c r="VBC6" s="181"/>
      <c r="VBD6" s="181"/>
      <c r="VBE6" s="181"/>
      <c r="VBF6" s="181"/>
      <c r="VBG6" s="181"/>
      <c r="VBH6" s="181"/>
      <c r="VBI6" s="181"/>
      <c r="VBJ6" s="181"/>
      <c r="VBK6" s="181"/>
      <c r="VBL6" s="181"/>
      <c r="VBM6" s="181"/>
      <c r="VBN6" s="181"/>
      <c r="VBO6" s="181"/>
      <c r="VBP6" s="181"/>
      <c r="VBQ6" s="181"/>
      <c r="VBR6" s="181"/>
      <c r="VBS6" s="181"/>
      <c r="VBT6" s="181"/>
      <c r="VBU6" s="181"/>
      <c r="VBV6" s="181"/>
      <c r="VBW6" s="181"/>
      <c r="VBX6" s="181"/>
      <c r="VBY6" s="181"/>
      <c r="VBZ6" s="181"/>
      <c r="VCA6" s="181"/>
      <c r="VCB6" s="181"/>
      <c r="VCC6" s="181"/>
      <c r="VCD6" s="181"/>
      <c r="VCE6" s="181"/>
      <c r="VCF6" s="181"/>
      <c r="VCG6" s="181"/>
      <c r="VCH6" s="181"/>
      <c r="VCI6" s="181"/>
      <c r="VCJ6" s="181"/>
      <c r="VCK6" s="181"/>
      <c r="VCL6" s="181"/>
      <c r="VCM6" s="181"/>
      <c r="VCN6" s="181"/>
      <c r="VCO6" s="181"/>
      <c r="VCP6" s="181"/>
      <c r="VCQ6" s="181"/>
      <c r="VCR6" s="181"/>
      <c r="VCS6" s="181"/>
      <c r="VCT6" s="181"/>
      <c r="VCU6" s="181"/>
      <c r="VCV6" s="181"/>
      <c r="VCW6" s="181"/>
      <c r="VCX6" s="181"/>
      <c r="VCY6" s="181"/>
      <c r="VCZ6" s="181"/>
      <c r="VDA6" s="181"/>
      <c r="VDB6" s="181"/>
      <c r="VDC6" s="181"/>
      <c r="VDD6" s="181"/>
      <c r="VDE6" s="181"/>
      <c r="VDF6" s="181"/>
      <c r="VDG6" s="181"/>
      <c r="VDH6" s="181"/>
      <c r="VDI6" s="181"/>
      <c r="VDJ6" s="181"/>
      <c r="VDK6" s="181"/>
      <c r="VDL6" s="181"/>
      <c r="VDM6" s="181"/>
      <c r="VDN6" s="181"/>
      <c r="VDO6" s="181"/>
      <c r="VDP6" s="181"/>
      <c r="VDQ6" s="181"/>
      <c r="VDR6" s="181"/>
      <c r="VDS6" s="181"/>
      <c r="VDT6" s="181"/>
      <c r="VDU6" s="181"/>
      <c r="VDV6" s="181"/>
      <c r="VDW6" s="181"/>
      <c r="VDX6" s="181"/>
      <c r="VDY6" s="181"/>
      <c r="VDZ6" s="181"/>
      <c r="VEA6" s="181"/>
      <c r="VEB6" s="181"/>
      <c r="VEC6" s="181"/>
      <c r="VED6" s="181"/>
      <c r="VEE6" s="181"/>
      <c r="VEF6" s="181"/>
      <c r="VEG6" s="181"/>
      <c r="VEH6" s="181"/>
      <c r="VEI6" s="181"/>
      <c r="VEJ6" s="181"/>
      <c r="VEK6" s="181"/>
      <c r="VEL6" s="181"/>
      <c r="VEM6" s="181"/>
      <c r="VEN6" s="181"/>
      <c r="VEO6" s="181"/>
      <c r="VEP6" s="181"/>
      <c r="VEQ6" s="181"/>
      <c r="VER6" s="181"/>
      <c r="VES6" s="181"/>
      <c r="VET6" s="181"/>
      <c r="VEU6" s="181"/>
      <c r="VEV6" s="181"/>
      <c r="VEW6" s="181"/>
      <c r="VEX6" s="181"/>
      <c r="VEY6" s="181"/>
      <c r="VEZ6" s="181"/>
      <c r="VFA6" s="181"/>
      <c r="VFB6" s="181"/>
      <c r="VFC6" s="181"/>
      <c r="VFD6" s="181"/>
      <c r="VFE6" s="181"/>
      <c r="VFF6" s="181"/>
      <c r="VFG6" s="181"/>
      <c r="VFH6" s="181"/>
      <c r="VFI6" s="181"/>
      <c r="VFJ6" s="181"/>
      <c r="VFK6" s="181"/>
      <c r="VFL6" s="181"/>
      <c r="VFM6" s="181"/>
      <c r="VFN6" s="181"/>
      <c r="VFO6" s="181"/>
      <c r="VFP6" s="181"/>
      <c r="VFQ6" s="181"/>
      <c r="VFR6" s="181"/>
      <c r="VFS6" s="181"/>
      <c r="VFT6" s="181"/>
      <c r="VFU6" s="181"/>
      <c r="VFV6" s="181"/>
      <c r="VFW6" s="181"/>
      <c r="VFX6" s="181"/>
      <c r="VFY6" s="181"/>
      <c r="VFZ6" s="181"/>
      <c r="VGA6" s="181"/>
      <c r="VGB6" s="181"/>
      <c r="VGC6" s="181"/>
      <c r="VGD6" s="181"/>
      <c r="VGE6" s="181"/>
      <c r="VGF6" s="181"/>
      <c r="VGG6" s="181"/>
      <c r="VGH6" s="181"/>
      <c r="VGI6" s="181"/>
      <c r="VGJ6" s="181"/>
      <c r="VGK6" s="181"/>
      <c r="VGL6" s="181"/>
      <c r="VGM6" s="181"/>
      <c r="VGN6" s="181"/>
      <c r="VGO6" s="181"/>
      <c r="VGP6" s="181"/>
      <c r="VGQ6" s="181"/>
      <c r="VGR6" s="181"/>
      <c r="VGS6" s="181"/>
      <c r="VGT6" s="181"/>
      <c r="VGU6" s="181"/>
      <c r="VGV6" s="181"/>
      <c r="VGW6" s="181"/>
      <c r="VGX6" s="181"/>
      <c r="VGY6" s="181"/>
      <c r="VGZ6" s="181"/>
      <c r="VHA6" s="181"/>
      <c r="VHB6" s="181"/>
      <c r="VHC6" s="181"/>
      <c r="VHD6" s="181"/>
      <c r="VHE6" s="181"/>
      <c r="VHF6" s="181"/>
      <c r="VHG6" s="181"/>
      <c r="VHH6" s="181"/>
      <c r="VHI6" s="181"/>
      <c r="VHJ6" s="181"/>
      <c r="VHK6" s="181"/>
      <c r="VHL6" s="181"/>
      <c r="VHM6" s="181"/>
      <c r="VHN6" s="181"/>
      <c r="VHO6" s="181"/>
      <c r="VHP6" s="181"/>
      <c r="VHQ6" s="181"/>
      <c r="VHR6" s="181"/>
      <c r="VHS6" s="181"/>
      <c r="VHT6" s="181"/>
      <c r="VHU6" s="181"/>
      <c r="VHV6" s="181"/>
      <c r="VHW6" s="181"/>
      <c r="VHX6" s="181"/>
      <c r="VHY6" s="181"/>
      <c r="VHZ6" s="181"/>
      <c r="VIA6" s="181"/>
      <c r="VIB6" s="181"/>
      <c r="VIC6" s="181"/>
      <c r="VID6" s="181"/>
      <c r="VIE6" s="181"/>
      <c r="VIF6" s="181"/>
      <c r="VIG6" s="181"/>
      <c r="VIH6" s="181"/>
      <c r="VII6" s="181"/>
      <c r="VIJ6" s="181"/>
      <c r="VIK6" s="181"/>
      <c r="VIL6" s="181"/>
      <c r="VIM6" s="181"/>
      <c r="VIN6" s="181"/>
      <c r="VIO6" s="181"/>
      <c r="VIP6" s="181"/>
      <c r="VIQ6" s="181"/>
      <c r="VIR6" s="181"/>
      <c r="VIS6" s="181"/>
      <c r="VIT6" s="181"/>
      <c r="VIU6" s="181"/>
      <c r="VIV6" s="181"/>
      <c r="VIW6" s="181"/>
      <c r="VIX6" s="181"/>
      <c r="VIY6" s="181"/>
      <c r="VIZ6" s="181"/>
      <c r="VJA6" s="181"/>
      <c r="VJB6" s="181"/>
      <c r="VJC6" s="181"/>
      <c r="VJD6" s="181"/>
      <c r="VJE6" s="181"/>
      <c r="VJF6" s="181"/>
      <c r="VJG6" s="181"/>
      <c r="VJH6" s="181"/>
      <c r="VJI6" s="181"/>
      <c r="VJJ6" s="181"/>
      <c r="VJK6" s="181"/>
      <c r="VJL6" s="181"/>
      <c r="VJM6" s="181"/>
      <c r="VJN6" s="181"/>
      <c r="VJO6" s="181"/>
      <c r="VJP6" s="181"/>
      <c r="VJQ6" s="181"/>
      <c r="VJR6" s="181"/>
      <c r="VJS6" s="181"/>
      <c r="VJT6" s="181"/>
      <c r="VJU6" s="181"/>
      <c r="VJV6" s="181"/>
      <c r="VJW6" s="181"/>
      <c r="VJX6" s="181"/>
      <c r="VJY6" s="181"/>
      <c r="VJZ6" s="181"/>
      <c r="VKA6" s="181"/>
      <c r="VKB6" s="181"/>
      <c r="VKC6" s="181"/>
      <c r="VKD6" s="181"/>
      <c r="VKE6" s="181"/>
      <c r="VKF6" s="181"/>
      <c r="VKG6" s="181"/>
      <c r="VKH6" s="181"/>
      <c r="VKI6" s="181"/>
      <c r="VKJ6" s="181"/>
      <c r="VKK6" s="181"/>
      <c r="VKL6" s="181"/>
      <c r="VKM6" s="181"/>
      <c r="VKN6" s="181"/>
      <c r="VKO6" s="181"/>
      <c r="VKP6" s="181"/>
      <c r="VKQ6" s="181"/>
      <c r="VKR6" s="181"/>
      <c r="VKS6" s="181"/>
      <c r="VKT6" s="181"/>
      <c r="VKU6" s="181"/>
      <c r="VKV6" s="181"/>
      <c r="VKW6" s="181"/>
      <c r="VKX6" s="181"/>
      <c r="VKY6" s="181"/>
      <c r="VKZ6" s="181"/>
      <c r="VLA6" s="181"/>
      <c r="VLB6" s="181"/>
      <c r="VLC6" s="181"/>
      <c r="VLD6" s="181"/>
      <c r="VLE6" s="181"/>
      <c r="VLF6" s="181"/>
      <c r="VLG6" s="181"/>
      <c r="VLH6" s="181"/>
      <c r="VLI6" s="181"/>
      <c r="VLJ6" s="181"/>
      <c r="VLK6" s="181"/>
      <c r="VLL6" s="181"/>
      <c r="VLM6" s="181"/>
      <c r="VLN6" s="181"/>
      <c r="VLO6" s="181"/>
      <c r="VLP6" s="181"/>
      <c r="VLQ6" s="181"/>
      <c r="VLR6" s="181"/>
      <c r="VLS6" s="181"/>
      <c r="VLT6" s="181"/>
      <c r="VLU6" s="181"/>
      <c r="VLV6" s="181"/>
      <c r="VLW6" s="181"/>
      <c r="VLX6" s="181"/>
      <c r="VLY6" s="181"/>
      <c r="VLZ6" s="181"/>
      <c r="VMA6" s="181"/>
      <c r="VMB6" s="181"/>
      <c r="VMC6" s="181"/>
      <c r="VMD6" s="181"/>
      <c r="VME6" s="181"/>
      <c r="VMF6" s="181"/>
      <c r="VMG6" s="181"/>
      <c r="VMH6" s="181"/>
      <c r="VMI6" s="181"/>
      <c r="VMJ6" s="181"/>
      <c r="VMK6" s="181"/>
      <c r="VML6" s="181"/>
      <c r="VMM6" s="181"/>
      <c r="VMN6" s="181"/>
      <c r="VMO6" s="181"/>
      <c r="VMP6" s="181"/>
      <c r="VMQ6" s="181"/>
      <c r="VMR6" s="181"/>
      <c r="VMS6" s="181"/>
      <c r="VMT6" s="181"/>
      <c r="VMU6" s="181"/>
      <c r="VMV6" s="181"/>
      <c r="VMW6" s="181"/>
      <c r="VMX6" s="181"/>
      <c r="VMY6" s="181"/>
      <c r="VMZ6" s="181"/>
      <c r="VNA6" s="181"/>
      <c r="VNB6" s="181"/>
      <c r="VNC6" s="181"/>
      <c r="VND6" s="181"/>
      <c r="VNE6" s="181"/>
      <c r="VNF6" s="181"/>
      <c r="VNG6" s="181"/>
      <c r="VNH6" s="181"/>
      <c r="VNI6" s="181"/>
      <c r="VNJ6" s="181"/>
      <c r="VNK6" s="181"/>
      <c r="VNL6" s="181"/>
      <c r="VNM6" s="181"/>
      <c r="VNN6" s="181"/>
      <c r="VNO6" s="181"/>
      <c r="VNP6" s="181"/>
      <c r="VNQ6" s="181"/>
      <c r="VNR6" s="181"/>
      <c r="VNS6" s="181"/>
      <c r="VNT6" s="181"/>
      <c r="VNU6" s="181"/>
      <c r="VNV6" s="181"/>
      <c r="VNW6" s="181"/>
      <c r="VNX6" s="181"/>
      <c r="VNY6" s="181"/>
      <c r="VNZ6" s="181"/>
      <c r="VOA6" s="181"/>
      <c r="VOB6" s="181"/>
      <c r="VOC6" s="181"/>
      <c r="VOD6" s="181"/>
      <c r="VOE6" s="181"/>
      <c r="VOF6" s="181"/>
      <c r="VOG6" s="181"/>
      <c r="VOH6" s="181"/>
      <c r="VOI6" s="181"/>
      <c r="VOJ6" s="181"/>
      <c r="VOK6" s="181"/>
      <c r="VOL6" s="181"/>
      <c r="VOM6" s="181"/>
      <c r="VON6" s="181"/>
      <c r="VOO6" s="181"/>
      <c r="VOP6" s="181"/>
      <c r="VOQ6" s="181"/>
      <c r="VOR6" s="181"/>
      <c r="VOS6" s="181"/>
      <c r="VOT6" s="181"/>
      <c r="VOU6" s="181"/>
      <c r="VOV6" s="181"/>
      <c r="VOW6" s="181"/>
      <c r="VOX6" s="181"/>
      <c r="VOY6" s="181"/>
      <c r="VOZ6" s="181"/>
      <c r="VPA6" s="181"/>
      <c r="VPB6" s="181"/>
      <c r="VPC6" s="181"/>
      <c r="VPD6" s="181"/>
      <c r="VPE6" s="181"/>
      <c r="VPF6" s="181"/>
      <c r="VPG6" s="181"/>
      <c r="VPH6" s="181"/>
      <c r="VPI6" s="181"/>
      <c r="VPJ6" s="181"/>
      <c r="VPK6" s="181"/>
      <c r="VPL6" s="181"/>
      <c r="VPM6" s="181"/>
      <c r="VPN6" s="181"/>
      <c r="VPO6" s="181"/>
      <c r="VPP6" s="181"/>
      <c r="VPQ6" s="181"/>
      <c r="VPR6" s="181"/>
      <c r="VPS6" s="181"/>
      <c r="VPT6" s="181"/>
      <c r="VPU6" s="181"/>
      <c r="VPV6" s="181"/>
      <c r="VPW6" s="181"/>
      <c r="VPX6" s="181"/>
      <c r="VPY6" s="181"/>
      <c r="VPZ6" s="181"/>
      <c r="VQA6" s="181"/>
      <c r="VQB6" s="181"/>
      <c r="VQC6" s="181"/>
      <c r="VQD6" s="181"/>
      <c r="VQE6" s="181"/>
      <c r="VQF6" s="181"/>
      <c r="VQG6" s="181"/>
      <c r="VQH6" s="181"/>
      <c r="VQI6" s="181"/>
      <c r="VQJ6" s="181"/>
      <c r="VQK6" s="181"/>
      <c r="VQL6" s="181"/>
      <c r="VQM6" s="181"/>
      <c r="VQN6" s="181"/>
      <c r="VQO6" s="181"/>
      <c r="VQP6" s="181"/>
      <c r="VQQ6" s="181"/>
      <c r="VQR6" s="181"/>
      <c r="VQS6" s="181"/>
      <c r="VQT6" s="181"/>
      <c r="VQU6" s="181"/>
      <c r="VQV6" s="181"/>
      <c r="VQW6" s="181"/>
      <c r="VQX6" s="181"/>
      <c r="VQY6" s="181"/>
      <c r="VQZ6" s="181"/>
      <c r="VRA6" s="181"/>
      <c r="VRB6" s="181"/>
      <c r="VRC6" s="181"/>
      <c r="VRD6" s="181"/>
      <c r="VRE6" s="181"/>
      <c r="VRF6" s="181"/>
      <c r="VRG6" s="181"/>
      <c r="VRH6" s="181"/>
      <c r="VRI6" s="181"/>
      <c r="VRJ6" s="181"/>
      <c r="VRK6" s="181"/>
      <c r="VRL6" s="181"/>
      <c r="VRM6" s="181"/>
      <c r="VRN6" s="181"/>
      <c r="VRO6" s="181"/>
      <c r="VRP6" s="181"/>
      <c r="VRQ6" s="181"/>
      <c r="VRR6" s="181"/>
      <c r="VRS6" s="181"/>
      <c r="VRT6" s="181"/>
      <c r="VRU6" s="181"/>
      <c r="VRV6" s="181"/>
      <c r="VRW6" s="181"/>
      <c r="VRX6" s="181"/>
      <c r="VRY6" s="181"/>
      <c r="VRZ6" s="181"/>
      <c r="VSA6" s="181"/>
      <c r="VSB6" s="181"/>
      <c r="VSC6" s="181"/>
      <c r="VSD6" s="181"/>
      <c r="VSE6" s="181"/>
      <c r="VSF6" s="181"/>
      <c r="VSG6" s="181"/>
      <c r="VSH6" s="181"/>
      <c r="VSI6" s="181"/>
      <c r="VSJ6" s="181"/>
      <c r="VSK6" s="181"/>
      <c r="VSL6" s="181"/>
      <c r="VSM6" s="181"/>
      <c r="VSN6" s="181"/>
      <c r="VSO6" s="181"/>
      <c r="VSP6" s="181"/>
      <c r="VSQ6" s="181"/>
      <c r="VSR6" s="181"/>
      <c r="VSS6" s="181"/>
      <c r="VST6" s="181"/>
      <c r="VSU6" s="181"/>
      <c r="VSV6" s="181"/>
      <c r="VSW6" s="181"/>
      <c r="VSX6" s="181"/>
      <c r="VSY6" s="181"/>
      <c r="VSZ6" s="181"/>
      <c r="VTA6" s="181"/>
      <c r="VTB6" s="181"/>
      <c r="VTC6" s="181"/>
      <c r="VTD6" s="181"/>
      <c r="VTE6" s="181"/>
      <c r="VTF6" s="181"/>
      <c r="VTG6" s="181"/>
      <c r="VTH6" s="181"/>
      <c r="VTI6" s="181"/>
      <c r="VTJ6" s="181"/>
      <c r="VTK6" s="181"/>
      <c r="VTL6" s="181"/>
      <c r="VTM6" s="181"/>
      <c r="VTN6" s="181"/>
      <c r="VTO6" s="181"/>
      <c r="VTP6" s="181"/>
      <c r="VTQ6" s="181"/>
      <c r="VTR6" s="181"/>
      <c r="VTS6" s="181"/>
      <c r="VTT6" s="181"/>
      <c r="VTU6" s="181"/>
      <c r="VTV6" s="181"/>
      <c r="VTW6" s="181"/>
      <c r="VTX6" s="181"/>
      <c r="VTY6" s="181"/>
      <c r="VTZ6" s="181"/>
      <c r="VUA6" s="181"/>
      <c r="VUB6" s="181"/>
      <c r="VUC6" s="181"/>
      <c r="VUD6" s="181"/>
      <c r="VUE6" s="181"/>
      <c r="VUF6" s="181"/>
      <c r="VUG6" s="181"/>
      <c r="VUH6" s="181"/>
      <c r="VUI6" s="181"/>
      <c r="VUJ6" s="181"/>
      <c r="VUK6" s="181"/>
      <c r="VUL6" s="181"/>
      <c r="VUM6" s="181"/>
      <c r="VUN6" s="181"/>
      <c r="VUO6" s="181"/>
      <c r="VUP6" s="181"/>
      <c r="VUQ6" s="181"/>
      <c r="VUR6" s="181"/>
      <c r="VUS6" s="181"/>
      <c r="VUT6" s="181"/>
      <c r="VUU6" s="181"/>
      <c r="VUV6" s="181"/>
      <c r="VUW6" s="181"/>
      <c r="VUX6" s="181"/>
      <c r="VUY6" s="181"/>
      <c r="VUZ6" s="181"/>
      <c r="VVA6" s="181"/>
      <c r="VVB6" s="181"/>
      <c r="VVC6" s="181"/>
      <c r="VVD6" s="181"/>
      <c r="VVE6" s="181"/>
      <c r="VVF6" s="181"/>
      <c r="VVG6" s="181"/>
      <c r="VVH6" s="181"/>
      <c r="VVI6" s="181"/>
      <c r="VVJ6" s="181"/>
      <c r="VVK6" s="181"/>
      <c r="VVL6" s="181"/>
      <c r="VVM6" s="181"/>
      <c r="VVN6" s="181"/>
      <c r="VVO6" s="181"/>
      <c r="VVP6" s="181"/>
      <c r="VVQ6" s="181"/>
      <c r="VVR6" s="181"/>
      <c r="VVS6" s="181"/>
      <c r="VVT6" s="181"/>
      <c r="VVU6" s="181"/>
      <c r="VVV6" s="181"/>
      <c r="VVW6" s="181"/>
      <c r="VVX6" s="181"/>
      <c r="VVY6" s="181"/>
      <c r="VVZ6" s="181"/>
      <c r="VWA6" s="181"/>
      <c r="VWB6" s="181"/>
      <c r="VWC6" s="181"/>
      <c r="VWD6" s="181"/>
      <c r="VWE6" s="181"/>
      <c r="VWF6" s="181"/>
      <c r="VWG6" s="181"/>
      <c r="VWH6" s="181"/>
      <c r="VWI6" s="181"/>
      <c r="VWJ6" s="181"/>
      <c r="VWK6" s="181"/>
      <c r="VWL6" s="181"/>
      <c r="VWM6" s="181"/>
      <c r="VWN6" s="181"/>
      <c r="VWO6" s="181"/>
      <c r="VWP6" s="181"/>
      <c r="VWQ6" s="181"/>
      <c r="VWR6" s="181"/>
      <c r="VWS6" s="181"/>
      <c r="VWT6" s="181"/>
      <c r="VWU6" s="181"/>
      <c r="VWV6" s="181"/>
      <c r="VWW6" s="181"/>
      <c r="VWX6" s="181"/>
      <c r="VWY6" s="181"/>
      <c r="VWZ6" s="181"/>
      <c r="VXA6" s="181"/>
      <c r="VXB6" s="181"/>
      <c r="VXC6" s="181"/>
      <c r="VXD6" s="181"/>
      <c r="VXE6" s="181"/>
      <c r="VXF6" s="181"/>
      <c r="VXG6" s="181"/>
      <c r="VXH6" s="181"/>
      <c r="VXI6" s="181"/>
      <c r="VXJ6" s="181"/>
      <c r="VXK6" s="181"/>
      <c r="VXL6" s="181"/>
      <c r="VXM6" s="181"/>
      <c r="VXN6" s="181"/>
      <c r="VXO6" s="181"/>
      <c r="VXP6" s="181"/>
      <c r="VXQ6" s="181"/>
      <c r="VXR6" s="181"/>
      <c r="VXS6" s="181"/>
      <c r="VXT6" s="181"/>
      <c r="VXU6" s="181"/>
      <c r="VXV6" s="181"/>
      <c r="VXW6" s="181"/>
      <c r="VXX6" s="181"/>
      <c r="VXY6" s="181"/>
      <c r="VXZ6" s="181"/>
      <c r="VYA6" s="181"/>
      <c r="VYB6" s="181"/>
      <c r="VYC6" s="181"/>
      <c r="VYD6" s="181"/>
      <c r="VYE6" s="181"/>
      <c r="VYF6" s="181"/>
      <c r="VYG6" s="181"/>
      <c r="VYH6" s="181"/>
      <c r="VYI6" s="181"/>
      <c r="VYJ6" s="181"/>
      <c r="VYK6" s="181"/>
      <c r="VYL6" s="181"/>
      <c r="VYM6" s="181"/>
      <c r="VYN6" s="181"/>
      <c r="VYO6" s="181"/>
      <c r="VYP6" s="181"/>
      <c r="VYQ6" s="181"/>
      <c r="VYR6" s="181"/>
      <c r="VYS6" s="181"/>
      <c r="VYT6" s="181"/>
      <c r="VYU6" s="181"/>
      <c r="VYV6" s="181"/>
      <c r="VYW6" s="181"/>
      <c r="VYX6" s="181"/>
      <c r="VYY6" s="181"/>
      <c r="VYZ6" s="181"/>
      <c r="VZA6" s="181"/>
      <c r="VZB6" s="181"/>
      <c r="VZC6" s="181"/>
      <c r="VZD6" s="181"/>
      <c r="VZE6" s="181"/>
      <c r="VZF6" s="181"/>
      <c r="VZG6" s="181"/>
      <c r="VZH6" s="181"/>
      <c r="VZI6" s="181"/>
      <c r="VZJ6" s="181"/>
      <c r="VZK6" s="181"/>
      <c r="VZL6" s="181"/>
      <c r="VZM6" s="181"/>
      <c r="VZN6" s="181"/>
      <c r="VZO6" s="181"/>
      <c r="VZP6" s="181"/>
      <c r="VZQ6" s="181"/>
      <c r="VZR6" s="181"/>
      <c r="VZS6" s="181"/>
      <c r="VZT6" s="181"/>
      <c r="VZU6" s="181"/>
      <c r="VZV6" s="181"/>
      <c r="VZW6" s="181"/>
      <c r="VZX6" s="181"/>
      <c r="VZY6" s="181"/>
      <c r="VZZ6" s="181"/>
      <c r="WAA6" s="181"/>
      <c r="WAB6" s="181"/>
      <c r="WAC6" s="181"/>
      <c r="WAD6" s="181"/>
      <c r="WAE6" s="181"/>
      <c r="WAF6" s="181"/>
      <c r="WAG6" s="181"/>
      <c r="WAH6" s="181"/>
      <c r="WAI6" s="181"/>
      <c r="WAJ6" s="181"/>
      <c r="WAK6" s="181"/>
      <c r="WAL6" s="181"/>
      <c r="WAM6" s="181"/>
      <c r="WAN6" s="181"/>
      <c r="WAO6" s="181"/>
      <c r="WAP6" s="181"/>
      <c r="WAQ6" s="181"/>
      <c r="WAR6" s="181"/>
      <c r="WAS6" s="181"/>
      <c r="WAT6" s="181"/>
      <c r="WAU6" s="181"/>
      <c r="WAV6" s="181"/>
      <c r="WAW6" s="181"/>
      <c r="WAX6" s="181"/>
      <c r="WAY6" s="181"/>
      <c r="WAZ6" s="181"/>
      <c r="WBA6" s="181"/>
      <c r="WBB6" s="181"/>
      <c r="WBC6" s="181"/>
      <c r="WBD6" s="181"/>
      <c r="WBE6" s="181"/>
      <c r="WBF6" s="181"/>
      <c r="WBG6" s="181"/>
      <c r="WBH6" s="181"/>
      <c r="WBI6" s="181"/>
      <c r="WBJ6" s="181"/>
      <c r="WBK6" s="181"/>
      <c r="WBL6" s="181"/>
      <c r="WBM6" s="181"/>
      <c r="WBN6" s="181"/>
      <c r="WBO6" s="181"/>
      <c r="WBP6" s="181"/>
      <c r="WBQ6" s="181"/>
      <c r="WBR6" s="181"/>
      <c r="WBS6" s="181"/>
      <c r="WBT6" s="181"/>
      <c r="WBU6" s="181"/>
      <c r="WBV6" s="181"/>
      <c r="WBW6" s="181"/>
      <c r="WBX6" s="181"/>
      <c r="WBY6" s="181"/>
      <c r="WBZ6" s="181"/>
      <c r="WCA6" s="181"/>
      <c r="WCB6" s="181"/>
      <c r="WCC6" s="181"/>
      <c r="WCD6" s="181"/>
      <c r="WCE6" s="181"/>
      <c r="WCF6" s="181"/>
      <c r="WCG6" s="181"/>
      <c r="WCH6" s="181"/>
      <c r="WCI6" s="181"/>
      <c r="WCJ6" s="181"/>
      <c r="WCK6" s="181"/>
      <c r="WCL6" s="181"/>
      <c r="WCM6" s="181"/>
      <c r="WCN6" s="181"/>
      <c r="WCO6" s="181"/>
      <c r="WCP6" s="181"/>
      <c r="WCQ6" s="181"/>
      <c r="WCR6" s="181"/>
      <c r="WCS6" s="181"/>
      <c r="WCT6" s="181"/>
      <c r="WCU6" s="181"/>
      <c r="WCV6" s="181"/>
      <c r="WCW6" s="181"/>
      <c r="WCX6" s="181"/>
      <c r="WCY6" s="181"/>
      <c r="WCZ6" s="181"/>
      <c r="WDA6" s="181"/>
      <c r="WDB6" s="181"/>
      <c r="WDC6" s="181"/>
      <c r="WDD6" s="181"/>
      <c r="WDE6" s="181"/>
      <c r="WDF6" s="181"/>
      <c r="WDG6" s="181"/>
      <c r="WDH6" s="181"/>
      <c r="WDI6" s="181"/>
      <c r="WDJ6" s="181"/>
      <c r="WDK6" s="181"/>
      <c r="WDL6" s="181"/>
      <c r="WDM6" s="181"/>
      <c r="WDN6" s="181"/>
      <c r="WDO6" s="181"/>
      <c r="WDP6" s="181"/>
      <c r="WDQ6" s="181"/>
      <c r="WDR6" s="181"/>
      <c r="WDS6" s="181"/>
      <c r="WDT6" s="181"/>
      <c r="WDU6" s="181"/>
      <c r="WDV6" s="181"/>
      <c r="WDW6" s="181"/>
      <c r="WDX6" s="181"/>
      <c r="WDY6" s="181"/>
      <c r="WDZ6" s="181"/>
      <c r="WEA6" s="181"/>
      <c r="WEB6" s="181"/>
      <c r="WEC6" s="181"/>
      <c r="WED6" s="181"/>
      <c r="WEE6" s="181"/>
      <c r="WEF6" s="181"/>
      <c r="WEG6" s="181"/>
      <c r="WEH6" s="181"/>
      <c r="WEI6" s="181"/>
      <c r="WEJ6" s="181"/>
      <c r="WEK6" s="181"/>
      <c r="WEL6" s="181"/>
      <c r="WEM6" s="181"/>
      <c r="WEN6" s="181"/>
      <c r="WEO6" s="181"/>
      <c r="WEP6" s="181"/>
      <c r="WEQ6" s="181"/>
      <c r="WER6" s="181"/>
      <c r="WES6" s="181"/>
      <c r="WET6" s="181"/>
      <c r="WEU6" s="181"/>
      <c r="WEV6" s="181"/>
      <c r="WEW6" s="181"/>
      <c r="WEX6" s="181"/>
      <c r="WEY6" s="181"/>
      <c r="WEZ6" s="181"/>
      <c r="WFA6" s="181"/>
      <c r="WFB6" s="181"/>
      <c r="WFC6" s="181"/>
      <c r="WFD6" s="181"/>
      <c r="WFE6" s="181"/>
      <c r="WFF6" s="181"/>
      <c r="WFG6" s="181"/>
      <c r="WFH6" s="181"/>
      <c r="WFI6" s="181"/>
      <c r="WFJ6" s="181"/>
      <c r="WFK6" s="181"/>
      <c r="WFL6" s="181"/>
      <c r="WFM6" s="181"/>
      <c r="WFN6" s="181"/>
      <c r="WFO6" s="181"/>
      <c r="WFP6" s="181"/>
      <c r="WFQ6" s="181"/>
      <c r="WFR6" s="181"/>
      <c r="WFS6" s="181"/>
      <c r="WFT6" s="181"/>
      <c r="WFU6" s="181"/>
      <c r="WFV6" s="181"/>
      <c r="WFW6" s="181"/>
      <c r="WFX6" s="181"/>
      <c r="WFY6" s="181"/>
      <c r="WFZ6" s="181"/>
      <c r="WGA6" s="181"/>
      <c r="WGB6" s="181"/>
      <c r="WGC6" s="181"/>
      <c r="WGD6" s="181"/>
      <c r="WGE6" s="181"/>
      <c r="WGF6" s="181"/>
      <c r="WGG6" s="181"/>
      <c r="WGH6" s="181"/>
      <c r="WGI6" s="181"/>
      <c r="WGJ6" s="181"/>
      <c r="WGK6" s="181"/>
      <c r="WGL6" s="181"/>
      <c r="WGM6" s="181"/>
      <c r="WGN6" s="181"/>
      <c r="WGO6" s="181"/>
      <c r="WGP6" s="181"/>
      <c r="WGQ6" s="181"/>
      <c r="WGR6" s="181"/>
      <c r="WGS6" s="181"/>
      <c r="WGT6" s="181"/>
      <c r="WGU6" s="181"/>
      <c r="WGV6" s="181"/>
      <c r="WGW6" s="181"/>
      <c r="WGX6" s="181"/>
      <c r="WGY6" s="181"/>
      <c r="WGZ6" s="181"/>
      <c r="WHA6" s="181"/>
      <c r="WHB6" s="181"/>
      <c r="WHC6" s="181"/>
      <c r="WHD6" s="181"/>
      <c r="WHE6" s="181"/>
      <c r="WHF6" s="181"/>
      <c r="WHG6" s="181"/>
      <c r="WHH6" s="181"/>
      <c r="WHI6" s="181"/>
      <c r="WHJ6" s="181"/>
      <c r="WHK6" s="181"/>
      <c r="WHL6" s="181"/>
      <c r="WHM6" s="181"/>
      <c r="WHN6" s="181"/>
      <c r="WHO6" s="181"/>
      <c r="WHP6" s="181"/>
      <c r="WHQ6" s="181"/>
      <c r="WHR6" s="181"/>
      <c r="WHS6" s="181"/>
      <c r="WHT6" s="181"/>
      <c r="WHU6" s="181"/>
      <c r="WHV6" s="181"/>
      <c r="WHW6" s="181"/>
      <c r="WHX6" s="181"/>
      <c r="WHY6" s="181"/>
      <c r="WHZ6" s="181"/>
      <c r="WIA6" s="181"/>
      <c r="WIB6" s="181"/>
      <c r="WIC6" s="181"/>
      <c r="WID6" s="181"/>
      <c r="WIE6" s="181"/>
      <c r="WIF6" s="181"/>
      <c r="WIG6" s="181"/>
      <c r="WIH6" s="181"/>
      <c r="WII6" s="181"/>
      <c r="WIJ6" s="181"/>
      <c r="WIK6" s="181"/>
      <c r="WIL6" s="181"/>
      <c r="WIM6" s="181"/>
      <c r="WIN6" s="181"/>
      <c r="WIO6" s="181"/>
      <c r="WIP6" s="181"/>
      <c r="WIQ6" s="181"/>
      <c r="WIR6" s="181"/>
      <c r="WIS6" s="181"/>
      <c r="WIT6" s="181"/>
      <c r="WIU6" s="181"/>
      <c r="WIV6" s="181"/>
      <c r="WIW6" s="181"/>
      <c r="WIX6" s="181"/>
      <c r="WIY6" s="181"/>
      <c r="WIZ6" s="181"/>
      <c r="WJA6" s="181"/>
      <c r="WJB6" s="181"/>
      <c r="WJC6" s="181"/>
      <c r="WJD6" s="181"/>
      <c r="WJE6" s="181"/>
      <c r="WJF6" s="181"/>
      <c r="WJG6" s="181"/>
      <c r="WJH6" s="181"/>
      <c r="WJI6" s="181"/>
      <c r="WJJ6" s="181"/>
      <c r="WJK6" s="181"/>
      <c r="WJL6" s="181"/>
      <c r="WJM6" s="181"/>
      <c r="WJN6" s="181"/>
      <c r="WJO6" s="181"/>
      <c r="WJP6" s="181"/>
      <c r="WJQ6" s="181"/>
      <c r="WJR6" s="181"/>
      <c r="WJS6" s="181"/>
      <c r="WJT6" s="181"/>
      <c r="WJU6" s="181"/>
      <c r="WJV6" s="181"/>
      <c r="WJW6" s="181"/>
      <c r="WJX6" s="181"/>
      <c r="WJY6" s="181"/>
      <c r="WJZ6" s="181"/>
      <c r="WKA6" s="181"/>
      <c r="WKB6" s="181"/>
      <c r="WKC6" s="181"/>
      <c r="WKD6" s="181"/>
      <c r="WKE6" s="181"/>
      <c r="WKF6" s="181"/>
      <c r="WKG6" s="181"/>
      <c r="WKH6" s="181"/>
      <c r="WKI6" s="181"/>
      <c r="WKJ6" s="181"/>
      <c r="WKK6" s="181"/>
      <c r="WKL6" s="181"/>
      <c r="WKM6" s="181"/>
      <c r="WKN6" s="181"/>
      <c r="WKO6" s="181"/>
      <c r="WKP6" s="181"/>
      <c r="WKQ6" s="181"/>
      <c r="WKR6" s="181"/>
      <c r="WKS6" s="181"/>
      <c r="WKT6" s="181"/>
      <c r="WKU6" s="181"/>
      <c r="WKV6" s="181"/>
      <c r="WKW6" s="181"/>
      <c r="WKX6" s="181"/>
      <c r="WKY6" s="181"/>
      <c r="WKZ6" s="181"/>
      <c r="WLA6" s="181"/>
      <c r="WLB6" s="181"/>
      <c r="WLC6" s="181"/>
      <c r="WLD6" s="181"/>
      <c r="WLE6" s="181"/>
      <c r="WLF6" s="181"/>
      <c r="WLG6" s="181"/>
      <c r="WLH6" s="181"/>
      <c r="WLI6" s="181"/>
      <c r="WLJ6" s="181"/>
      <c r="WLK6" s="181"/>
      <c r="WLL6" s="181"/>
      <c r="WLM6" s="181"/>
      <c r="WLN6" s="181"/>
      <c r="WLO6" s="181"/>
      <c r="WLP6" s="181"/>
      <c r="WLQ6" s="181"/>
      <c r="WLR6" s="181"/>
      <c r="WLS6" s="181"/>
      <c r="WLT6" s="181"/>
      <c r="WLU6" s="181"/>
      <c r="WLV6" s="181"/>
      <c r="WLW6" s="181"/>
      <c r="WLX6" s="181"/>
      <c r="WLY6" s="181"/>
      <c r="WLZ6" s="181"/>
      <c r="WMA6" s="181"/>
      <c r="WMB6" s="181"/>
      <c r="WMC6" s="181"/>
      <c r="WMD6" s="181"/>
      <c r="WME6" s="181"/>
      <c r="WMF6" s="181"/>
      <c r="WMG6" s="181"/>
      <c r="WMH6" s="181"/>
      <c r="WMI6" s="181"/>
      <c r="WMJ6" s="181"/>
      <c r="WMK6" s="181"/>
      <c r="WML6" s="181"/>
      <c r="WMM6" s="181"/>
      <c r="WMN6" s="181"/>
      <c r="WMO6" s="181"/>
      <c r="WMP6" s="181"/>
      <c r="WMQ6" s="181"/>
      <c r="WMR6" s="181"/>
      <c r="WMS6" s="181"/>
      <c r="WMT6" s="181"/>
      <c r="WMU6" s="181"/>
      <c r="WMV6" s="181"/>
      <c r="WMW6" s="181"/>
      <c r="WMX6" s="181"/>
      <c r="WMY6" s="181"/>
      <c r="WMZ6" s="181"/>
      <c r="WNA6" s="181"/>
      <c r="WNB6" s="181"/>
      <c r="WNC6" s="181"/>
      <c r="WND6" s="181"/>
      <c r="WNE6" s="181"/>
      <c r="WNF6" s="181"/>
      <c r="WNG6" s="181"/>
      <c r="WNH6" s="181"/>
      <c r="WNI6" s="181"/>
      <c r="WNJ6" s="181"/>
      <c r="WNK6" s="181"/>
      <c r="WNL6" s="181"/>
      <c r="WNM6" s="181"/>
      <c r="WNN6" s="181"/>
      <c r="WNO6" s="181"/>
      <c r="WNP6" s="181"/>
      <c r="WNQ6" s="181"/>
      <c r="WNR6" s="181"/>
      <c r="WNS6" s="181"/>
      <c r="WNT6" s="181"/>
      <c r="WNU6" s="181"/>
      <c r="WNV6" s="181"/>
      <c r="WNW6" s="181"/>
      <c r="WNX6" s="181"/>
      <c r="WNY6" s="181"/>
      <c r="WNZ6" s="181"/>
      <c r="WOA6" s="181"/>
      <c r="WOB6" s="181"/>
      <c r="WOC6" s="181"/>
      <c r="WOD6" s="181"/>
      <c r="WOE6" s="181"/>
      <c r="WOF6" s="181"/>
      <c r="WOG6" s="181"/>
      <c r="WOH6" s="181"/>
      <c r="WOI6" s="181"/>
      <c r="WOJ6" s="181"/>
      <c r="WOK6" s="181"/>
      <c r="WOL6" s="181"/>
      <c r="WOM6" s="181"/>
      <c r="WON6" s="181"/>
      <c r="WOO6" s="181"/>
      <c r="WOP6" s="181"/>
      <c r="WOQ6" s="181"/>
      <c r="WOR6" s="181"/>
      <c r="WOS6" s="181"/>
      <c r="WOT6" s="181"/>
      <c r="WOU6" s="181"/>
      <c r="WOV6" s="181"/>
      <c r="WOW6" s="181"/>
      <c r="WOX6" s="181"/>
      <c r="WOY6" s="181"/>
      <c r="WOZ6" s="181"/>
      <c r="WPA6" s="181"/>
      <c r="WPB6" s="181"/>
      <c r="WPC6" s="181"/>
      <c r="WPD6" s="181"/>
      <c r="WPE6" s="181"/>
      <c r="WPF6" s="181"/>
      <c r="WPG6" s="181"/>
      <c r="WPH6" s="181"/>
      <c r="WPI6" s="181"/>
      <c r="WPJ6" s="181"/>
      <c r="WPK6" s="181"/>
      <c r="WPL6" s="181"/>
      <c r="WPM6" s="181"/>
      <c r="WPN6" s="181"/>
      <c r="WPO6" s="181"/>
      <c r="WPP6" s="181"/>
      <c r="WPQ6" s="181"/>
      <c r="WPR6" s="181"/>
      <c r="WPS6" s="181"/>
      <c r="WPT6" s="181"/>
      <c r="WPU6" s="181"/>
      <c r="WPV6" s="181"/>
      <c r="WPW6" s="181"/>
      <c r="WPX6" s="181"/>
      <c r="WPY6" s="181"/>
      <c r="WPZ6" s="181"/>
      <c r="WQA6" s="181"/>
      <c r="WQB6" s="181"/>
      <c r="WQC6" s="181"/>
      <c r="WQD6" s="181"/>
      <c r="WQE6" s="181"/>
      <c r="WQF6" s="181"/>
      <c r="WQG6" s="181"/>
      <c r="WQH6" s="181"/>
      <c r="WQI6" s="181"/>
      <c r="WQJ6" s="181"/>
      <c r="WQK6" s="181"/>
      <c r="WQL6" s="181"/>
      <c r="WQM6" s="181"/>
      <c r="WQN6" s="181"/>
      <c r="WQO6" s="181"/>
      <c r="WQP6" s="181"/>
      <c r="WQQ6" s="181"/>
      <c r="WQR6" s="181"/>
      <c r="WQS6" s="181"/>
      <c r="WQT6" s="181"/>
      <c r="WQU6" s="181"/>
      <c r="WQV6" s="181"/>
      <c r="WQW6" s="181"/>
      <c r="WQX6" s="181"/>
      <c r="WQY6" s="181"/>
      <c r="WQZ6" s="181"/>
      <c r="WRA6" s="181"/>
      <c r="WRB6" s="181"/>
      <c r="WRC6" s="181"/>
      <c r="WRD6" s="181"/>
      <c r="WRE6" s="181"/>
      <c r="WRF6" s="181"/>
      <c r="WRG6" s="181"/>
      <c r="WRH6" s="181"/>
      <c r="WRI6" s="181"/>
      <c r="WRJ6" s="181"/>
      <c r="WRK6" s="181"/>
      <c r="WRL6" s="181"/>
      <c r="WRM6" s="181"/>
      <c r="WRN6" s="181"/>
      <c r="WRO6" s="181"/>
      <c r="WRP6" s="181"/>
      <c r="WRQ6" s="181"/>
      <c r="WRR6" s="181"/>
      <c r="WRS6" s="181"/>
      <c r="WRT6" s="181"/>
      <c r="WRU6" s="181"/>
      <c r="WRV6" s="181"/>
      <c r="WRW6" s="181"/>
      <c r="WRX6" s="181"/>
      <c r="WRY6" s="181"/>
      <c r="WRZ6" s="181"/>
      <c r="WSA6" s="181"/>
      <c r="WSB6" s="181"/>
      <c r="WSC6" s="181"/>
      <c r="WSD6" s="181"/>
      <c r="WSE6" s="181"/>
      <c r="WSF6" s="181"/>
      <c r="WSG6" s="181"/>
      <c r="WSH6" s="181"/>
      <c r="WSI6" s="181"/>
      <c r="WSJ6" s="181"/>
      <c r="WSK6" s="181"/>
      <c r="WSL6" s="181"/>
      <c r="WSM6" s="181"/>
      <c r="WSN6" s="181"/>
      <c r="WSO6" s="181"/>
      <c r="WSP6" s="181"/>
      <c r="WSQ6" s="181"/>
      <c r="WSR6" s="181"/>
      <c r="WSS6" s="181"/>
      <c r="WST6" s="181"/>
      <c r="WSU6" s="181"/>
      <c r="WSV6" s="181"/>
      <c r="WSW6" s="181"/>
      <c r="WSX6" s="181"/>
      <c r="WSY6" s="181"/>
      <c r="WSZ6" s="181"/>
      <c r="WTA6" s="181"/>
      <c r="WTB6" s="181"/>
      <c r="WTC6" s="181"/>
      <c r="WTD6" s="181"/>
      <c r="WTE6" s="181"/>
      <c r="WTF6" s="181"/>
      <c r="WTG6" s="181"/>
      <c r="WTH6" s="181"/>
      <c r="WTI6" s="181"/>
      <c r="WTJ6" s="181"/>
      <c r="WTK6" s="181"/>
      <c r="WTL6" s="181"/>
      <c r="WTM6" s="181"/>
      <c r="WTN6" s="181"/>
      <c r="WTO6" s="181"/>
      <c r="WTP6" s="181"/>
      <c r="WTQ6" s="181"/>
      <c r="WTR6" s="181"/>
      <c r="WTS6" s="181"/>
      <c r="WTT6" s="181"/>
      <c r="WTU6" s="181"/>
      <c r="WTV6" s="181"/>
      <c r="WTW6" s="181"/>
      <c r="WTX6" s="181"/>
      <c r="WTY6" s="181"/>
      <c r="WTZ6" s="181"/>
      <c r="WUA6" s="181"/>
      <c r="WUB6" s="181"/>
      <c r="WUC6" s="181"/>
      <c r="WUD6" s="181"/>
      <c r="WUE6" s="181"/>
      <c r="WUF6" s="181"/>
      <c r="WUG6" s="181"/>
      <c r="WUH6" s="181"/>
      <c r="WUI6" s="181"/>
      <c r="WUJ6" s="181"/>
      <c r="WUK6" s="181"/>
      <c r="WUL6" s="181"/>
      <c r="WUM6" s="181"/>
      <c r="WUN6" s="181"/>
      <c r="WUO6" s="181"/>
      <c r="WUP6" s="181"/>
      <c r="WUQ6" s="181"/>
      <c r="WUR6" s="181"/>
      <c r="WUS6" s="181"/>
      <c r="WUT6" s="181"/>
      <c r="WUU6" s="181"/>
      <c r="WUV6" s="181"/>
      <c r="WUW6" s="181"/>
      <c r="WUX6" s="181"/>
      <c r="WUY6" s="181"/>
      <c r="WUZ6" s="181"/>
      <c r="WVA6" s="181"/>
      <c r="WVB6" s="181"/>
      <c r="WVC6" s="181"/>
      <c r="WVD6" s="181"/>
      <c r="WVE6" s="181"/>
      <c r="WVF6" s="181"/>
      <c r="WVG6" s="181"/>
      <c r="WVH6" s="181"/>
      <c r="WVI6" s="181"/>
      <c r="WVJ6" s="181"/>
      <c r="WVK6" s="181"/>
      <c r="WVL6" s="181"/>
      <c r="WVM6" s="181"/>
      <c r="WVN6" s="181"/>
      <c r="WVO6" s="181"/>
      <c r="WVP6" s="181"/>
      <c r="WVQ6" s="181"/>
      <c r="WVR6" s="181"/>
      <c r="WVS6" s="181"/>
      <c r="WVT6" s="181"/>
      <c r="WVU6" s="181"/>
      <c r="WVV6" s="181"/>
      <c r="WVW6" s="181"/>
      <c r="WVX6" s="181"/>
      <c r="WVY6" s="181"/>
      <c r="WVZ6" s="181"/>
      <c r="WWA6" s="181"/>
      <c r="WWB6" s="181"/>
      <c r="WWC6" s="181"/>
      <c r="WWD6" s="181"/>
      <c r="WWE6" s="181"/>
      <c r="WWF6" s="181"/>
      <c r="WWG6" s="181"/>
      <c r="WWH6" s="181"/>
      <c r="WWI6" s="181"/>
      <c r="WWJ6" s="181"/>
      <c r="WWK6" s="181"/>
      <c r="WWL6" s="181"/>
      <c r="WWM6" s="181"/>
      <c r="WWN6" s="181"/>
      <c r="WWO6" s="181"/>
      <c r="WWP6" s="181"/>
      <c r="WWQ6" s="181"/>
      <c r="WWR6" s="181"/>
      <c r="WWS6" s="181"/>
      <c r="WWT6" s="181"/>
      <c r="WWU6" s="181"/>
      <c r="WWV6" s="181"/>
      <c r="WWW6" s="181"/>
      <c r="WWX6" s="181"/>
      <c r="WWY6" s="181"/>
      <c r="WWZ6" s="181"/>
      <c r="WXA6" s="181"/>
      <c r="WXB6" s="181"/>
      <c r="WXC6" s="181"/>
      <c r="WXD6" s="181"/>
      <c r="WXE6" s="181"/>
      <c r="WXF6" s="181"/>
      <c r="WXG6" s="181"/>
      <c r="WXH6" s="181"/>
      <c r="WXI6" s="181"/>
      <c r="WXJ6" s="181"/>
      <c r="WXK6" s="181"/>
      <c r="WXL6" s="181"/>
      <c r="WXM6" s="181"/>
      <c r="WXN6" s="181"/>
      <c r="WXO6" s="181"/>
      <c r="WXP6" s="181"/>
      <c r="WXQ6" s="181"/>
      <c r="WXR6" s="181"/>
      <c r="WXS6" s="181"/>
      <c r="WXT6" s="181"/>
      <c r="WXU6" s="181"/>
      <c r="WXV6" s="181"/>
      <c r="WXW6" s="181"/>
      <c r="WXX6" s="181"/>
      <c r="WXY6" s="181"/>
      <c r="WXZ6" s="181"/>
      <c r="WYA6" s="181"/>
      <c r="WYB6" s="181"/>
      <c r="WYC6" s="181"/>
      <c r="WYD6" s="181"/>
      <c r="WYE6" s="181"/>
      <c r="WYF6" s="181"/>
      <c r="WYG6" s="181"/>
      <c r="WYH6" s="181"/>
      <c r="WYI6" s="181"/>
      <c r="WYJ6" s="181"/>
      <c r="WYK6" s="181"/>
      <c r="WYL6" s="181"/>
      <c r="WYM6" s="181"/>
      <c r="WYN6" s="181"/>
      <c r="WYO6" s="181"/>
      <c r="WYP6" s="181"/>
      <c r="WYQ6" s="181"/>
      <c r="WYR6" s="181"/>
      <c r="WYS6" s="181"/>
      <c r="WYT6" s="181"/>
      <c r="WYU6" s="181"/>
      <c r="WYV6" s="181"/>
      <c r="WYW6" s="181"/>
      <c r="WYX6" s="181"/>
      <c r="WYY6" s="181"/>
      <c r="WYZ6" s="181"/>
      <c r="WZA6" s="181"/>
      <c r="WZB6" s="181"/>
      <c r="WZC6" s="181"/>
      <c r="WZD6" s="181"/>
      <c r="WZE6" s="181"/>
      <c r="WZF6" s="181"/>
      <c r="WZG6" s="181"/>
      <c r="WZH6" s="181"/>
      <c r="WZI6" s="181"/>
      <c r="WZJ6" s="181"/>
      <c r="WZK6" s="181"/>
      <c r="WZL6" s="181"/>
      <c r="WZM6" s="181"/>
      <c r="WZN6" s="181"/>
      <c r="WZO6" s="181"/>
      <c r="WZP6" s="181"/>
      <c r="WZQ6" s="181"/>
      <c r="WZR6" s="181"/>
      <c r="WZS6" s="181"/>
      <c r="WZT6" s="181"/>
      <c r="WZU6" s="181"/>
      <c r="WZV6" s="181"/>
      <c r="WZW6" s="181"/>
      <c r="WZX6" s="181"/>
      <c r="WZY6" s="181"/>
      <c r="WZZ6" s="181"/>
      <c r="XAA6" s="181"/>
      <c r="XAB6" s="181"/>
      <c r="XAC6" s="181"/>
      <c r="XAD6" s="181"/>
      <c r="XAE6" s="181"/>
      <c r="XAF6" s="181"/>
      <c r="XAG6" s="181"/>
      <c r="XAH6" s="181"/>
      <c r="XAI6" s="181"/>
      <c r="XAJ6" s="181"/>
      <c r="XAK6" s="181"/>
      <c r="XAL6" s="181"/>
      <c r="XAM6" s="181"/>
      <c r="XAN6" s="181"/>
      <c r="XAO6" s="181"/>
      <c r="XAP6" s="181"/>
      <c r="XAQ6" s="181"/>
      <c r="XAR6" s="181"/>
      <c r="XAS6" s="181"/>
      <c r="XAT6" s="181"/>
      <c r="XAU6" s="181"/>
      <c r="XAV6" s="181"/>
      <c r="XAW6" s="181"/>
      <c r="XAX6" s="181"/>
      <c r="XAY6" s="181"/>
      <c r="XAZ6" s="181"/>
      <c r="XBA6" s="181"/>
      <c r="XBB6" s="181"/>
      <c r="XBC6" s="181"/>
      <c r="XBD6" s="181"/>
      <c r="XBE6" s="181"/>
      <c r="XBF6" s="181"/>
      <c r="XBG6" s="181"/>
      <c r="XBH6" s="181"/>
      <c r="XBI6" s="181"/>
      <c r="XBJ6" s="181"/>
      <c r="XBK6" s="181"/>
      <c r="XBL6" s="181"/>
      <c r="XBM6" s="181"/>
      <c r="XBN6" s="181"/>
      <c r="XBO6" s="181"/>
      <c r="XBP6" s="181"/>
      <c r="XBQ6" s="181"/>
      <c r="XBR6" s="181"/>
      <c r="XBS6" s="181"/>
      <c r="XBT6" s="181"/>
      <c r="XBU6" s="181"/>
      <c r="XBV6" s="181"/>
      <c r="XBW6" s="181"/>
      <c r="XBX6" s="181"/>
      <c r="XBY6" s="181"/>
      <c r="XBZ6" s="181"/>
      <c r="XCA6" s="181"/>
      <c r="XCB6" s="181"/>
      <c r="XCC6" s="181"/>
      <c r="XCD6" s="181"/>
      <c r="XCE6" s="181"/>
      <c r="XCF6" s="181"/>
      <c r="XCG6" s="181"/>
      <c r="XCH6" s="181"/>
      <c r="XCI6" s="181"/>
      <c r="XCJ6" s="181"/>
      <c r="XCK6" s="181"/>
      <c r="XCL6" s="181"/>
      <c r="XCM6" s="181"/>
      <c r="XCN6" s="181"/>
      <c r="XCO6" s="181"/>
      <c r="XCP6" s="181"/>
      <c r="XCQ6" s="181"/>
      <c r="XCR6" s="181"/>
      <c r="XCS6" s="181"/>
      <c r="XCT6" s="181"/>
      <c r="XCU6" s="181"/>
      <c r="XCV6" s="181"/>
      <c r="XCW6" s="181"/>
      <c r="XCX6" s="181"/>
      <c r="XCY6" s="181"/>
      <c r="XCZ6" s="181"/>
      <c r="XDA6" s="181"/>
      <c r="XDB6" s="181"/>
      <c r="XDC6" s="181"/>
      <c r="XDD6" s="181"/>
      <c r="XDE6" s="181"/>
      <c r="XDF6" s="181"/>
      <c r="XDG6" s="181"/>
      <c r="XDH6" s="181"/>
      <c r="XDI6" s="181"/>
      <c r="XDJ6" s="181"/>
      <c r="XDK6" s="181"/>
      <c r="XDL6" s="181"/>
      <c r="XDM6" s="181"/>
      <c r="XDN6" s="181"/>
      <c r="XDO6" s="181"/>
      <c r="XDP6" s="181"/>
      <c r="XDQ6" s="181"/>
      <c r="XDR6" s="181"/>
      <c r="XDS6" s="181"/>
      <c r="XDT6" s="181"/>
      <c r="XDU6" s="181"/>
      <c r="XDV6" s="181"/>
      <c r="XDW6" s="181"/>
      <c r="XDX6" s="181"/>
      <c r="XDY6" s="181"/>
      <c r="XDZ6" s="181"/>
      <c r="XEA6" s="181"/>
      <c r="XEB6" s="181"/>
      <c r="XEC6" s="181"/>
      <c r="XED6" s="181"/>
      <c r="XEE6" s="181"/>
      <c r="XEF6" s="181"/>
      <c r="XEG6" s="181"/>
    </row>
    <row r="7" spans="1:16361" x14ac:dyDescent="0.2">
      <c r="A7" s="181">
        <v>2016</v>
      </c>
      <c r="B7" s="181"/>
      <c r="C7" s="181"/>
      <c r="D7" s="181"/>
      <c r="E7" s="181"/>
      <c r="F7" s="181"/>
      <c r="G7" s="181"/>
      <c r="H7" s="181"/>
      <c r="I7" s="150"/>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1"/>
      <c r="CF7" s="181"/>
      <c r="CG7" s="181"/>
      <c r="CH7" s="181"/>
      <c r="CI7" s="181"/>
      <c r="CJ7" s="181"/>
      <c r="CK7" s="181"/>
      <c r="CL7" s="181"/>
      <c r="CM7" s="181"/>
      <c r="CN7" s="181"/>
      <c r="CO7" s="181"/>
      <c r="CP7" s="181"/>
      <c r="CQ7" s="181"/>
      <c r="CR7" s="181"/>
      <c r="CS7" s="181"/>
      <c r="CT7" s="181"/>
      <c r="CU7" s="181"/>
      <c r="CV7" s="181"/>
      <c r="CW7" s="181"/>
      <c r="CX7" s="181"/>
      <c r="CY7" s="181"/>
      <c r="CZ7" s="181"/>
      <c r="DA7" s="181"/>
      <c r="DB7" s="181"/>
      <c r="DC7" s="181"/>
      <c r="DD7" s="181"/>
      <c r="DE7" s="181"/>
      <c r="DF7" s="181"/>
      <c r="DG7" s="181"/>
      <c r="DH7" s="181"/>
      <c r="DI7" s="181"/>
      <c r="DJ7" s="181"/>
      <c r="DK7" s="181"/>
      <c r="DL7" s="181"/>
      <c r="DM7" s="181"/>
      <c r="DN7" s="181"/>
      <c r="DO7" s="181"/>
      <c r="DP7" s="181"/>
      <c r="DQ7" s="181"/>
      <c r="DR7" s="181"/>
      <c r="DS7" s="181"/>
      <c r="DT7" s="181"/>
      <c r="DU7" s="181"/>
      <c r="DV7" s="181"/>
      <c r="DW7" s="181"/>
      <c r="DX7" s="181"/>
      <c r="DY7" s="181"/>
      <c r="DZ7" s="181"/>
      <c r="EA7" s="181"/>
      <c r="EB7" s="181"/>
      <c r="EC7" s="181"/>
      <c r="ED7" s="181"/>
      <c r="EE7" s="181"/>
      <c r="EF7" s="181"/>
      <c r="EG7" s="181"/>
      <c r="EH7" s="181"/>
      <c r="EI7" s="181"/>
      <c r="EJ7" s="181"/>
      <c r="EK7" s="181"/>
      <c r="EL7" s="181"/>
      <c r="EM7" s="181"/>
      <c r="EN7" s="181"/>
      <c r="EO7" s="181"/>
      <c r="EP7" s="181"/>
      <c r="EQ7" s="181"/>
      <c r="ER7" s="181"/>
      <c r="ES7" s="181"/>
      <c r="ET7" s="181"/>
      <c r="EU7" s="181"/>
      <c r="EV7" s="181"/>
      <c r="EW7" s="181"/>
      <c r="EX7" s="181"/>
      <c r="EY7" s="181"/>
      <c r="EZ7" s="181"/>
      <c r="FA7" s="181"/>
      <c r="FB7" s="181"/>
      <c r="FC7" s="181"/>
      <c r="FD7" s="181"/>
      <c r="FE7" s="181"/>
      <c r="FF7" s="181"/>
      <c r="FG7" s="181"/>
      <c r="FH7" s="181"/>
      <c r="FI7" s="181"/>
      <c r="FJ7" s="181"/>
      <c r="FK7" s="181"/>
      <c r="FL7" s="181"/>
      <c r="FM7" s="181"/>
      <c r="FN7" s="181"/>
      <c r="FO7" s="181"/>
      <c r="FP7" s="181"/>
      <c r="FQ7" s="181"/>
      <c r="FR7" s="181"/>
      <c r="FS7" s="181"/>
      <c r="FT7" s="181"/>
      <c r="FU7" s="181"/>
      <c r="FV7" s="181"/>
      <c r="FW7" s="181"/>
      <c r="FX7" s="181"/>
      <c r="FY7" s="181"/>
      <c r="FZ7" s="181"/>
      <c r="GA7" s="181"/>
      <c r="GB7" s="181"/>
      <c r="GC7" s="181"/>
      <c r="GD7" s="181"/>
      <c r="GE7" s="181"/>
      <c r="GF7" s="181"/>
      <c r="GG7" s="181"/>
      <c r="GH7" s="181"/>
      <c r="GI7" s="181"/>
      <c r="GJ7" s="181"/>
      <c r="GK7" s="181"/>
      <c r="GL7" s="181"/>
      <c r="GM7" s="181"/>
      <c r="GN7" s="181"/>
      <c r="GO7" s="181"/>
      <c r="GP7" s="181"/>
      <c r="GQ7" s="181"/>
      <c r="GR7" s="181"/>
      <c r="GS7" s="181"/>
      <c r="GT7" s="181"/>
      <c r="GU7" s="181"/>
      <c r="GV7" s="181"/>
      <c r="GW7" s="181"/>
      <c r="GX7" s="181"/>
      <c r="GY7" s="181"/>
      <c r="GZ7" s="181"/>
      <c r="HA7" s="181"/>
      <c r="HB7" s="181"/>
      <c r="HC7" s="181"/>
      <c r="HD7" s="181"/>
      <c r="HE7" s="181"/>
      <c r="HF7" s="181"/>
      <c r="HG7" s="181"/>
      <c r="HH7" s="181"/>
      <c r="HI7" s="181"/>
      <c r="HJ7" s="181"/>
      <c r="HK7" s="181"/>
      <c r="HL7" s="181"/>
      <c r="HM7" s="181"/>
      <c r="HN7" s="181"/>
      <c r="HO7" s="181"/>
      <c r="HP7" s="181"/>
      <c r="HQ7" s="181"/>
      <c r="HR7" s="181"/>
      <c r="HS7" s="181"/>
      <c r="HT7" s="181"/>
      <c r="HU7" s="181"/>
      <c r="HV7" s="181"/>
      <c r="HW7" s="181"/>
      <c r="HX7" s="181"/>
      <c r="HY7" s="181"/>
      <c r="HZ7" s="181"/>
      <c r="IA7" s="181"/>
      <c r="IB7" s="181"/>
      <c r="IC7" s="181"/>
      <c r="ID7" s="181"/>
      <c r="IE7" s="181"/>
      <c r="IF7" s="181"/>
      <c r="IG7" s="181"/>
      <c r="IH7" s="181"/>
      <c r="II7" s="181"/>
      <c r="IJ7" s="181"/>
      <c r="IK7" s="181"/>
      <c r="IL7" s="181"/>
      <c r="IM7" s="181"/>
      <c r="IN7" s="181"/>
      <c r="IO7" s="181"/>
      <c r="IP7" s="181"/>
      <c r="IQ7" s="181"/>
      <c r="IR7" s="181"/>
      <c r="IS7" s="181"/>
      <c r="IT7" s="181"/>
      <c r="IU7" s="181"/>
      <c r="IV7" s="181"/>
      <c r="IW7" s="181"/>
      <c r="IX7" s="181"/>
      <c r="IY7" s="181"/>
      <c r="IZ7" s="181"/>
      <c r="JA7" s="181"/>
      <c r="JB7" s="181"/>
      <c r="JC7" s="181"/>
      <c r="JD7" s="181"/>
      <c r="JE7" s="181"/>
      <c r="JF7" s="181"/>
      <c r="JG7" s="181"/>
      <c r="JH7" s="181"/>
      <c r="JI7" s="181"/>
      <c r="JJ7" s="181"/>
      <c r="JK7" s="181"/>
      <c r="JL7" s="181"/>
      <c r="JM7" s="181"/>
      <c r="JN7" s="181"/>
      <c r="JO7" s="181"/>
      <c r="JP7" s="181"/>
      <c r="JQ7" s="181"/>
      <c r="JR7" s="181"/>
      <c r="JS7" s="181"/>
      <c r="JT7" s="181"/>
      <c r="JU7" s="181"/>
      <c r="JV7" s="181"/>
      <c r="JW7" s="181"/>
      <c r="JX7" s="181"/>
      <c r="JY7" s="181"/>
      <c r="JZ7" s="181"/>
      <c r="KA7" s="181"/>
      <c r="KB7" s="181"/>
      <c r="KC7" s="181"/>
      <c r="KD7" s="181"/>
      <c r="KE7" s="181"/>
      <c r="KF7" s="181"/>
      <c r="KG7" s="181"/>
      <c r="KH7" s="181"/>
      <c r="KI7" s="181"/>
      <c r="KJ7" s="181"/>
      <c r="KK7" s="181"/>
      <c r="KL7" s="181"/>
      <c r="KM7" s="181"/>
      <c r="KN7" s="181"/>
      <c r="KO7" s="181"/>
      <c r="KP7" s="181"/>
      <c r="KQ7" s="181"/>
      <c r="KR7" s="181"/>
      <c r="KS7" s="181"/>
      <c r="KT7" s="181"/>
      <c r="KU7" s="181"/>
      <c r="KV7" s="181"/>
      <c r="KW7" s="181"/>
      <c r="KX7" s="181"/>
      <c r="KY7" s="181"/>
      <c r="KZ7" s="181"/>
      <c r="LA7" s="181"/>
      <c r="LB7" s="181"/>
      <c r="LC7" s="181"/>
      <c r="LD7" s="181"/>
      <c r="LE7" s="181"/>
      <c r="LF7" s="181"/>
      <c r="LG7" s="181"/>
      <c r="LH7" s="181"/>
      <c r="LI7" s="181"/>
      <c r="LJ7" s="181"/>
      <c r="LK7" s="181"/>
      <c r="LL7" s="181"/>
      <c r="LM7" s="181"/>
      <c r="LN7" s="181"/>
      <c r="LO7" s="181"/>
      <c r="LP7" s="181"/>
      <c r="LQ7" s="181"/>
      <c r="LR7" s="181"/>
      <c r="LS7" s="181"/>
      <c r="LT7" s="181"/>
      <c r="LU7" s="181"/>
      <c r="LV7" s="181"/>
      <c r="LW7" s="181"/>
      <c r="LX7" s="181"/>
      <c r="LY7" s="181"/>
      <c r="LZ7" s="181"/>
      <c r="MA7" s="181"/>
      <c r="MB7" s="181"/>
      <c r="MC7" s="181"/>
      <c r="MD7" s="181"/>
      <c r="ME7" s="181"/>
      <c r="MF7" s="181"/>
      <c r="MG7" s="181"/>
      <c r="MH7" s="181"/>
      <c r="MI7" s="181"/>
      <c r="MJ7" s="181"/>
      <c r="MK7" s="181"/>
      <c r="ML7" s="181"/>
      <c r="MM7" s="181"/>
      <c r="MN7" s="181"/>
      <c r="MO7" s="181"/>
      <c r="MP7" s="181"/>
      <c r="MQ7" s="181"/>
      <c r="MR7" s="181"/>
      <c r="MS7" s="181"/>
      <c r="MT7" s="181"/>
      <c r="MU7" s="181"/>
      <c r="MV7" s="181"/>
      <c r="MW7" s="181"/>
      <c r="MX7" s="181"/>
      <c r="MY7" s="181"/>
      <c r="MZ7" s="181"/>
      <c r="NA7" s="181"/>
      <c r="NB7" s="181"/>
      <c r="NC7" s="181"/>
      <c r="ND7" s="181"/>
      <c r="NE7" s="181"/>
      <c r="NF7" s="181"/>
      <c r="NG7" s="181"/>
      <c r="NH7" s="181"/>
      <c r="NI7" s="181"/>
      <c r="NJ7" s="181"/>
      <c r="NK7" s="181"/>
      <c r="NL7" s="181"/>
      <c r="NM7" s="181"/>
      <c r="NN7" s="181"/>
      <c r="NO7" s="181"/>
      <c r="NP7" s="181"/>
      <c r="NQ7" s="181"/>
      <c r="NR7" s="181"/>
      <c r="NS7" s="181"/>
      <c r="NT7" s="181"/>
      <c r="NU7" s="181"/>
      <c r="NV7" s="181"/>
      <c r="NW7" s="181"/>
      <c r="NX7" s="181"/>
      <c r="NY7" s="181"/>
      <c r="NZ7" s="181"/>
      <c r="OA7" s="181"/>
      <c r="OB7" s="181"/>
      <c r="OC7" s="181"/>
      <c r="OD7" s="181"/>
      <c r="OE7" s="181"/>
      <c r="OF7" s="181"/>
      <c r="OG7" s="181"/>
      <c r="OH7" s="181"/>
      <c r="OI7" s="181"/>
      <c r="OJ7" s="181"/>
      <c r="OK7" s="181"/>
      <c r="OL7" s="181"/>
      <c r="OM7" s="181"/>
      <c r="ON7" s="181"/>
      <c r="OO7" s="181"/>
      <c r="OP7" s="181"/>
      <c r="OQ7" s="181"/>
      <c r="OR7" s="181"/>
      <c r="OS7" s="181"/>
      <c r="OT7" s="181"/>
      <c r="OU7" s="181"/>
      <c r="OV7" s="181"/>
      <c r="OW7" s="181"/>
      <c r="OX7" s="181"/>
      <c r="OY7" s="181"/>
      <c r="OZ7" s="181"/>
      <c r="PA7" s="181"/>
      <c r="PB7" s="181"/>
      <c r="PC7" s="181"/>
      <c r="PD7" s="181"/>
      <c r="PE7" s="181"/>
      <c r="PF7" s="181"/>
      <c r="PG7" s="181"/>
      <c r="PH7" s="181"/>
      <c r="PI7" s="181"/>
      <c r="PJ7" s="181"/>
      <c r="PK7" s="181"/>
      <c r="PL7" s="181"/>
      <c r="PM7" s="181"/>
      <c r="PN7" s="181"/>
      <c r="PO7" s="181"/>
      <c r="PP7" s="181"/>
      <c r="PQ7" s="181"/>
      <c r="PR7" s="181"/>
      <c r="PS7" s="181"/>
      <c r="PT7" s="181"/>
      <c r="PU7" s="181"/>
      <c r="PV7" s="181"/>
      <c r="PW7" s="181"/>
      <c r="PX7" s="181"/>
      <c r="PY7" s="181"/>
      <c r="PZ7" s="181"/>
      <c r="QA7" s="181"/>
      <c r="QB7" s="181"/>
      <c r="QC7" s="181"/>
      <c r="QD7" s="181"/>
      <c r="QE7" s="181"/>
      <c r="QF7" s="181"/>
      <c r="QG7" s="181"/>
      <c r="QH7" s="181"/>
      <c r="QI7" s="181"/>
      <c r="QJ7" s="181"/>
      <c r="QK7" s="181"/>
      <c r="QL7" s="181"/>
      <c r="QM7" s="181"/>
      <c r="QN7" s="181"/>
      <c r="QO7" s="181"/>
      <c r="QP7" s="181"/>
      <c r="QQ7" s="181"/>
      <c r="QR7" s="181"/>
      <c r="QS7" s="181"/>
      <c r="QT7" s="181"/>
      <c r="QU7" s="181"/>
      <c r="QV7" s="181"/>
      <c r="QW7" s="181"/>
      <c r="QX7" s="181"/>
      <c r="QY7" s="181"/>
      <c r="QZ7" s="181"/>
      <c r="RA7" s="181"/>
      <c r="RB7" s="181"/>
      <c r="RC7" s="181"/>
      <c r="RD7" s="181"/>
      <c r="RE7" s="181"/>
      <c r="RF7" s="181"/>
      <c r="RG7" s="181"/>
      <c r="RH7" s="181"/>
      <c r="RI7" s="181"/>
      <c r="RJ7" s="181"/>
      <c r="RK7" s="181"/>
      <c r="RL7" s="181"/>
      <c r="RM7" s="181"/>
      <c r="RN7" s="181"/>
      <c r="RO7" s="181"/>
      <c r="RP7" s="181"/>
      <c r="RQ7" s="181"/>
      <c r="RR7" s="181"/>
      <c r="RS7" s="181"/>
      <c r="RT7" s="181"/>
      <c r="RU7" s="181"/>
      <c r="RV7" s="181"/>
      <c r="RW7" s="181"/>
      <c r="RX7" s="181"/>
      <c r="RY7" s="181"/>
      <c r="RZ7" s="181"/>
      <c r="SA7" s="181"/>
      <c r="SB7" s="181"/>
      <c r="SC7" s="181"/>
      <c r="SD7" s="181"/>
      <c r="SE7" s="181"/>
      <c r="SF7" s="181"/>
      <c r="SG7" s="181"/>
      <c r="SH7" s="181"/>
      <c r="SI7" s="181"/>
      <c r="SJ7" s="181"/>
      <c r="SK7" s="181"/>
      <c r="SL7" s="181"/>
      <c r="SM7" s="181"/>
      <c r="SN7" s="181"/>
      <c r="SO7" s="181"/>
      <c r="SP7" s="181"/>
      <c r="SQ7" s="181"/>
      <c r="SR7" s="181"/>
      <c r="SS7" s="181"/>
      <c r="ST7" s="181"/>
      <c r="SU7" s="181"/>
      <c r="SV7" s="181"/>
      <c r="SW7" s="181"/>
      <c r="SX7" s="181"/>
      <c r="SY7" s="181"/>
      <c r="SZ7" s="181"/>
      <c r="TA7" s="181"/>
      <c r="TB7" s="181"/>
      <c r="TC7" s="181"/>
      <c r="TD7" s="181"/>
      <c r="TE7" s="181"/>
      <c r="TF7" s="181"/>
      <c r="TG7" s="181"/>
      <c r="TH7" s="181"/>
      <c r="TI7" s="181"/>
      <c r="TJ7" s="181"/>
      <c r="TK7" s="181"/>
      <c r="TL7" s="181"/>
      <c r="TM7" s="181"/>
      <c r="TN7" s="181"/>
      <c r="TO7" s="181"/>
      <c r="TP7" s="181"/>
      <c r="TQ7" s="181"/>
      <c r="TR7" s="181"/>
      <c r="TS7" s="181"/>
      <c r="TT7" s="181"/>
      <c r="TU7" s="181"/>
      <c r="TV7" s="181"/>
      <c r="TW7" s="181"/>
      <c r="TX7" s="181"/>
      <c r="TY7" s="181"/>
      <c r="TZ7" s="181"/>
      <c r="UA7" s="181"/>
      <c r="UB7" s="181"/>
      <c r="UC7" s="181"/>
      <c r="UD7" s="181"/>
      <c r="UE7" s="181"/>
      <c r="UF7" s="181"/>
      <c r="UG7" s="181"/>
      <c r="UH7" s="181"/>
      <c r="UI7" s="181"/>
      <c r="UJ7" s="181"/>
      <c r="UK7" s="181"/>
      <c r="UL7" s="181"/>
      <c r="UM7" s="181"/>
      <c r="UN7" s="181"/>
      <c r="UO7" s="181"/>
      <c r="UP7" s="181"/>
      <c r="UQ7" s="181"/>
      <c r="UR7" s="181"/>
      <c r="US7" s="181"/>
      <c r="UT7" s="181"/>
      <c r="UU7" s="181"/>
      <c r="UV7" s="181"/>
      <c r="UW7" s="181"/>
      <c r="UX7" s="181"/>
      <c r="UY7" s="181"/>
      <c r="UZ7" s="181"/>
      <c r="VA7" s="181"/>
      <c r="VB7" s="181"/>
      <c r="VC7" s="181"/>
      <c r="VD7" s="181"/>
      <c r="VE7" s="181"/>
      <c r="VF7" s="181"/>
      <c r="VG7" s="181"/>
      <c r="VH7" s="181"/>
      <c r="VI7" s="181"/>
      <c r="VJ7" s="181"/>
      <c r="VK7" s="181"/>
      <c r="VL7" s="181"/>
      <c r="VM7" s="181"/>
      <c r="VN7" s="181"/>
      <c r="VO7" s="181"/>
      <c r="VP7" s="181"/>
      <c r="VQ7" s="181"/>
      <c r="VR7" s="181"/>
      <c r="VS7" s="181"/>
      <c r="VT7" s="181"/>
      <c r="VU7" s="181"/>
      <c r="VV7" s="181"/>
      <c r="VW7" s="181"/>
      <c r="VX7" s="181"/>
      <c r="VY7" s="181"/>
      <c r="VZ7" s="181"/>
      <c r="WA7" s="181"/>
      <c r="WB7" s="181"/>
      <c r="WC7" s="181"/>
      <c r="WD7" s="181"/>
      <c r="WE7" s="181"/>
      <c r="WF7" s="181"/>
      <c r="WG7" s="181"/>
      <c r="WH7" s="181"/>
      <c r="WI7" s="181"/>
      <c r="WJ7" s="181"/>
      <c r="WK7" s="181"/>
      <c r="WL7" s="181"/>
      <c r="WM7" s="181"/>
      <c r="WN7" s="181"/>
      <c r="WO7" s="181"/>
      <c r="WP7" s="181"/>
      <c r="WQ7" s="181"/>
      <c r="WR7" s="181"/>
      <c r="WS7" s="181"/>
      <c r="WT7" s="181"/>
      <c r="WU7" s="181"/>
      <c r="WV7" s="181"/>
      <c r="WW7" s="181"/>
      <c r="WX7" s="181"/>
      <c r="WY7" s="181"/>
      <c r="WZ7" s="181"/>
      <c r="XA7" s="181"/>
      <c r="XB7" s="181"/>
      <c r="XC7" s="181"/>
      <c r="XD7" s="181"/>
      <c r="XE7" s="181"/>
      <c r="XF7" s="181"/>
      <c r="XG7" s="181"/>
      <c r="XH7" s="181"/>
      <c r="XI7" s="181"/>
      <c r="XJ7" s="181"/>
      <c r="XK7" s="181"/>
      <c r="XL7" s="181"/>
      <c r="XM7" s="181"/>
      <c r="XN7" s="181"/>
      <c r="XO7" s="181"/>
      <c r="XP7" s="181"/>
      <c r="XQ7" s="181"/>
      <c r="XR7" s="181"/>
      <c r="XS7" s="181"/>
      <c r="XT7" s="181"/>
      <c r="XU7" s="181"/>
      <c r="XV7" s="181"/>
      <c r="XW7" s="181"/>
      <c r="XX7" s="181"/>
      <c r="XY7" s="181"/>
      <c r="XZ7" s="181"/>
      <c r="YA7" s="181"/>
      <c r="YB7" s="181"/>
      <c r="YC7" s="181"/>
      <c r="YD7" s="181"/>
      <c r="YE7" s="181"/>
      <c r="YF7" s="181"/>
      <c r="YG7" s="181"/>
      <c r="YH7" s="181"/>
      <c r="YI7" s="181"/>
      <c r="YJ7" s="181"/>
      <c r="YK7" s="181"/>
      <c r="YL7" s="181"/>
      <c r="YM7" s="181"/>
      <c r="YN7" s="181"/>
      <c r="YO7" s="181"/>
      <c r="YP7" s="181"/>
      <c r="YQ7" s="181"/>
      <c r="YR7" s="181"/>
      <c r="YS7" s="181"/>
      <c r="YT7" s="181"/>
      <c r="YU7" s="181"/>
      <c r="YV7" s="181"/>
      <c r="YW7" s="181"/>
      <c r="YX7" s="181"/>
      <c r="YY7" s="181"/>
      <c r="YZ7" s="181"/>
      <c r="ZA7" s="181"/>
      <c r="ZB7" s="181"/>
      <c r="ZC7" s="181"/>
      <c r="ZD7" s="181"/>
      <c r="ZE7" s="181"/>
      <c r="ZF7" s="181"/>
      <c r="ZG7" s="181"/>
      <c r="ZH7" s="181"/>
      <c r="ZI7" s="181"/>
      <c r="ZJ7" s="181"/>
      <c r="ZK7" s="181"/>
      <c r="ZL7" s="181"/>
      <c r="ZM7" s="181"/>
      <c r="ZN7" s="181"/>
      <c r="ZO7" s="181"/>
      <c r="ZP7" s="181"/>
      <c r="ZQ7" s="181"/>
      <c r="ZR7" s="181"/>
      <c r="ZS7" s="181"/>
      <c r="ZT7" s="181"/>
      <c r="ZU7" s="181"/>
      <c r="ZV7" s="181"/>
      <c r="ZW7" s="181"/>
      <c r="ZX7" s="181"/>
      <c r="ZY7" s="181"/>
      <c r="ZZ7" s="181"/>
      <c r="AAA7" s="181"/>
      <c r="AAB7" s="181"/>
      <c r="AAC7" s="181"/>
      <c r="AAD7" s="181"/>
      <c r="AAE7" s="181"/>
      <c r="AAF7" s="181"/>
      <c r="AAG7" s="181"/>
      <c r="AAH7" s="181"/>
      <c r="AAI7" s="181"/>
      <c r="AAJ7" s="181"/>
      <c r="AAK7" s="181"/>
      <c r="AAL7" s="181"/>
      <c r="AAM7" s="181"/>
      <c r="AAN7" s="181"/>
      <c r="AAO7" s="181"/>
      <c r="AAP7" s="181"/>
      <c r="AAQ7" s="181"/>
      <c r="AAR7" s="181"/>
      <c r="AAS7" s="181"/>
      <c r="AAT7" s="181"/>
      <c r="AAU7" s="181"/>
      <c r="AAV7" s="181"/>
      <c r="AAW7" s="181"/>
      <c r="AAX7" s="181"/>
      <c r="AAY7" s="181"/>
      <c r="AAZ7" s="181"/>
      <c r="ABA7" s="181"/>
      <c r="ABB7" s="181"/>
      <c r="ABC7" s="181"/>
      <c r="ABD7" s="181"/>
      <c r="ABE7" s="181"/>
      <c r="ABF7" s="181"/>
      <c r="ABG7" s="181"/>
      <c r="ABH7" s="181"/>
      <c r="ABI7" s="181"/>
      <c r="ABJ7" s="181"/>
      <c r="ABK7" s="181"/>
      <c r="ABL7" s="181"/>
      <c r="ABM7" s="181"/>
      <c r="ABN7" s="181"/>
      <c r="ABO7" s="181"/>
      <c r="ABP7" s="181"/>
      <c r="ABQ7" s="181"/>
      <c r="ABR7" s="181"/>
      <c r="ABS7" s="181"/>
      <c r="ABT7" s="181"/>
      <c r="ABU7" s="181"/>
      <c r="ABV7" s="181"/>
      <c r="ABW7" s="181"/>
      <c r="ABX7" s="181"/>
      <c r="ABY7" s="181"/>
      <c r="ABZ7" s="181"/>
      <c r="ACA7" s="181"/>
      <c r="ACB7" s="181"/>
      <c r="ACC7" s="181"/>
      <c r="ACD7" s="181"/>
      <c r="ACE7" s="181"/>
      <c r="ACF7" s="181"/>
      <c r="ACG7" s="181"/>
      <c r="ACH7" s="181"/>
      <c r="ACI7" s="181"/>
      <c r="ACJ7" s="181"/>
      <c r="ACK7" s="181"/>
      <c r="ACL7" s="181"/>
      <c r="ACM7" s="181"/>
      <c r="ACN7" s="181"/>
      <c r="ACO7" s="181"/>
      <c r="ACP7" s="181"/>
      <c r="ACQ7" s="181"/>
      <c r="ACR7" s="181"/>
      <c r="ACS7" s="181"/>
      <c r="ACT7" s="181"/>
      <c r="ACU7" s="181"/>
      <c r="ACV7" s="181"/>
      <c r="ACW7" s="181"/>
      <c r="ACX7" s="181"/>
      <c r="ACY7" s="181"/>
      <c r="ACZ7" s="181"/>
      <c r="ADA7" s="181"/>
      <c r="ADB7" s="181"/>
      <c r="ADC7" s="181"/>
      <c r="ADD7" s="181"/>
      <c r="ADE7" s="181"/>
      <c r="ADF7" s="181"/>
      <c r="ADG7" s="181"/>
      <c r="ADH7" s="181"/>
      <c r="ADI7" s="181"/>
      <c r="ADJ7" s="181"/>
      <c r="ADK7" s="181"/>
      <c r="ADL7" s="181"/>
      <c r="ADM7" s="181"/>
      <c r="ADN7" s="181"/>
      <c r="ADO7" s="181"/>
      <c r="ADP7" s="181"/>
      <c r="ADQ7" s="181"/>
      <c r="ADR7" s="181"/>
      <c r="ADS7" s="181"/>
      <c r="ADT7" s="181"/>
      <c r="ADU7" s="181"/>
      <c r="ADV7" s="181"/>
      <c r="ADW7" s="181"/>
      <c r="ADX7" s="181"/>
      <c r="ADY7" s="181"/>
      <c r="ADZ7" s="181"/>
      <c r="AEA7" s="181"/>
      <c r="AEB7" s="181"/>
      <c r="AEC7" s="181"/>
      <c r="AED7" s="181"/>
      <c r="AEE7" s="181"/>
      <c r="AEF7" s="181"/>
      <c r="AEG7" s="181"/>
      <c r="AEH7" s="181"/>
      <c r="AEI7" s="181"/>
      <c r="AEJ7" s="181"/>
      <c r="AEK7" s="181"/>
      <c r="AEL7" s="181"/>
      <c r="AEM7" s="181"/>
      <c r="AEN7" s="181"/>
      <c r="AEO7" s="181"/>
      <c r="AEP7" s="181"/>
      <c r="AEQ7" s="181"/>
      <c r="AER7" s="181"/>
      <c r="AES7" s="181"/>
      <c r="AET7" s="181"/>
      <c r="AEU7" s="181"/>
      <c r="AEV7" s="181"/>
      <c r="AEW7" s="181"/>
      <c r="AEX7" s="181"/>
      <c r="AEY7" s="181"/>
      <c r="AEZ7" s="181"/>
      <c r="AFA7" s="181"/>
      <c r="AFB7" s="181"/>
      <c r="AFC7" s="181"/>
      <c r="AFD7" s="181"/>
      <c r="AFE7" s="181"/>
      <c r="AFF7" s="181"/>
      <c r="AFG7" s="181"/>
      <c r="AFH7" s="181"/>
      <c r="AFI7" s="181"/>
      <c r="AFJ7" s="181"/>
      <c r="AFK7" s="181"/>
      <c r="AFL7" s="181"/>
      <c r="AFM7" s="181"/>
      <c r="AFN7" s="181"/>
      <c r="AFO7" s="181"/>
      <c r="AFP7" s="181"/>
      <c r="AFQ7" s="181"/>
      <c r="AFR7" s="181"/>
      <c r="AFS7" s="181"/>
      <c r="AFT7" s="181"/>
      <c r="AFU7" s="181"/>
      <c r="AFV7" s="181"/>
      <c r="AFW7" s="181"/>
      <c r="AFX7" s="181"/>
      <c r="AFY7" s="181"/>
      <c r="AFZ7" s="181"/>
      <c r="AGA7" s="181"/>
      <c r="AGB7" s="181"/>
      <c r="AGC7" s="181"/>
      <c r="AGD7" s="181"/>
      <c r="AGE7" s="181"/>
      <c r="AGF7" s="181"/>
      <c r="AGG7" s="181"/>
      <c r="AGH7" s="181"/>
      <c r="AGI7" s="181"/>
      <c r="AGJ7" s="181"/>
      <c r="AGK7" s="181"/>
      <c r="AGL7" s="181"/>
      <c r="AGM7" s="181"/>
      <c r="AGN7" s="181"/>
      <c r="AGO7" s="181"/>
      <c r="AGP7" s="181"/>
      <c r="AGQ7" s="181"/>
      <c r="AGR7" s="181"/>
      <c r="AGS7" s="181"/>
      <c r="AGT7" s="181"/>
      <c r="AGU7" s="181"/>
      <c r="AGV7" s="181"/>
      <c r="AGW7" s="181"/>
      <c r="AGX7" s="181"/>
      <c r="AGY7" s="181"/>
      <c r="AGZ7" s="181"/>
      <c r="AHA7" s="181"/>
      <c r="AHB7" s="181"/>
      <c r="AHC7" s="181"/>
      <c r="AHD7" s="181"/>
      <c r="AHE7" s="181"/>
      <c r="AHF7" s="181"/>
      <c r="AHG7" s="181"/>
      <c r="AHH7" s="181"/>
      <c r="AHI7" s="181"/>
      <c r="AHJ7" s="181"/>
      <c r="AHK7" s="181"/>
      <c r="AHL7" s="181"/>
      <c r="AHM7" s="181"/>
      <c r="AHN7" s="181"/>
      <c r="AHO7" s="181"/>
      <c r="AHP7" s="181"/>
      <c r="AHQ7" s="181"/>
      <c r="AHR7" s="181"/>
      <c r="AHS7" s="181"/>
      <c r="AHT7" s="181"/>
      <c r="AHU7" s="181"/>
      <c r="AHV7" s="181"/>
      <c r="AHW7" s="181"/>
      <c r="AHX7" s="181"/>
      <c r="AHY7" s="181"/>
      <c r="AHZ7" s="181"/>
      <c r="AIA7" s="181"/>
      <c r="AIB7" s="181"/>
      <c r="AIC7" s="181"/>
      <c r="AID7" s="181"/>
      <c r="AIE7" s="181"/>
      <c r="AIF7" s="181"/>
      <c r="AIG7" s="181"/>
      <c r="AIH7" s="181"/>
      <c r="AII7" s="181"/>
      <c r="AIJ7" s="181"/>
      <c r="AIK7" s="181"/>
      <c r="AIL7" s="181"/>
      <c r="AIM7" s="181"/>
      <c r="AIN7" s="181"/>
      <c r="AIO7" s="181"/>
      <c r="AIP7" s="181"/>
      <c r="AIQ7" s="181"/>
      <c r="AIR7" s="181"/>
      <c r="AIS7" s="181"/>
      <c r="AIT7" s="181"/>
      <c r="AIU7" s="181"/>
      <c r="AIV7" s="181"/>
      <c r="AIW7" s="181"/>
      <c r="AIX7" s="181"/>
      <c r="AIY7" s="181"/>
      <c r="AIZ7" s="181"/>
      <c r="AJA7" s="181"/>
      <c r="AJB7" s="181"/>
      <c r="AJC7" s="181"/>
      <c r="AJD7" s="181"/>
      <c r="AJE7" s="181"/>
      <c r="AJF7" s="181"/>
      <c r="AJG7" s="181"/>
      <c r="AJH7" s="181"/>
      <c r="AJI7" s="181"/>
      <c r="AJJ7" s="181"/>
      <c r="AJK7" s="181"/>
      <c r="AJL7" s="181"/>
      <c r="AJM7" s="181"/>
      <c r="AJN7" s="181"/>
      <c r="AJO7" s="181"/>
      <c r="AJP7" s="181"/>
      <c r="AJQ7" s="181"/>
      <c r="AJR7" s="181"/>
      <c r="AJS7" s="181"/>
      <c r="AJT7" s="181"/>
      <c r="AJU7" s="181"/>
      <c r="AJV7" s="181"/>
      <c r="AJW7" s="181"/>
      <c r="AJX7" s="181"/>
      <c r="AJY7" s="181"/>
      <c r="AJZ7" s="181"/>
      <c r="AKA7" s="181"/>
      <c r="AKB7" s="181"/>
      <c r="AKC7" s="181"/>
      <c r="AKD7" s="181"/>
      <c r="AKE7" s="181"/>
      <c r="AKF7" s="181"/>
      <c r="AKG7" s="181"/>
      <c r="AKH7" s="181"/>
      <c r="AKI7" s="181"/>
      <c r="AKJ7" s="181"/>
      <c r="AKK7" s="181"/>
      <c r="AKL7" s="181"/>
      <c r="AKM7" s="181"/>
      <c r="AKN7" s="181"/>
      <c r="AKO7" s="181"/>
      <c r="AKP7" s="181"/>
      <c r="AKQ7" s="181"/>
      <c r="AKR7" s="181"/>
      <c r="AKS7" s="181"/>
      <c r="AKT7" s="181"/>
      <c r="AKU7" s="181"/>
      <c r="AKV7" s="181"/>
      <c r="AKW7" s="181"/>
      <c r="AKX7" s="181"/>
      <c r="AKY7" s="181"/>
      <c r="AKZ7" s="181"/>
      <c r="ALA7" s="181"/>
      <c r="ALB7" s="181"/>
      <c r="ALC7" s="181"/>
      <c r="ALD7" s="181"/>
      <c r="ALE7" s="181"/>
      <c r="ALF7" s="181"/>
      <c r="ALG7" s="181"/>
      <c r="ALH7" s="181"/>
      <c r="ALI7" s="181"/>
      <c r="ALJ7" s="181"/>
      <c r="ALK7" s="181"/>
      <c r="ALL7" s="181"/>
      <c r="ALM7" s="181"/>
      <c r="ALN7" s="181"/>
      <c r="ALO7" s="181"/>
      <c r="ALP7" s="181"/>
      <c r="ALQ7" s="181"/>
      <c r="ALR7" s="181"/>
      <c r="ALS7" s="181"/>
      <c r="ALT7" s="181"/>
      <c r="ALU7" s="181"/>
      <c r="ALV7" s="181"/>
      <c r="ALW7" s="181"/>
      <c r="ALX7" s="181"/>
      <c r="ALY7" s="181"/>
      <c r="ALZ7" s="181"/>
      <c r="AMA7" s="181"/>
      <c r="AMB7" s="181"/>
      <c r="AMC7" s="181"/>
      <c r="AMD7" s="181"/>
      <c r="AME7" s="181"/>
      <c r="AMF7" s="181"/>
      <c r="AMG7" s="181"/>
      <c r="AMH7" s="181"/>
      <c r="AMI7" s="181"/>
      <c r="AMJ7" s="181"/>
      <c r="AMK7" s="181"/>
      <c r="AML7" s="181"/>
      <c r="AMM7" s="181"/>
      <c r="AMN7" s="181"/>
      <c r="AMO7" s="181"/>
      <c r="AMP7" s="181"/>
      <c r="AMQ7" s="181"/>
      <c r="AMR7" s="181"/>
      <c r="AMS7" s="181"/>
      <c r="AMT7" s="181"/>
      <c r="AMU7" s="181"/>
      <c r="AMV7" s="181"/>
      <c r="AMW7" s="181"/>
      <c r="AMX7" s="181"/>
      <c r="AMY7" s="181"/>
      <c r="AMZ7" s="181"/>
      <c r="ANA7" s="181"/>
      <c r="ANB7" s="181"/>
      <c r="ANC7" s="181"/>
      <c r="AND7" s="181"/>
      <c r="ANE7" s="181"/>
      <c r="ANF7" s="181"/>
      <c r="ANG7" s="181"/>
      <c r="ANH7" s="181"/>
      <c r="ANI7" s="181"/>
      <c r="ANJ7" s="181"/>
      <c r="ANK7" s="181"/>
      <c r="ANL7" s="181"/>
      <c r="ANM7" s="181"/>
      <c r="ANN7" s="181"/>
      <c r="ANO7" s="181"/>
      <c r="ANP7" s="181"/>
      <c r="ANQ7" s="181"/>
      <c r="ANR7" s="181"/>
      <c r="ANS7" s="181"/>
      <c r="ANT7" s="181"/>
      <c r="ANU7" s="181"/>
      <c r="ANV7" s="181"/>
      <c r="ANW7" s="181"/>
      <c r="ANX7" s="181"/>
      <c r="ANY7" s="181"/>
      <c r="ANZ7" s="181"/>
      <c r="AOA7" s="181"/>
      <c r="AOB7" s="181"/>
      <c r="AOC7" s="181"/>
      <c r="AOD7" s="181"/>
      <c r="AOE7" s="181"/>
      <c r="AOF7" s="181"/>
      <c r="AOG7" s="181"/>
      <c r="AOH7" s="181"/>
      <c r="AOI7" s="181"/>
      <c r="AOJ7" s="181"/>
      <c r="AOK7" s="181"/>
      <c r="AOL7" s="181"/>
      <c r="AOM7" s="181"/>
      <c r="AON7" s="181"/>
      <c r="AOO7" s="181"/>
      <c r="AOP7" s="181"/>
      <c r="AOQ7" s="181"/>
      <c r="AOR7" s="181"/>
      <c r="AOS7" s="181"/>
      <c r="AOT7" s="181"/>
      <c r="AOU7" s="181"/>
      <c r="AOV7" s="181"/>
      <c r="AOW7" s="181"/>
      <c r="AOX7" s="181"/>
      <c r="AOY7" s="181"/>
      <c r="AOZ7" s="181"/>
      <c r="APA7" s="181"/>
      <c r="APB7" s="181"/>
      <c r="APC7" s="181"/>
      <c r="APD7" s="181"/>
      <c r="APE7" s="181"/>
      <c r="APF7" s="181"/>
      <c r="APG7" s="181"/>
      <c r="APH7" s="181"/>
      <c r="API7" s="181"/>
      <c r="APJ7" s="181"/>
      <c r="APK7" s="181"/>
      <c r="APL7" s="181"/>
      <c r="APM7" s="181"/>
      <c r="APN7" s="181"/>
      <c r="APO7" s="181"/>
      <c r="APP7" s="181"/>
      <c r="APQ7" s="181"/>
      <c r="APR7" s="181"/>
      <c r="APS7" s="181"/>
      <c r="APT7" s="181"/>
      <c r="APU7" s="181"/>
      <c r="APV7" s="181"/>
      <c r="APW7" s="181"/>
      <c r="APX7" s="181"/>
      <c r="APY7" s="181"/>
      <c r="APZ7" s="181"/>
      <c r="AQA7" s="181"/>
      <c r="AQB7" s="181"/>
      <c r="AQC7" s="181"/>
      <c r="AQD7" s="181"/>
      <c r="AQE7" s="181"/>
      <c r="AQF7" s="181"/>
      <c r="AQG7" s="181"/>
      <c r="AQH7" s="181"/>
      <c r="AQI7" s="181"/>
      <c r="AQJ7" s="181"/>
      <c r="AQK7" s="181"/>
      <c r="AQL7" s="181"/>
      <c r="AQM7" s="181"/>
      <c r="AQN7" s="181"/>
      <c r="AQO7" s="181"/>
      <c r="AQP7" s="181"/>
      <c r="AQQ7" s="181"/>
      <c r="AQR7" s="181"/>
      <c r="AQS7" s="181"/>
      <c r="AQT7" s="181"/>
      <c r="AQU7" s="181"/>
      <c r="AQV7" s="181"/>
      <c r="AQW7" s="181"/>
      <c r="AQX7" s="181"/>
      <c r="AQY7" s="181"/>
      <c r="AQZ7" s="181"/>
      <c r="ARA7" s="181"/>
      <c r="ARB7" s="181"/>
      <c r="ARC7" s="181"/>
      <c r="ARD7" s="181"/>
      <c r="ARE7" s="181"/>
      <c r="ARF7" s="181"/>
      <c r="ARG7" s="181"/>
      <c r="ARH7" s="181"/>
      <c r="ARI7" s="181"/>
      <c r="ARJ7" s="181"/>
      <c r="ARK7" s="181"/>
      <c r="ARL7" s="181"/>
      <c r="ARM7" s="181"/>
      <c r="ARN7" s="181"/>
      <c r="ARO7" s="181"/>
      <c r="ARP7" s="181"/>
      <c r="ARQ7" s="181"/>
      <c r="ARR7" s="181"/>
      <c r="ARS7" s="181"/>
      <c r="ART7" s="181"/>
      <c r="ARU7" s="181"/>
      <c r="ARV7" s="181"/>
      <c r="ARW7" s="181"/>
      <c r="ARX7" s="181"/>
      <c r="ARY7" s="181"/>
      <c r="ARZ7" s="181"/>
      <c r="ASA7" s="181"/>
      <c r="ASB7" s="181"/>
      <c r="ASC7" s="181"/>
      <c r="ASD7" s="181"/>
      <c r="ASE7" s="181"/>
      <c r="ASF7" s="181"/>
      <c r="ASG7" s="181"/>
      <c r="ASH7" s="181"/>
      <c r="ASI7" s="181"/>
      <c r="ASJ7" s="181"/>
      <c r="ASK7" s="181"/>
      <c r="ASL7" s="181"/>
      <c r="ASM7" s="181"/>
      <c r="ASN7" s="181"/>
      <c r="ASO7" s="181"/>
      <c r="ASP7" s="181"/>
      <c r="ASQ7" s="181"/>
      <c r="ASR7" s="181"/>
      <c r="ASS7" s="181"/>
      <c r="AST7" s="181"/>
      <c r="ASU7" s="181"/>
      <c r="ASV7" s="181"/>
      <c r="ASW7" s="181"/>
      <c r="ASX7" s="181"/>
      <c r="ASY7" s="181"/>
      <c r="ASZ7" s="181"/>
      <c r="ATA7" s="181"/>
      <c r="ATB7" s="181"/>
      <c r="ATC7" s="181"/>
      <c r="ATD7" s="181"/>
      <c r="ATE7" s="181"/>
      <c r="ATF7" s="181"/>
      <c r="ATG7" s="181"/>
      <c r="ATH7" s="181"/>
      <c r="ATI7" s="181"/>
      <c r="ATJ7" s="181"/>
      <c r="ATK7" s="181"/>
      <c r="ATL7" s="181"/>
      <c r="ATM7" s="181"/>
      <c r="ATN7" s="181"/>
      <c r="ATO7" s="181"/>
      <c r="ATP7" s="181"/>
      <c r="ATQ7" s="181"/>
      <c r="ATR7" s="181"/>
      <c r="ATS7" s="181"/>
      <c r="ATT7" s="181"/>
      <c r="ATU7" s="181"/>
      <c r="ATV7" s="181"/>
      <c r="ATW7" s="181"/>
      <c r="ATX7" s="181"/>
      <c r="ATY7" s="181"/>
      <c r="ATZ7" s="181"/>
      <c r="AUA7" s="181"/>
      <c r="AUB7" s="181"/>
      <c r="AUC7" s="181"/>
      <c r="AUD7" s="181"/>
      <c r="AUE7" s="181"/>
      <c r="AUF7" s="181"/>
      <c r="AUG7" s="181"/>
      <c r="AUH7" s="181"/>
      <c r="AUI7" s="181"/>
      <c r="AUJ7" s="181"/>
      <c r="AUK7" s="181"/>
      <c r="AUL7" s="181"/>
      <c r="AUM7" s="181"/>
      <c r="AUN7" s="181"/>
      <c r="AUO7" s="181"/>
      <c r="AUP7" s="181"/>
      <c r="AUQ7" s="181"/>
      <c r="AUR7" s="181"/>
      <c r="AUS7" s="181"/>
      <c r="AUT7" s="181"/>
      <c r="AUU7" s="181"/>
      <c r="AUV7" s="181"/>
      <c r="AUW7" s="181"/>
      <c r="AUX7" s="181"/>
      <c r="AUY7" s="181"/>
      <c r="AUZ7" s="181"/>
      <c r="AVA7" s="181"/>
      <c r="AVB7" s="181"/>
      <c r="AVC7" s="181"/>
      <c r="AVD7" s="181"/>
      <c r="AVE7" s="181"/>
      <c r="AVF7" s="181"/>
      <c r="AVG7" s="181"/>
      <c r="AVH7" s="181"/>
      <c r="AVI7" s="181"/>
      <c r="AVJ7" s="181"/>
      <c r="AVK7" s="181"/>
      <c r="AVL7" s="181"/>
      <c r="AVM7" s="181"/>
      <c r="AVN7" s="181"/>
      <c r="AVO7" s="181"/>
      <c r="AVP7" s="181"/>
      <c r="AVQ7" s="181"/>
      <c r="AVR7" s="181"/>
      <c r="AVS7" s="181"/>
      <c r="AVT7" s="181"/>
      <c r="AVU7" s="181"/>
      <c r="AVV7" s="181"/>
      <c r="AVW7" s="181"/>
      <c r="AVX7" s="181"/>
      <c r="AVY7" s="181"/>
      <c r="AVZ7" s="181"/>
      <c r="AWA7" s="181"/>
      <c r="AWB7" s="181"/>
      <c r="AWC7" s="181"/>
      <c r="AWD7" s="181"/>
      <c r="AWE7" s="181"/>
      <c r="AWF7" s="181"/>
      <c r="AWG7" s="181"/>
      <c r="AWH7" s="181"/>
      <c r="AWI7" s="181"/>
      <c r="AWJ7" s="181"/>
      <c r="AWK7" s="181"/>
      <c r="AWL7" s="181"/>
      <c r="AWM7" s="181"/>
      <c r="AWN7" s="181"/>
      <c r="AWO7" s="181"/>
      <c r="AWP7" s="181"/>
      <c r="AWQ7" s="181"/>
      <c r="AWR7" s="181"/>
      <c r="AWS7" s="181"/>
      <c r="AWT7" s="181"/>
      <c r="AWU7" s="181"/>
      <c r="AWV7" s="181"/>
      <c r="AWW7" s="181"/>
      <c r="AWX7" s="181"/>
      <c r="AWY7" s="181"/>
      <c r="AWZ7" s="181"/>
      <c r="AXA7" s="181"/>
      <c r="AXB7" s="181"/>
      <c r="AXC7" s="181"/>
      <c r="AXD7" s="181"/>
      <c r="AXE7" s="181"/>
      <c r="AXF7" s="181"/>
      <c r="AXG7" s="181"/>
      <c r="AXH7" s="181"/>
      <c r="AXI7" s="181"/>
      <c r="AXJ7" s="181"/>
      <c r="AXK7" s="181"/>
      <c r="AXL7" s="181"/>
      <c r="AXM7" s="181"/>
      <c r="AXN7" s="181"/>
      <c r="AXO7" s="181"/>
      <c r="AXP7" s="181"/>
      <c r="AXQ7" s="181"/>
      <c r="AXR7" s="181"/>
      <c r="AXS7" s="181"/>
      <c r="AXT7" s="181"/>
      <c r="AXU7" s="181"/>
      <c r="AXV7" s="181"/>
      <c r="AXW7" s="181"/>
      <c r="AXX7" s="181"/>
      <c r="AXY7" s="181"/>
      <c r="AXZ7" s="181"/>
      <c r="AYA7" s="181"/>
      <c r="AYB7" s="181"/>
      <c r="AYC7" s="181"/>
      <c r="AYD7" s="181"/>
      <c r="AYE7" s="181"/>
      <c r="AYF7" s="181"/>
      <c r="AYG7" s="181"/>
      <c r="AYH7" s="181"/>
      <c r="AYI7" s="181"/>
      <c r="AYJ7" s="181"/>
      <c r="AYK7" s="181"/>
      <c r="AYL7" s="181"/>
      <c r="AYM7" s="181"/>
      <c r="AYN7" s="181"/>
      <c r="AYO7" s="181"/>
      <c r="AYP7" s="181"/>
      <c r="AYQ7" s="181"/>
      <c r="AYR7" s="181"/>
      <c r="AYS7" s="181"/>
      <c r="AYT7" s="181"/>
      <c r="AYU7" s="181"/>
      <c r="AYV7" s="181"/>
      <c r="AYW7" s="181"/>
      <c r="AYX7" s="181"/>
      <c r="AYY7" s="181"/>
      <c r="AYZ7" s="181"/>
      <c r="AZA7" s="181"/>
      <c r="AZB7" s="181"/>
      <c r="AZC7" s="181"/>
      <c r="AZD7" s="181"/>
      <c r="AZE7" s="181"/>
      <c r="AZF7" s="181"/>
      <c r="AZG7" s="181"/>
      <c r="AZH7" s="181"/>
      <c r="AZI7" s="181"/>
      <c r="AZJ7" s="181"/>
      <c r="AZK7" s="181"/>
      <c r="AZL7" s="181"/>
      <c r="AZM7" s="181"/>
      <c r="AZN7" s="181"/>
      <c r="AZO7" s="181"/>
      <c r="AZP7" s="181"/>
      <c r="AZQ7" s="181"/>
      <c r="AZR7" s="181"/>
      <c r="AZS7" s="181"/>
      <c r="AZT7" s="181"/>
      <c r="AZU7" s="181"/>
      <c r="AZV7" s="181"/>
      <c r="AZW7" s="181"/>
      <c r="AZX7" s="181"/>
      <c r="AZY7" s="181"/>
      <c r="AZZ7" s="181"/>
      <c r="BAA7" s="181"/>
      <c r="BAB7" s="181"/>
      <c r="BAC7" s="181"/>
      <c r="BAD7" s="181"/>
      <c r="BAE7" s="181"/>
      <c r="BAF7" s="181"/>
      <c r="BAG7" s="181"/>
      <c r="BAH7" s="181"/>
      <c r="BAI7" s="181"/>
      <c r="BAJ7" s="181"/>
      <c r="BAK7" s="181"/>
      <c r="BAL7" s="181"/>
      <c r="BAM7" s="181"/>
      <c r="BAN7" s="181"/>
      <c r="BAO7" s="181"/>
      <c r="BAP7" s="181"/>
      <c r="BAQ7" s="181"/>
      <c r="BAR7" s="181"/>
      <c r="BAS7" s="181"/>
      <c r="BAT7" s="181"/>
      <c r="BAU7" s="181"/>
      <c r="BAV7" s="181"/>
      <c r="BAW7" s="181"/>
      <c r="BAX7" s="181"/>
      <c r="BAY7" s="181"/>
      <c r="BAZ7" s="181"/>
      <c r="BBA7" s="181"/>
      <c r="BBB7" s="181"/>
      <c r="BBC7" s="181"/>
      <c r="BBD7" s="181"/>
      <c r="BBE7" s="181"/>
      <c r="BBF7" s="181"/>
      <c r="BBG7" s="181"/>
      <c r="BBH7" s="181"/>
      <c r="BBI7" s="181"/>
      <c r="BBJ7" s="181"/>
      <c r="BBK7" s="181"/>
      <c r="BBL7" s="181"/>
      <c r="BBM7" s="181"/>
      <c r="BBN7" s="181"/>
      <c r="BBO7" s="181"/>
      <c r="BBP7" s="181"/>
      <c r="BBQ7" s="181"/>
      <c r="BBR7" s="181"/>
      <c r="BBS7" s="181"/>
      <c r="BBT7" s="181"/>
      <c r="BBU7" s="181"/>
      <c r="BBV7" s="181"/>
      <c r="BBW7" s="181"/>
      <c r="BBX7" s="181"/>
      <c r="BBY7" s="181"/>
      <c r="BBZ7" s="181"/>
      <c r="BCA7" s="181"/>
      <c r="BCB7" s="181"/>
      <c r="BCC7" s="181"/>
      <c r="BCD7" s="181"/>
      <c r="BCE7" s="181"/>
      <c r="BCF7" s="181"/>
      <c r="BCG7" s="181"/>
      <c r="BCH7" s="181"/>
      <c r="BCI7" s="181"/>
      <c r="BCJ7" s="181"/>
      <c r="BCK7" s="181"/>
      <c r="BCL7" s="181"/>
      <c r="BCM7" s="181"/>
      <c r="BCN7" s="181"/>
      <c r="BCO7" s="181"/>
      <c r="BCP7" s="181"/>
      <c r="BCQ7" s="181"/>
      <c r="BCR7" s="181"/>
      <c r="BCS7" s="181"/>
      <c r="BCT7" s="181"/>
      <c r="BCU7" s="181"/>
      <c r="BCV7" s="181"/>
      <c r="BCW7" s="181"/>
      <c r="BCX7" s="181"/>
      <c r="BCY7" s="181"/>
      <c r="BCZ7" s="181"/>
      <c r="BDA7" s="181"/>
      <c r="BDB7" s="181"/>
      <c r="BDC7" s="181"/>
      <c r="BDD7" s="181"/>
      <c r="BDE7" s="181"/>
      <c r="BDF7" s="181"/>
      <c r="BDG7" s="181"/>
      <c r="BDH7" s="181"/>
      <c r="BDI7" s="181"/>
      <c r="BDJ7" s="181"/>
      <c r="BDK7" s="181"/>
      <c r="BDL7" s="181"/>
      <c r="BDM7" s="181"/>
      <c r="BDN7" s="181"/>
      <c r="BDO7" s="181"/>
      <c r="BDP7" s="181"/>
      <c r="BDQ7" s="181"/>
      <c r="BDR7" s="181"/>
      <c r="BDS7" s="181"/>
      <c r="BDT7" s="181"/>
      <c r="BDU7" s="181"/>
      <c r="BDV7" s="181"/>
      <c r="BDW7" s="181"/>
      <c r="BDX7" s="181"/>
      <c r="BDY7" s="181"/>
      <c r="BDZ7" s="181"/>
      <c r="BEA7" s="181"/>
      <c r="BEB7" s="181"/>
      <c r="BEC7" s="181"/>
      <c r="BED7" s="181"/>
      <c r="BEE7" s="181"/>
      <c r="BEF7" s="181"/>
      <c r="BEG7" s="181"/>
      <c r="BEH7" s="181"/>
      <c r="BEI7" s="181"/>
      <c r="BEJ7" s="181"/>
      <c r="BEK7" s="181"/>
      <c r="BEL7" s="181"/>
      <c r="BEM7" s="181"/>
      <c r="BEN7" s="181"/>
      <c r="BEO7" s="181"/>
      <c r="BEP7" s="181"/>
      <c r="BEQ7" s="181"/>
      <c r="BER7" s="181"/>
      <c r="BES7" s="181"/>
      <c r="BET7" s="181"/>
      <c r="BEU7" s="181"/>
      <c r="BEV7" s="181"/>
      <c r="BEW7" s="181"/>
      <c r="BEX7" s="181"/>
      <c r="BEY7" s="181"/>
      <c r="BEZ7" s="181"/>
      <c r="BFA7" s="181"/>
      <c r="BFB7" s="181"/>
      <c r="BFC7" s="181"/>
      <c r="BFD7" s="181"/>
      <c r="BFE7" s="181"/>
      <c r="BFF7" s="181"/>
      <c r="BFG7" s="181"/>
      <c r="BFH7" s="181"/>
      <c r="BFI7" s="181"/>
      <c r="BFJ7" s="181"/>
      <c r="BFK7" s="181"/>
      <c r="BFL7" s="181"/>
      <c r="BFM7" s="181"/>
      <c r="BFN7" s="181"/>
      <c r="BFO7" s="181"/>
      <c r="BFP7" s="181"/>
      <c r="BFQ7" s="181"/>
      <c r="BFR7" s="181"/>
      <c r="BFS7" s="181"/>
      <c r="BFT7" s="181"/>
      <c r="BFU7" s="181"/>
      <c r="BFV7" s="181"/>
      <c r="BFW7" s="181"/>
      <c r="BFX7" s="181"/>
      <c r="BFY7" s="181"/>
      <c r="BFZ7" s="181"/>
      <c r="BGA7" s="181"/>
      <c r="BGB7" s="181"/>
      <c r="BGC7" s="181"/>
      <c r="BGD7" s="181"/>
      <c r="BGE7" s="181"/>
      <c r="BGF7" s="181"/>
      <c r="BGG7" s="181"/>
      <c r="BGH7" s="181"/>
      <c r="BGI7" s="181"/>
      <c r="BGJ7" s="181"/>
      <c r="BGK7" s="181"/>
      <c r="BGL7" s="181"/>
      <c r="BGM7" s="181"/>
      <c r="BGN7" s="181"/>
      <c r="BGO7" s="181"/>
      <c r="BGP7" s="181"/>
      <c r="BGQ7" s="181"/>
      <c r="BGR7" s="181"/>
      <c r="BGS7" s="181"/>
      <c r="BGT7" s="181"/>
      <c r="BGU7" s="181"/>
      <c r="BGV7" s="181"/>
      <c r="BGW7" s="181"/>
      <c r="BGX7" s="181"/>
      <c r="BGY7" s="181"/>
      <c r="BGZ7" s="181"/>
      <c r="BHA7" s="181"/>
      <c r="BHB7" s="181"/>
      <c r="BHC7" s="181"/>
      <c r="BHD7" s="181"/>
      <c r="BHE7" s="181"/>
      <c r="BHF7" s="181"/>
      <c r="BHG7" s="181"/>
      <c r="BHH7" s="181"/>
      <c r="BHI7" s="181"/>
      <c r="BHJ7" s="181"/>
      <c r="BHK7" s="181"/>
      <c r="BHL7" s="181"/>
      <c r="BHM7" s="181"/>
      <c r="BHN7" s="181"/>
      <c r="BHO7" s="181"/>
      <c r="BHP7" s="181"/>
      <c r="BHQ7" s="181"/>
      <c r="BHR7" s="181"/>
      <c r="BHS7" s="181"/>
      <c r="BHT7" s="181"/>
      <c r="BHU7" s="181"/>
      <c r="BHV7" s="181"/>
      <c r="BHW7" s="181"/>
      <c r="BHX7" s="181"/>
      <c r="BHY7" s="181"/>
      <c r="BHZ7" s="181"/>
      <c r="BIA7" s="181"/>
      <c r="BIB7" s="181"/>
      <c r="BIC7" s="181"/>
      <c r="BID7" s="181"/>
      <c r="BIE7" s="181"/>
      <c r="BIF7" s="181"/>
      <c r="BIG7" s="181"/>
      <c r="BIH7" s="181"/>
      <c r="BII7" s="181"/>
      <c r="BIJ7" s="181"/>
      <c r="BIK7" s="181"/>
      <c r="BIL7" s="181"/>
      <c r="BIM7" s="181"/>
      <c r="BIN7" s="181"/>
      <c r="BIO7" s="181"/>
      <c r="BIP7" s="181"/>
      <c r="BIQ7" s="181"/>
      <c r="BIR7" s="181"/>
      <c r="BIS7" s="181"/>
      <c r="BIT7" s="181"/>
      <c r="BIU7" s="181"/>
      <c r="BIV7" s="181"/>
      <c r="BIW7" s="181"/>
      <c r="BIX7" s="181"/>
      <c r="BIY7" s="181"/>
      <c r="BIZ7" s="181"/>
      <c r="BJA7" s="181"/>
      <c r="BJB7" s="181"/>
      <c r="BJC7" s="181"/>
      <c r="BJD7" s="181"/>
      <c r="BJE7" s="181"/>
      <c r="BJF7" s="181"/>
      <c r="BJG7" s="181"/>
      <c r="BJH7" s="181"/>
      <c r="BJI7" s="181"/>
      <c r="BJJ7" s="181"/>
      <c r="BJK7" s="181"/>
      <c r="BJL7" s="181"/>
      <c r="BJM7" s="181"/>
      <c r="BJN7" s="181"/>
      <c r="BJO7" s="181"/>
      <c r="BJP7" s="181"/>
      <c r="BJQ7" s="181"/>
      <c r="BJR7" s="181"/>
      <c r="BJS7" s="181"/>
      <c r="BJT7" s="181"/>
      <c r="BJU7" s="181"/>
      <c r="BJV7" s="181"/>
      <c r="BJW7" s="181"/>
      <c r="BJX7" s="181"/>
      <c r="BJY7" s="181"/>
      <c r="BJZ7" s="181"/>
      <c r="BKA7" s="181"/>
      <c r="BKB7" s="181"/>
      <c r="BKC7" s="181"/>
      <c r="BKD7" s="181"/>
      <c r="BKE7" s="181"/>
      <c r="BKF7" s="181"/>
      <c r="BKG7" s="181"/>
      <c r="BKH7" s="181"/>
      <c r="BKI7" s="181"/>
      <c r="BKJ7" s="181"/>
      <c r="BKK7" s="181"/>
      <c r="BKL7" s="181"/>
      <c r="BKM7" s="181"/>
      <c r="BKN7" s="181"/>
      <c r="BKO7" s="181"/>
      <c r="BKP7" s="181"/>
      <c r="BKQ7" s="181"/>
      <c r="BKR7" s="181"/>
      <c r="BKS7" s="181"/>
      <c r="BKT7" s="181"/>
      <c r="BKU7" s="181"/>
      <c r="BKV7" s="181"/>
      <c r="BKW7" s="181"/>
      <c r="BKX7" s="181"/>
      <c r="BKY7" s="181"/>
      <c r="BKZ7" s="181"/>
      <c r="BLA7" s="181"/>
      <c r="BLB7" s="181"/>
      <c r="BLC7" s="181"/>
      <c r="BLD7" s="181"/>
      <c r="BLE7" s="181"/>
      <c r="BLF7" s="181"/>
      <c r="BLG7" s="181"/>
      <c r="BLH7" s="181"/>
      <c r="BLI7" s="181"/>
      <c r="BLJ7" s="181"/>
      <c r="BLK7" s="181"/>
      <c r="BLL7" s="181"/>
      <c r="BLM7" s="181"/>
      <c r="BLN7" s="181"/>
      <c r="BLO7" s="181"/>
      <c r="BLP7" s="181"/>
      <c r="BLQ7" s="181"/>
      <c r="BLR7" s="181"/>
      <c r="BLS7" s="181"/>
      <c r="BLT7" s="181"/>
      <c r="BLU7" s="181"/>
      <c r="BLV7" s="181"/>
      <c r="BLW7" s="181"/>
      <c r="BLX7" s="181"/>
      <c r="BLY7" s="181"/>
      <c r="BLZ7" s="181"/>
      <c r="BMA7" s="181"/>
      <c r="BMB7" s="181"/>
      <c r="BMC7" s="181"/>
      <c r="BMD7" s="181"/>
      <c r="BME7" s="181"/>
      <c r="BMF7" s="181"/>
      <c r="BMG7" s="181"/>
      <c r="BMH7" s="181"/>
      <c r="BMI7" s="181"/>
      <c r="BMJ7" s="181"/>
      <c r="BMK7" s="181"/>
      <c r="BML7" s="181"/>
      <c r="BMM7" s="181"/>
      <c r="BMN7" s="181"/>
      <c r="BMO7" s="181"/>
      <c r="BMP7" s="181"/>
      <c r="BMQ7" s="181"/>
      <c r="BMR7" s="181"/>
      <c r="BMS7" s="181"/>
      <c r="BMT7" s="181"/>
      <c r="BMU7" s="181"/>
      <c r="BMV7" s="181"/>
      <c r="BMW7" s="181"/>
      <c r="BMX7" s="181"/>
      <c r="BMY7" s="181"/>
      <c r="BMZ7" s="181"/>
      <c r="BNA7" s="181"/>
      <c r="BNB7" s="181"/>
      <c r="BNC7" s="181"/>
      <c r="BND7" s="181"/>
      <c r="BNE7" s="181"/>
      <c r="BNF7" s="181"/>
      <c r="BNG7" s="181"/>
      <c r="BNH7" s="181"/>
      <c r="BNI7" s="181"/>
      <c r="BNJ7" s="181"/>
      <c r="BNK7" s="181"/>
      <c r="BNL7" s="181"/>
      <c r="BNM7" s="181"/>
      <c r="BNN7" s="181"/>
      <c r="BNO7" s="181"/>
      <c r="BNP7" s="181"/>
      <c r="BNQ7" s="181"/>
      <c r="BNR7" s="181"/>
      <c r="BNS7" s="181"/>
      <c r="BNT7" s="181"/>
      <c r="BNU7" s="181"/>
      <c r="BNV7" s="181"/>
      <c r="BNW7" s="181"/>
      <c r="BNX7" s="181"/>
      <c r="BNY7" s="181"/>
      <c r="BNZ7" s="181"/>
      <c r="BOA7" s="181"/>
      <c r="BOB7" s="181"/>
      <c r="BOC7" s="181"/>
      <c r="BOD7" s="181"/>
      <c r="BOE7" s="181"/>
      <c r="BOF7" s="181"/>
      <c r="BOG7" s="181"/>
      <c r="BOH7" s="181"/>
      <c r="BOI7" s="181"/>
      <c r="BOJ7" s="181"/>
      <c r="BOK7" s="181"/>
      <c r="BOL7" s="181"/>
      <c r="BOM7" s="181"/>
      <c r="BON7" s="181"/>
      <c r="BOO7" s="181"/>
      <c r="BOP7" s="181"/>
      <c r="BOQ7" s="181"/>
      <c r="BOR7" s="181"/>
      <c r="BOS7" s="181"/>
      <c r="BOT7" s="181"/>
      <c r="BOU7" s="181"/>
      <c r="BOV7" s="181"/>
      <c r="BOW7" s="181"/>
      <c r="BOX7" s="181"/>
      <c r="BOY7" s="181"/>
      <c r="BOZ7" s="181"/>
      <c r="BPA7" s="181"/>
      <c r="BPB7" s="181"/>
      <c r="BPC7" s="181"/>
      <c r="BPD7" s="181"/>
      <c r="BPE7" s="181"/>
      <c r="BPF7" s="181"/>
      <c r="BPG7" s="181"/>
      <c r="BPH7" s="181"/>
      <c r="BPI7" s="181"/>
      <c r="BPJ7" s="181"/>
      <c r="BPK7" s="181"/>
      <c r="BPL7" s="181"/>
      <c r="BPM7" s="181"/>
      <c r="BPN7" s="181"/>
      <c r="BPO7" s="181"/>
      <c r="BPP7" s="181"/>
      <c r="BPQ7" s="181"/>
      <c r="BPR7" s="181"/>
      <c r="BPS7" s="181"/>
      <c r="BPT7" s="181"/>
      <c r="BPU7" s="181"/>
      <c r="BPV7" s="181"/>
      <c r="BPW7" s="181"/>
      <c r="BPX7" s="181"/>
      <c r="BPY7" s="181"/>
      <c r="BPZ7" s="181"/>
      <c r="BQA7" s="181"/>
      <c r="BQB7" s="181"/>
      <c r="BQC7" s="181"/>
      <c r="BQD7" s="181"/>
      <c r="BQE7" s="181"/>
      <c r="BQF7" s="181"/>
      <c r="BQG7" s="181"/>
      <c r="BQH7" s="181"/>
      <c r="BQI7" s="181"/>
      <c r="BQJ7" s="181"/>
      <c r="BQK7" s="181"/>
      <c r="BQL7" s="181"/>
      <c r="BQM7" s="181"/>
      <c r="BQN7" s="181"/>
      <c r="BQO7" s="181"/>
      <c r="BQP7" s="181"/>
      <c r="BQQ7" s="181"/>
      <c r="BQR7" s="181"/>
      <c r="BQS7" s="181"/>
      <c r="BQT7" s="181"/>
      <c r="BQU7" s="181"/>
      <c r="BQV7" s="181"/>
      <c r="BQW7" s="181"/>
      <c r="BQX7" s="181"/>
      <c r="BQY7" s="181"/>
      <c r="BQZ7" s="181"/>
      <c r="BRA7" s="181"/>
      <c r="BRB7" s="181"/>
      <c r="BRC7" s="181"/>
      <c r="BRD7" s="181"/>
      <c r="BRE7" s="181"/>
      <c r="BRF7" s="181"/>
      <c r="BRG7" s="181"/>
      <c r="BRH7" s="181"/>
      <c r="BRI7" s="181"/>
      <c r="BRJ7" s="181"/>
      <c r="BRK7" s="181"/>
      <c r="BRL7" s="181"/>
      <c r="BRM7" s="181"/>
      <c r="BRN7" s="181"/>
      <c r="BRO7" s="181"/>
      <c r="BRP7" s="181"/>
      <c r="BRQ7" s="181"/>
      <c r="BRR7" s="181"/>
      <c r="BRS7" s="181"/>
      <c r="BRT7" s="181"/>
      <c r="BRU7" s="181"/>
      <c r="BRV7" s="181"/>
      <c r="BRW7" s="181"/>
      <c r="BRX7" s="181"/>
      <c r="BRY7" s="181"/>
      <c r="BRZ7" s="181"/>
      <c r="BSA7" s="181"/>
      <c r="BSB7" s="181"/>
      <c r="BSC7" s="181"/>
      <c r="BSD7" s="181"/>
      <c r="BSE7" s="181"/>
      <c r="BSF7" s="181"/>
      <c r="BSG7" s="181"/>
      <c r="BSH7" s="181"/>
      <c r="BSI7" s="181"/>
      <c r="BSJ7" s="181"/>
      <c r="BSK7" s="181"/>
      <c r="BSL7" s="181"/>
      <c r="BSM7" s="181"/>
      <c r="BSN7" s="181"/>
      <c r="BSO7" s="181"/>
      <c r="BSP7" s="181"/>
      <c r="BSQ7" s="181"/>
      <c r="BSR7" s="181"/>
      <c r="BSS7" s="181"/>
      <c r="BST7" s="181"/>
      <c r="BSU7" s="181"/>
      <c r="BSV7" s="181"/>
      <c r="BSW7" s="181"/>
      <c r="BSX7" s="181"/>
      <c r="BSY7" s="181"/>
      <c r="BSZ7" s="181"/>
      <c r="BTA7" s="181"/>
      <c r="BTB7" s="181"/>
      <c r="BTC7" s="181"/>
      <c r="BTD7" s="181"/>
      <c r="BTE7" s="181"/>
      <c r="BTF7" s="181"/>
      <c r="BTG7" s="181"/>
      <c r="BTH7" s="181"/>
      <c r="BTI7" s="181"/>
      <c r="BTJ7" s="181"/>
      <c r="BTK7" s="181"/>
      <c r="BTL7" s="181"/>
      <c r="BTM7" s="181"/>
      <c r="BTN7" s="181"/>
      <c r="BTO7" s="181"/>
      <c r="BTP7" s="181"/>
      <c r="BTQ7" s="181"/>
      <c r="BTR7" s="181"/>
      <c r="BTS7" s="181"/>
      <c r="BTT7" s="181"/>
      <c r="BTU7" s="181"/>
      <c r="BTV7" s="181"/>
      <c r="BTW7" s="181"/>
      <c r="BTX7" s="181"/>
      <c r="BTY7" s="181"/>
      <c r="BTZ7" s="181"/>
      <c r="BUA7" s="181"/>
      <c r="BUB7" s="181"/>
      <c r="BUC7" s="181"/>
      <c r="BUD7" s="181"/>
      <c r="BUE7" s="181"/>
      <c r="BUF7" s="181"/>
      <c r="BUG7" s="181"/>
      <c r="BUH7" s="181"/>
      <c r="BUI7" s="181"/>
      <c r="BUJ7" s="181"/>
      <c r="BUK7" s="181"/>
      <c r="BUL7" s="181"/>
      <c r="BUM7" s="181"/>
      <c r="BUN7" s="181"/>
      <c r="BUO7" s="181"/>
      <c r="BUP7" s="181"/>
      <c r="BUQ7" s="181"/>
      <c r="BUR7" s="181"/>
      <c r="BUS7" s="181"/>
      <c r="BUT7" s="181"/>
      <c r="BUU7" s="181"/>
      <c r="BUV7" s="181"/>
      <c r="BUW7" s="181"/>
      <c r="BUX7" s="181"/>
      <c r="BUY7" s="181"/>
      <c r="BUZ7" s="181"/>
      <c r="BVA7" s="181"/>
      <c r="BVB7" s="181"/>
      <c r="BVC7" s="181"/>
      <c r="BVD7" s="181"/>
      <c r="BVE7" s="181"/>
      <c r="BVF7" s="181"/>
      <c r="BVG7" s="181"/>
      <c r="BVH7" s="181"/>
      <c r="BVI7" s="181"/>
      <c r="BVJ7" s="181"/>
      <c r="BVK7" s="181"/>
      <c r="BVL7" s="181"/>
      <c r="BVM7" s="181"/>
      <c r="BVN7" s="181"/>
      <c r="BVO7" s="181"/>
      <c r="BVP7" s="181"/>
      <c r="BVQ7" s="181"/>
      <c r="BVR7" s="181"/>
      <c r="BVS7" s="181"/>
      <c r="BVT7" s="181"/>
      <c r="BVU7" s="181"/>
      <c r="BVV7" s="181"/>
      <c r="BVW7" s="181"/>
      <c r="BVX7" s="181"/>
      <c r="BVY7" s="181"/>
      <c r="BVZ7" s="181"/>
      <c r="BWA7" s="181"/>
      <c r="BWB7" s="181"/>
      <c r="BWC7" s="181"/>
      <c r="BWD7" s="181"/>
      <c r="BWE7" s="181"/>
      <c r="BWF7" s="181"/>
      <c r="BWG7" s="181"/>
      <c r="BWH7" s="181"/>
      <c r="BWI7" s="181"/>
      <c r="BWJ7" s="181"/>
      <c r="BWK7" s="181"/>
      <c r="BWL7" s="181"/>
      <c r="BWM7" s="181"/>
      <c r="BWN7" s="181"/>
      <c r="BWO7" s="181"/>
      <c r="BWP7" s="181"/>
      <c r="BWQ7" s="181"/>
      <c r="BWR7" s="181"/>
      <c r="BWS7" s="181"/>
      <c r="BWT7" s="181"/>
      <c r="BWU7" s="181"/>
      <c r="BWV7" s="181"/>
      <c r="BWW7" s="181"/>
      <c r="BWX7" s="181"/>
      <c r="BWY7" s="181"/>
      <c r="BWZ7" s="181"/>
      <c r="BXA7" s="181"/>
      <c r="BXB7" s="181"/>
      <c r="BXC7" s="181"/>
      <c r="BXD7" s="181"/>
      <c r="BXE7" s="181"/>
      <c r="BXF7" s="181"/>
      <c r="BXG7" s="181"/>
      <c r="BXH7" s="181"/>
      <c r="BXI7" s="181"/>
      <c r="BXJ7" s="181"/>
      <c r="BXK7" s="181"/>
      <c r="BXL7" s="181"/>
      <c r="BXM7" s="181"/>
      <c r="BXN7" s="181"/>
      <c r="BXO7" s="181"/>
      <c r="BXP7" s="181"/>
      <c r="BXQ7" s="181"/>
      <c r="BXR7" s="181"/>
      <c r="BXS7" s="181"/>
      <c r="BXT7" s="181"/>
      <c r="BXU7" s="181"/>
      <c r="BXV7" s="181"/>
      <c r="BXW7" s="181"/>
      <c r="BXX7" s="181"/>
      <c r="BXY7" s="181"/>
      <c r="BXZ7" s="181"/>
      <c r="BYA7" s="181"/>
      <c r="BYB7" s="181"/>
      <c r="BYC7" s="181"/>
      <c r="BYD7" s="181"/>
      <c r="BYE7" s="181"/>
      <c r="BYF7" s="181"/>
      <c r="BYG7" s="181"/>
      <c r="BYH7" s="181"/>
      <c r="BYI7" s="181"/>
      <c r="BYJ7" s="181"/>
      <c r="BYK7" s="181"/>
      <c r="BYL7" s="181"/>
      <c r="BYM7" s="181"/>
      <c r="BYN7" s="181"/>
      <c r="BYO7" s="181"/>
      <c r="BYP7" s="181"/>
      <c r="BYQ7" s="181"/>
      <c r="BYR7" s="181"/>
      <c r="BYS7" s="181"/>
      <c r="BYT7" s="181"/>
      <c r="BYU7" s="181"/>
      <c r="BYV7" s="181"/>
      <c r="BYW7" s="181"/>
      <c r="BYX7" s="181"/>
      <c r="BYY7" s="181"/>
      <c r="BYZ7" s="181"/>
      <c r="BZA7" s="181"/>
      <c r="BZB7" s="181"/>
      <c r="BZC7" s="181"/>
      <c r="BZD7" s="181"/>
      <c r="BZE7" s="181"/>
      <c r="BZF7" s="181"/>
      <c r="BZG7" s="181"/>
      <c r="BZH7" s="181"/>
      <c r="BZI7" s="181"/>
      <c r="BZJ7" s="181"/>
      <c r="BZK7" s="181"/>
      <c r="BZL7" s="181"/>
      <c r="BZM7" s="181"/>
      <c r="BZN7" s="181"/>
      <c r="BZO7" s="181"/>
      <c r="BZP7" s="181"/>
      <c r="BZQ7" s="181"/>
      <c r="BZR7" s="181"/>
      <c r="BZS7" s="181"/>
      <c r="BZT7" s="181"/>
      <c r="BZU7" s="181"/>
      <c r="BZV7" s="181"/>
      <c r="BZW7" s="181"/>
      <c r="BZX7" s="181"/>
      <c r="BZY7" s="181"/>
      <c r="BZZ7" s="181"/>
      <c r="CAA7" s="181"/>
      <c r="CAB7" s="181"/>
      <c r="CAC7" s="181"/>
      <c r="CAD7" s="181"/>
      <c r="CAE7" s="181"/>
      <c r="CAF7" s="181"/>
      <c r="CAG7" s="181"/>
      <c r="CAH7" s="181"/>
      <c r="CAI7" s="181"/>
      <c r="CAJ7" s="181"/>
      <c r="CAK7" s="181"/>
      <c r="CAL7" s="181"/>
      <c r="CAM7" s="181"/>
      <c r="CAN7" s="181"/>
      <c r="CAO7" s="181"/>
      <c r="CAP7" s="181"/>
      <c r="CAQ7" s="181"/>
      <c r="CAR7" s="181"/>
      <c r="CAS7" s="181"/>
      <c r="CAT7" s="181"/>
      <c r="CAU7" s="181"/>
      <c r="CAV7" s="181"/>
      <c r="CAW7" s="181"/>
      <c r="CAX7" s="181"/>
      <c r="CAY7" s="181"/>
      <c r="CAZ7" s="181"/>
      <c r="CBA7" s="181"/>
      <c r="CBB7" s="181"/>
      <c r="CBC7" s="181"/>
      <c r="CBD7" s="181"/>
      <c r="CBE7" s="181"/>
      <c r="CBF7" s="181"/>
      <c r="CBG7" s="181"/>
      <c r="CBH7" s="181"/>
      <c r="CBI7" s="181"/>
      <c r="CBJ7" s="181"/>
      <c r="CBK7" s="181"/>
      <c r="CBL7" s="181"/>
      <c r="CBM7" s="181"/>
      <c r="CBN7" s="181"/>
      <c r="CBO7" s="181"/>
      <c r="CBP7" s="181"/>
      <c r="CBQ7" s="181"/>
      <c r="CBR7" s="181"/>
      <c r="CBS7" s="181"/>
      <c r="CBT7" s="181"/>
      <c r="CBU7" s="181"/>
      <c r="CBV7" s="181"/>
      <c r="CBW7" s="181"/>
      <c r="CBX7" s="181"/>
      <c r="CBY7" s="181"/>
      <c r="CBZ7" s="181"/>
      <c r="CCA7" s="181"/>
      <c r="CCB7" s="181"/>
      <c r="CCC7" s="181"/>
      <c r="CCD7" s="181"/>
      <c r="CCE7" s="181"/>
      <c r="CCF7" s="181"/>
      <c r="CCG7" s="181"/>
      <c r="CCH7" s="181"/>
      <c r="CCI7" s="181"/>
      <c r="CCJ7" s="181"/>
      <c r="CCK7" s="181"/>
      <c r="CCL7" s="181"/>
      <c r="CCM7" s="181"/>
      <c r="CCN7" s="181"/>
      <c r="CCO7" s="181"/>
      <c r="CCP7" s="181"/>
      <c r="CCQ7" s="181"/>
      <c r="CCR7" s="181"/>
      <c r="CCS7" s="181"/>
      <c r="CCT7" s="181"/>
      <c r="CCU7" s="181"/>
      <c r="CCV7" s="181"/>
      <c r="CCW7" s="181"/>
      <c r="CCX7" s="181"/>
      <c r="CCY7" s="181"/>
      <c r="CCZ7" s="181"/>
      <c r="CDA7" s="181"/>
      <c r="CDB7" s="181"/>
      <c r="CDC7" s="181"/>
      <c r="CDD7" s="181"/>
      <c r="CDE7" s="181"/>
      <c r="CDF7" s="181"/>
      <c r="CDG7" s="181"/>
      <c r="CDH7" s="181"/>
      <c r="CDI7" s="181"/>
      <c r="CDJ7" s="181"/>
      <c r="CDK7" s="181"/>
      <c r="CDL7" s="181"/>
      <c r="CDM7" s="181"/>
      <c r="CDN7" s="181"/>
      <c r="CDO7" s="181"/>
      <c r="CDP7" s="181"/>
      <c r="CDQ7" s="181"/>
      <c r="CDR7" s="181"/>
      <c r="CDS7" s="181"/>
      <c r="CDT7" s="181"/>
      <c r="CDU7" s="181"/>
      <c r="CDV7" s="181"/>
      <c r="CDW7" s="181"/>
      <c r="CDX7" s="181"/>
      <c r="CDY7" s="181"/>
      <c r="CDZ7" s="181"/>
      <c r="CEA7" s="181"/>
      <c r="CEB7" s="181"/>
      <c r="CEC7" s="181"/>
      <c r="CED7" s="181"/>
      <c r="CEE7" s="181"/>
      <c r="CEF7" s="181"/>
      <c r="CEG7" s="181"/>
      <c r="CEH7" s="181"/>
      <c r="CEI7" s="181"/>
      <c r="CEJ7" s="181"/>
      <c r="CEK7" s="181"/>
      <c r="CEL7" s="181"/>
      <c r="CEM7" s="181"/>
      <c r="CEN7" s="181"/>
      <c r="CEO7" s="181"/>
      <c r="CEP7" s="181"/>
      <c r="CEQ7" s="181"/>
      <c r="CER7" s="181"/>
      <c r="CES7" s="181"/>
      <c r="CET7" s="181"/>
      <c r="CEU7" s="181"/>
      <c r="CEV7" s="181"/>
      <c r="CEW7" s="181"/>
      <c r="CEX7" s="181"/>
      <c r="CEY7" s="181"/>
      <c r="CEZ7" s="181"/>
      <c r="CFA7" s="181"/>
      <c r="CFB7" s="181"/>
      <c r="CFC7" s="181"/>
      <c r="CFD7" s="181"/>
      <c r="CFE7" s="181"/>
      <c r="CFF7" s="181"/>
      <c r="CFG7" s="181"/>
      <c r="CFH7" s="181"/>
      <c r="CFI7" s="181"/>
      <c r="CFJ7" s="181"/>
      <c r="CFK7" s="181"/>
      <c r="CFL7" s="181"/>
      <c r="CFM7" s="181"/>
      <c r="CFN7" s="181"/>
      <c r="CFO7" s="181"/>
      <c r="CFP7" s="181"/>
      <c r="CFQ7" s="181"/>
      <c r="CFR7" s="181"/>
      <c r="CFS7" s="181"/>
      <c r="CFT7" s="181"/>
      <c r="CFU7" s="181"/>
      <c r="CFV7" s="181"/>
      <c r="CFW7" s="181"/>
      <c r="CFX7" s="181"/>
      <c r="CFY7" s="181"/>
      <c r="CFZ7" s="181"/>
      <c r="CGA7" s="181"/>
      <c r="CGB7" s="181"/>
      <c r="CGC7" s="181"/>
      <c r="CGD7" s="181"/>
      <c r="CGE7" s="181"/>
      <c r="CGF7" s="181"/>
      <c r="CGG7" s="181"/>
      <c r="CGH7" s="181"/>
      <c r="CGI7" s="181"/>
      <c r="CGJ7" s="181"/>
      <c r="CGK7" s="181"/>
      <c r="CGL7" s="181"/>
      <c r="CGM7" s="181"/>
      <c r="CGN7" s="181"/>
      <c r="CGO7" s="181"/>
      <c r="CGP7" s="181"/>
      <c r="CGQ7" s="181"/>
      <c r="CGR7" s="181"/>
      <c r="CGS7" s="181"/>
      <c r="CGT7" s="181"/>
      <c r="CGU7" s="181"/>
      <c r="CGV7" s="181"/>
      <c r="CGW7" s="181"/>
      <c r="CGX7" s="181"/>
      <c r="CGY7" s="181"/>
      <c r="CGZ7" s="181"/>
      <c r="CHA7" s="181"/>
      <c r="CHB7" s="181"/>
      <c r="CHC7" s="181"/>
      <c r="CHD7" s="181"/>
      <c r="CHE7" s="181"/>
      <c r="CHF7" s="181"/>
      <c r="CHG7" s="181"/>
      <c r="CHH7" s="181"/>
      <c r="CHI7" s="181"/>
      <c r="CHJ7" s="181"/>
      <c r="CHK7" s="181"/>
      <c r="CHL7" s="181"/>
      <c r="CHM7" s="181"/>
      <c r="CHN7" s="181"/>
      <c r="CHO7" s="181"/>
      <c r="CHP7" s="181"/>
      <c r="CHQ7" s="181"/>
      <c r="CHR7" s="181"/>
      <c r="CHS7" s="181"/>
      <c r="CHT7" s="181"/>
      <c r="CHU7" s="181"/>
      <c r="CHV7" s="181"/>
      <c r="CHW7" s="181"/>
      <c r="CHX7" s="181"/>
      <c r="CHY7" s="181"/>
      <c r="CHZ7" s="181"/>
      <c r="CIA7" s="181"/>
      <c r="CIB7" s="181"/>
      <c r="CIC7" s="181"/>
      <c r="CID7" s="181"/>
      <c r="CIE7" s="181"/>
      <c r="CIF7" s="181"/>
      <c r="CIG7" s="181"/>
      <c r="CIH7" s="181"/>
      <c r="CII7" s="181"/>
      <c r="CIJ7" s="181"/>
      <c r="CIK7" s="181"/>
      <c r="CIL7" s="181"/>
      <c r="CIM7" s="181"/>
      <c r="CIN7" s="181"/>
      <c r="CIO7" s="181"/>
      <c r="CIP7" s="181"/>
      <c r="CIQ7" s="181"/>
      <c r="CIR7" s="181"/>
      <c r="CIS7" s="181"/>
      <c r="CIT7" s="181"/>
      <c r="CIU7" s="181"/>
      <c r="CIV7" s="181"/>
      <c r="CIW7" s="181"/>
      <c r="CIX7" s="181"/>
      <c r="CIY7" s="181"/>
      <c r="CIZ7" s="181"/>
      <c r="CJA7" s="181"/>
      <c r="CJB7" s="181"/>
      <c r="CJC7" s="181"/>
      <c r="CJD7" s="181"/>
      <c r="CJE7" s="181"/>
      <c r="CJF7" s="181"/>
      <c r="CJG7" s="181"/>
      <c r="CJH7" s="181"/>
      <c r="CJI7" s="181"/>
      <c r="CJJ7" s="181"/>
      <c r="CJK7" s="181"/>
      <c r="CJL7" s="181"/>
      <c r="CJM7" s="181"/>
      <c r="CJN7" s="181"/>
      <c r="CJO7" s="181"/>
      <c r="CJP7" s="181"/>
      <c r="CJQ7" s="181"/>
      <c r="CJR7" s="181"/>
      <c r="CJS7" s="181"/>
      <c r="CJT7" s="181"/>
      <c r="CJU7" s="181"/>
      <c r="CJV7" s="181"/>
      <c r="CJW7" s="181"/>
      <c r="CJX7" s="181"/>
      <c r="CJY7" s="181"/>
      <c r="CJZ7" s="181"/>
      <c r="CKA7" s="181"/>
      <c r="CKB7" s="181"/>
      <c r="CKC7" s="181"/>
      <c r="CKD7" s="181"/>
      <c r="CKE7" s="181"/>
      <c r="CKF7" s="181"/>
      <c r="CKG7" s="181"/>
      <c r="CKH7" s="181"/>
      <c r="CKI7" s="181"/>
      <c r="CKJ7" s="181"/>
      <c r="CKK7" s="181"/>
      <c r="CKL7" s="181"/>
      <c r="CKM7" s="181"/>
      <c r="CKN7" s="181"/>
      <c r="CKO7" s="181"/>
      <c r="CKP7" s="181"/>
      <c r="CKQ7" s="181"/>
      <c r="CKR7" s="181"/>
      <c r="CKS7" s="181"/>
      <c r="CKT7" s="181"/>
      <c r="CKU7" s="181"/>
      <c r="CKV7" s="181"/>
      <c r="CKW7" s="181"/>
      <c r="CKX7" s="181"/>
      <c r="CKY7" s="181"/>
      <c r="CKZ7" s="181"/>
      <c r="CLA7" s="181"/>
      <c r="CLB7" s="181"/>
      <c r="CLC7" s="181"/>
      <c r="CLD7" s="181"/>
      <c r="CLE7" s="181"/>
      <c r="CLF7" s="181"/>
      <c r="CLG7" s="181"/>
      <c r="CLH7" s="181"/>
      <c r="CLI7" s="181"/>
      <c r="CLJ7" s="181"/>
      <c r="CLK7" s="181"/>
      <c r="CLL7" s="181"/>
      <c r="CLM7" s="181"/>
      <c r="CLN7" s="181"/>
      <c r="CLO7" s="181"/>
      <c r="CLP7" s="181"/>
      <c r="CLQ7" s="181"/>
      <c r="CLR7" s="181"/>
      <c r="CLS7" s="181"/>
      <c r="CLT7" s="181"/>
      <c r="CLU7" s="181"/>
      <c r="CLV7" s="181"/>
      <c r="CLW7" s="181"/>
      <c r="CLX7" s="181"/>
      <c r="CLY7" s="181"/>
      <c r="CLZ7" s="181"/>
      <c r="CMA7" s="181"/>
      <c r="CMB7" s="181"/>
      <c r="CMC7" s="181"/>
      <c r="CMD7" s="181"/>
      <c r="CME7" s="181"/>
      <c r="CMF7" s="181"/>
      <c r="CMG7" s="181"/>
      <c r="CMH7" s="181"/>
      <c r="CMI7" s="181"/>
      <c r="CMJ7" s="181"/>
      <c r="CMK7" s="181"/>
      <c r="CML7" s="181"/>
      <c r="CMM7" s="181"/>
      <c r="CMN7" s="181"/>
      <c r="CMO7" s="181"/>
      <c r="CMP7" s="181"/>
      <c r="CMQ7" s="181"/>
      <c r="CMR7" s="181"/>
      <c r="CMS7" s="181"/>
      <c r="CMT7" s="181"/>
      <c r="CMU7" s="181"/>
      <c r="CMV7" s="181"/>
      <c r="CMW7" s="181"/>
      <c r="CMX7" s="181"/>
      <c r="CMY7" s="181"/>
      <c r="CMZ7" s="181"/>
      <c r="CNA7" s="181"/>
      <c r="CNB7" s="181"/>
      <c r="CNC7" s="181"/>
      <c r="CND7" s="181"/>
      <c r="CNE7" s="181"/>
      <c r="CNF7" s="181"/>
      <c r="CNG7" s="181"/>
      <c r="CNH7" s="181"/>
      <c r="CNI7" s="181"/>
      <c r="CNJ7" s="181"/>
      <c r="CNK7" s="181"/>
      <c r="CNL7" s="181"/>
      <c r="CNM7" s="181"/>
      <c r="CNN7" s="181"/>
      <c r="CNO7" s="181"/>
      <c r="CNP7" s="181"/>
      <c r="CNQ7" s="181"/>
      <c r="CNR7" s="181"/>
      <c r="CNS7" s="181"/>
      <c r="CNT7" s="181"/>
      <c r="CNU7" s="181"/>
      <c r="CNV7" s="181"/>
      <c r="CNW7" s="181"/>
      <c r="CNX7" s="181"/>
      <c r="CNY7" s="181"/>
      <c r="CNZ7" s="181"/>
      <c r="COA7" s="181"/>
      <c r="COB7" s="181"/>
      <c r="COC7" s="181"/>
      <c r="COD7" s="181"/>
      <c r="COE7" s="181"/>
      <c r="COF7" s="181"/>
      <c r="COG7" s="181"/>
      <c r="COH7" s="181"/>
      <c r="COI7" s="181"/>
      <c r="COJ7" s="181"/>
      <c r="COK7" s="181"/>
      <c r="COL7" s="181"/>
      <c r="COM7" s="181"/>
      <c r="CON7" s="181"/>
      <c r="COO7" s="181"/>
      <c r="COP7" s="181"/>
      <c r="COQ7" s="181"/>
      <c r="COR7" s="181"/>
      <c r="COS7" s="181"/>
      <c r="COT7" s="181"/>
      <c r="COU7" s="181"/>
      <c r="COV7" s="181"/>
      <c r="COW7" s="181"/>
      <c r="COX7" s="181"/>
      <c r="COY7" s="181"/>
      <c r="COZ7" s="181"/>
      <c r="CPA7" s="181"/>
      <c r="CPB7" s="181"/>
      <c r="CPC7" s="181"/>
      <c r="CPD7" s="181"/>
      <c r="CPE7" s="181"/>
      <c r="CPF7" s="181"/>
      <c r="CPG7" s="181"/>
      <c r="CPH7" s="181"/>
      <c r="CPI7" s="181"/>
      <c r="CPJ7" s="181"/>
      <c r="CPK7" s="181"/>
      <c r="CPL7" s="181"/>
      <c r="CPM7" s="181"/>
      <c r="CPN7" s="181"/>
      <c r="CPO7" s="181"/>
      <c r="CPP7" s="181"/>
      <c r="CPQ7" s="181"/>
      <c r="CPR7" s="181"/>
      <c r="CPS7" s="181"/>
      <c r="CPT7" s="181"/>
      <c r="CPU7" s="181"/>
      <c r="CPV7" s="181"/>
      <c r="CPW7" s="181"/>
      <c r="CPX7" s="181"/>
      <c r="CPY7" s="181"/>
      <c r="CPZ7" s="181"/>
      <c r="CQA7" s="181"/>
      <c r="CQB7" s="181"/>
      <c r="CQC7" s="181"/>
      <c r="CQD7" s="181"/>
      <c r="CQE7" s="181"/>
      <c r="CQF7" s="181"/>
      <c r="CQG7" s="181"/>
      <c r="CQH7" s="181"/>
      <c r="CQI7" s="181"/>
      <c r="CQJ7" s="181"/>
      <c r="CQK7" s="181"/>
      <c r="CQL7" s="181"/>
      <c r="CQM7" s="181"/>
      <c r="CQN7" s="181"/>
      <c r="CQO7" s="181"/>
      <c r="CQP7" s="181"/>
      <c r="CQQ7" s="181"/>
      <c r="CQR7" s="181"/>
      <c r="CQS7" s="181"/>
      <c r="CQT7" s="181"/>
      <c r="CQU7" s="181"/>
      <c r="CQV7" s="181"/>
      <c r="CQW7" s="181"/>
      <c r="CQX7" s="181"/>
      <c r="CQY7" s="181"/>
      <c r="CQZ7" s="181"/>
      <c r="CRA7" s="181"/>
      <c r="CRB7" s="181"/>
      <c r="CRC7" s="181"/>
      <c r="CRD7" s="181"/>
      <c r="CRE7" s="181"/>
      <c r="CRF7" s="181"/>
      <c r="CRG7" s="181"/>
      <c r="CRH7" s="181"/>
      <c r="CRI7" s="181"/>
      <c r="CRJ7" s="181"/>
      <c r="CRK7" s="181"/>
      <c r="CRL7" s="181"/>
      <c r="CRM7" s="181"/>
      <c r="CRN7" s="181"/>
      <c r="CRO7" s="181"/>
      <c r="CRP7" s="181"/>
      <c r="CRQ7" s="181"/>
      <c r="CRR7" s="181"/>
      <c r="CRS7" s="181"/>
      <c r="CRT7" s="181"/>
      <c r="CRU7" s="181"/>
      <c r="CRV7" s="181"/>
      <c r="CRW7" s="181"/>
      <c r="CRX7" s="181"/>
      <c r="CRY7" s="181"/>
      <c r="CRZ7" s="181"/>
      <c r="CSA7" s="181"/>
      <c r="CSB7" s="181"/>
      <c r="CSC7" s="181"/>
      <c r="CSD7" s="181"/>
      <c r="CSE7" s="181"/>
      <c r="CSF7" s="181"/>
      <c r="CSG7" s="181"/>
      <c r="CSH7" s="181"/>
      <c r="CSI7" s="181"/>
      <c r="CSJ7" s="181"/>
      <c r="CSK7" s="181"/>
      <c r="CSL7" s="181"/>
      <c r="CSM7" s="181"/>
      <c r="CSN7" s="181"/>
      <c r="CSO7" s="181"/>
      <c r="CSP7" s="181"/>
      <c r="CSQ7" s="181"/>
      <c r="CSR7" s="181"/>
      <c r="CSS7" s="181"/>
      <c r="CST7" s="181"/>
      <c r="CSU7" s="181"/>
      <c r="CSV7" s="181"/>
      <c r="CSW7" s="181"/>
      <c r="CSX7" s="181"/>
      <c r="CSY7" s="181"/>
      <c r="CSZ7" s="181"/>
      <c r="CTA7" s="181"/>
      <c r="CTB7" s="181"/>
      <c r="CTC7" s="181"/>
      <c r="CTD7" s="181"/>
      <c r="CTE7" s="181"/>
      <c r="CTF7" s="181"/>
      <c r="CTG7" s="181"/>
      <c r="CTH7" s="181"/>
      <c r="CTI7" s="181"/>
      <c r="CTJ7" s="181"/>
      <c r="CTK7" s="181"/>
      <c r="CTL7" s="181"/>
      <c r="CTM7" s="181"/>
      <c r="CTN7" s="181"/>
      <c r="CTO7" s="181"/>
      <c r="CTP7" s="181"/>
      <c r="CTQ7" s="181"/>
      <c r="CTR7" s="181"/>
      <c r="CTS7" s="181"/>
      <c r="CTT7" s="181"/>
      <c r="CTU7" s="181"/>
      <c r="CTV7" s="181"/>
      <c r="CTW7" s="181"/>
      <c r="CTX7" s="181"/>
      <c r="CTY7" s="181"/>
      <c r="CTZ7" s="181"/>
      <c r="CUA7" s="181"/>
      <c r="CUB7" s="181"/>
      <c r="CUC7" s="181"/>
      <c r="CUD7" s="181"/>
      <c r="CUE7" s="181"/>
      <c r="CUF7" s="181"/>
      <c r="CUG7" s="181"/>
      <c r="CUH7" s="181"/>
      <c r="CUI7" s="181"/>
      <c r="CUJ7" s="181"/>
      <c r="CUK7" s="181"/>
      <c r="CUL7" s="181"/>
      <c r="CUM7" s="181"/>
      <c r="CUN7" s="181"/>
      <c r="CUO7" s="181"/>
      <c r="CUP7" s="181"/>
      <c r="CUQ7" s="181"/>
      <c r="CUR7" s="181"/>
      <c r="CUS7" s="181"/>
      <c r="CUT7" s="181"/>
      <c r="CUU7" s="181"/>
      <c r="CUV7" s="181"/>
      <c r="CUW7" s="181"/>
      <c r="CUX7" s="181"/>
      <c r="CUY7" s="181"/>
      <c r="CUZ7" s="181"/>
      <c r="CVA7" s="181"/>
      <c r="CVB7" s="181"/>
      <c r="CVC7" s="181"/>
      <c r="CVD7" s="181"/>
      <c r="CVE7" s="181"/>
      <c r="CVF7" s="181"/>
      <c r="CVG7" s="181"/>
      <c r="CVH7" s="181"/>
      <c r="CVI7" s="181"/>
      <c r="CVJ7" s="181"/>
      <c r="CVK7" s="181"/>
      <c r="CVL7" s="181"/>
      <c r="CVM7" s="181"/>
      <c r="CVN7" s="181"/>
      <c r="CVO7" s="181"/>
      <c r="CVP7" s="181"/>
      <c r="CVQ7" s="181"/>
      <c r="CVR7" s="181"/>
      <c r="CVS7" s="181"/>
      <c r="CVT7" s="181"/>
      <c r="CVU7" s="181"/>
      <c r="CVV7" s="181"/>
      <c r="CVW7" s="181"/>
      <c r="CVX7" s="181"/>
      <c r="CVY7" s="181"/>
      <c r="CVZ7" s="181"/>
      <c r="CWA7" s="181"/>
      <c r="CWB7" s="181"/>
      <c r="CWC7" s="181"/>
      <c r="CWD7" s="181"/>
      <c r="CWE7" s="181"/>
      <c r="CWF7" s="181"/>
      <c r="CWG7" s="181"/>
      <c r="CWH7" s="181"/>
      <c r="CWI7" s="181"/>
      <c r="CWJ7" s="181"/>
      <c r="CWK7" s="181"/>
      <c r="CWL7" s="181"/>
      <c r="CWM7" s="181"/>
      <c r="CWN7" s="181"/>
      <c r="CWO7" s="181"/>
      <c r="CWP7" s="181"/>
      <c r="CWQ7" s="181"/>
      <c r="CWR7" s="181"/>
      <c r="CWS7" s="181"/>
      <c r="CWT7" s="181"/>
      <c r="CWU7" s="181"/>
      <c r="CWV7" s="181"/>
      <c r="CWW7" s="181"/>
      <c r="CWX7" s="181"/>
      <c r="CWY7" s="181"/>
      <c r="CWZ7" s="181"/>
      <c r="CXA7" s="181"/>
      <c r="CXB7" s="181"/>
      <c r="CXC7" s="181"/>
      <c r="CXD7" s="181"/>
      <c r="CXE7" s="181"/>
      <c r="CXF7" s="181"/>
      <c r="CXG7" s="181"/>
      <c r="CXH7" s="181"/>
      <c r="CXI7" s="181"/>
      <c r="CXJ7" s="181"/>
      <c r="CXK7" s="181"/>
      <c r="CXL7" s="181"/>
      <c r="CXM7" s="181"/>
      <c r="CXN7" s="181"/>
      <c r="CXO7" s="181"/>
      <c r="CXP7" s="181"/>
      <c r="CXQ7" s="181"/>
      <c r="CXR7" s="181"/>
      <c r="CXS7" s="181"/>
      <c r="CXT7" s="181"/>
      <c r="CXU7" s="181"/>
      <c r="CXV7" s="181"/>
      <c r="CXW7" s="181"/>
      <c r="CXX7" s="181"/>
      <c r="CXY7" s="181"/>
      <c r="CXZ7" s="181"/>
      <c r="CYA7" s="181"/>
      <c r="CYB7" s="181"/>
      <c r="CYC7" s="181"/>
      <c r="CYD7" s="181"/>
      <c r="CYE7" s="181"/>
      <c r="CYF7" s="181"/>
      <c r="CYG7" s="181"/>
      <c r="CYH7" s="181"/>
      <c r="CYI7" s="181"/>
      <c r="CYJ7" s="181"/>
      <c r="CYK7" s="181"/>
      <c r="CYL7" s="181"/>
      <c r="CYM7" s="181"/>
      <c r="CYN7" s="181"/>
      <c r="CYO7" s="181"/>
      <c r="CYP7" s="181"/>
      <c r="CYQ7" s="181"/>
      <c r="CYR7" s="181"/>
      <c r="CYS7" s="181"/>
      <c r="CYT7" s="181"/>
      <c r="CYU7" s="181"/>
      <c r="CYV7" s="181"/>
      <c r="CYW7" s="181"/>
      <c r="CYX7" s="181"/>
      <c r="CYY7" s="181"/>
      <c r="CYZ7" s="181"/>
      <c r="CZA7" s="181"/>
      <c r="CZB7" s="181"/>
      <c r="CZC7" s="181"/>
      <c r="CZD7" s="181"/>
      <c r="CZE7" s="181"/>
      <c r="CZF7" s="181"/>
      <c r="CZG7" s="181"/>
      <c r="CZH7" s="181"/>
      <c r="CZI7" s="181"/>
      <c r="CZJ7" s="181"/>
      <c r="CZK7" s="181"/>
      <c r="CZL7" s="181"/>
      <c r="CZM7" s="181"/>
      <c r="CZN7" s="181"/>
      <c r="CZO7" s="181"/>
      <c r="CZP7" s="181"/>
      <c r="CZQ7" s="181"/>
      <c r="CZR7" s="181"/>
      <c r="CZS7" s="181"/>
      <c r="CZT7" s="181"/>
      <c r="CZU7" s="181"/>
      <c r="CZV7" s="181"/>
      <c r="CZW7" s="181"/>
      <c r="CZX7" s="181"/>
      <c r="CZY7" s="181"/>
      <c r="CZZ7" s="181"/>
      <c r="DAA7" s="181"/>
      <c r="DAB7" s="181"/>
      <c r="DAC7" s="181"/>
      <c r="DAD7" s="181"/>
      <c r="DAE7" s="181"/>
      <c r="DAF7" s="181"/>
      <c r="DAG7" s="181"/>
      <c r="DAH7" s="181"/>
      <c r="DAI7" s="181"/>
      <c r="DAJ7" s="181"/>
      <c r="DAK7" s="181"/>
      <c r="DAL7" s="181"/>
      <c r="DAM7" s="181"/>
      <c r="DAN7" s="181"/>
      <c r="DAO7" s="181"/>
      <c r="DAP7" s="181"/>
      <c r="DAQ7" s="181"/>
      <c r="DAR7" s="181"/>
      <c r="DAS7" s="181"/>
      <c r="DAT7" s="181"/>
      <c r="DAU7" s="181"/>
      <c r="DAV7" s="181"/>
      <c r="DAW7" s="181"/>
      <c r="DAX7" s="181"/>
      <c r="DAY7" s="181"/>
      <c r="DAZ7" s="181"/>
      <c r="DBA7" s="181"/>
      <c r="DBB7" s="181"/>
      <c r="DBC7" s="181"/>
      <c r="DBD7" s="181"/>
      <c r="DBE7" s="181"/>
      <c r="DBF7" s="181"/>
      <c r="DBG7" s="181"/>
      <c r="DBH7" s="181"/>
      <c r="DBI7" s="181"/>
      <c r="DBJ7" s="181"/>
      <c r="DBK7" s="181"/>
      <c r="DBL7" s="181"/>
      <c r="DBM7" s="181"/>
      <c r="DBN7" s="181"/>
      <c r="DBO7" s="181"/>
      <c r="DBP7" s="181"/>
      <c r="DBQ7" s="181"/>
      <c r="DBR7" s="181"/>
      <c r="DBS7" s="181"/>
      <c r="DBT7" s="181"/>
      <c r="DBU7" s="181"/>
      <c r="DBV7" s="181"/>
      <c r="DBW7" s="181"/>
      <c r="DBX7" s="181"/>
      <c r="DBY7" s="181"/>
      <c r="DBZ7" s="181"/>
      <c r="DCA7" s="181"/>
      <c r="DCB7" s="181"/>
      <c r="DCC7" s="181"/>
      <c r="DCD7" s="181"/>
      <c r="DCE7" s="181"/>
      <c r="DCF7" s="181"/>
      <c r="DCG7" s="181"/>
      <c r="DCH7" s="181"/>
      <c r="DCI7" s="181"/>
      <c r="DCJ7" s="181"/>
      <c r="DCK7" s="181"/>
      <c r="DCL7" s="181"/>
      <c r="DCM7" s="181"/>
      <c r="DCN7" s="181"/>
      <c r="DCO7" s="181"/>
      <c r="DCP7" s="181"/>
      <c r="DCQ7" s="181"/>
      <c r="DCR7" s="181"/>
      <c r="DCS7" s="181"/>
      <c r="DCT7" s="181"/>
      <c r="DCU7" s="181"/>
      <c r="DCV7" s="181"/>
      <c r="DCW7" s="181"/>
      <c r="DCX7" s="181"/>
      <c r="DCY7" s="181"/>
      <c r="DCZ7" s="181"/>
      <c r="DDA7" s="181"/>
      <c r="DDB7" s="181"/>
      <c r="DDC7" s="181"/>
      <c r="DDD7" s="181"/>
      <c r="DDE7" s="181"/>
      <c r="DDF7" s="181"/>
      <c r="DDG7" s="181"/>
      <c r="DDH7" s="181"/>
      <c r="DDI7" s="181"/>
      <c r="DDJ7" s="181"/>
      <c r="DDK7" s="181"/>
      <c r="DDL7" s="181"/>
      <c r="DDM7" s="181"/>
      <c r="DDN7" s="181"/>
      <c r="DDO7" s="181"/>
      <c r="DDP7" s="181"/>
      <c r="DDQ7" s="181"/>
      <c r="DDR7" s="181"/>
      <c r="DDS7" s="181"/>
      <c r="DDT7" s="181"/>
      <c r="DDU7" s="181"/>
      <c r="DDV7" s="181"/>
      <c r="DDW7" s="181"/>
      <c r="DDX7" s="181"/>
      <c r="DDY7" s="181"/>
      <c r="DDZ7" s="181"/>
      <c r="DEA7" s="181"/>
      <c r="DEB7" s="181"/>
      <c r="DEC7" s="181"/>
      <c r="DED7" s="181"/>
      <c r="DEE7" s="181"/>
      <c r="DEF7" s="181"/>
      <c r="DEG7" s="181"/>
      <c r="DEH7" s="181"/>
      <c r="DEI7" s="181"/>
      <c r="DEJ7" s="181"/>
      <c r="DEK7" s="181"/>
      <c r="DEL7" s="181"/>
      <c r="DEM7" s="181"/>
      <c r="DEN7" s="181"/>
      <c r="DEO7" s="181"/>
      <c r="DEP7" s="181"/>
      <c r="DEQ7" s="181"/>
      <c r="DER7" s="181"/>
      <c r="DES7" s="181"/>
      <c r="DET7" s="181"/>
      <c r="DEU7" s="181"/>
      <c r="DEV7" s="181"/>
      <c r="DEW7" s="181"/>
      <c r="DEX7" s="181"/>
      <c r="DEY7" s="181"/>
      <c r="DEZ7" s="181"/>
      <c r="DFA7" s="181"/>
      <c r="DFB7" s="181"/>
      <c r="DFC7" s="181"/>
      <c r="DFD7" s="181"/>
      <c r="DFE7" s="181"/>
      <c r="DFF7" s="181"/>
      <c r="DFG7" s="181"/>
      <c r="DFH7" s="181"/>
      <c r="DFI7" s="181"/>
      <c r="DFJ7" s="181"/>
      <c r="DFK7" s="181"/>
      <c r="DFL7" s="181"/>
      <c r="DFM7" s="181"/>
      <c r="DFN7" s="181"/>
      <c r="DFO7" s="181"/>
      <c r="DFP7" s="181"/>
      <c r="DFQ7" s="181"/>
      <c r="DFR7" s="181"/>
      <c r="DFS7" s="181"/>
      <c r="DFT7" s="181"/>
      <c r="DFU7" s="181"/>
      <c r="DFV7" s="181"/>
      <c r="DFW7" s="181"/>
      <c r="DFX7" s="181"/>
      <c r="DFY7" s="181"/>
      <c r="DFZ7" s="181"/>
      <c r="DGA7" s="181"/>
      <c r="DGB7" s="181"/>
      <c r="DGC7" s="181"/>
      <c r="DGD7" s="181"/>
      <c r="DGE7" s="181"/>
      <c r="DGF7" s="181"/>
      <c r="DGG7" s="181"/>
      <c r="DGH7" s="181"/>
      <c r="DGI7" s="181"/>
      <c r="DGJ7" s="181"/>
      <c r="DGK7" s="181"/>
      <c r="DGL7" s="181"/>
      <c r="DGM7" s="181"/>
      <c r="DGN7" s="181"/>
      <c r="DGO7" s="181"/>
      <c r="DGP7" s="181"/>
      <c r="DGQ7" s="181"/>
      <c r="DGR7" s="181"/>
      <c r="DGS7" s="181"/>
      <c r="DGT7" s="181"/>
      <c r="DGU7" s="181"/>
      <c r="DGV7" s="181"/>
      <c r="DGW7" s="181"/>
      <c r="DGX7" s="181"/>
      <c r="DGY7" s="181"/>
      <c r="DGZ7" s="181"/>
      <c r="DHA7" s="181"/>
      <c r="DHB7" s="181"/>
      <c r="DHC7" s="181"/>
      <c r="DHD7" s="181"/>
      <c r="DHE7" s="181"/>
      <c r="DHF7" s="181"/>
      <c r="DHG7" s="181"/>
      <c r="DHH7" s="181"/>
      <c r="DHI7" s="181"/>
      <c r="DHJ7" s="181"/>
      <c r="DHK7" s="181"/>
      <c r="DHL7" s="181"/>
      <c r="DHM7" s="181"/>
      <c r="DHN7" s="181"/>
      <c r="DHO7" s="181"/>
      <c r="DHP7" s="181"/>
      <c r="DHQ7" s="181"/>
      <c r="DHR7" s="181"/>
      <c r="DHS7" s="181"/>
      <c r="DHT7" s="181"/>
      <c r="DHU7" s="181"/>
      <c r="DHV7" s="181"/>
      <c r="DHW7" s="181"/>
      <c r="DHX7" s="181"/>
      <c r="DHY7" s="181"/>
      <c r="DHZ7" s="181"/>
      <c r="DIA7" s="181"/>
      <c r="DIB7" s="181"/>
      <c r="DIC7" s="181"/>
      <c r="DID7" s="181"/>
      <c r="DIE7" s="181"/>
      <c r="DIF7" s="181"/>
      <c r="DIG7" s="181"/>
      <c r="DIH7" s="181"/>
      <c r="DII7" s="181"/>
      <c r="DIJ7" s="181"/>
      <c r="DIK7" s="181"/>
      <c r="DIL7" s="181"/>
      <c r="DIM7" s="181"/>
      <c r="DIN7" s="181"/>
      <c r="DIO7" s="181"/>
      <c r="DIP7" s="181"/>
      <c r="DIQ7" s="181"/>
      <c r="DIR7" s="181"/>
      <c r="DIS7" s="181"/>
      <c r="DIT7" s="181"/>
      <c r="DIU7" s="181"/>
      <c r="DIV7" s="181"/>
      <c r="DIW7" s="181"/>
      <c r="DIX7" s="181"/>
      <c r="DIY7" s="181"/>
      <c r="DIZ7" s="181"/>
      <c r="DJA7" s="181"/>
      <c r="DJB7" s="181"/>
      <c r="DJC7" s="181"/>
      <c r="DJD7" s="181"/>
      <c r="DJE7" s="181"/>
      <c r="DJF7" s="181"/>
      <c r="DJG7" s="181"/>
      <c r="DJH7" s="181"/>
      <c r="DJI7" s="181"/>
      <c r="DJJ7" s="181"/>
      <c r="DJK7" s="181"/>
      <c r="DJL7" s="181"/>
      <c r="DJM7" s="181"/>
      <c r="DJN7" s="181"/>
      <c r="DJO7" s="181"/>
      <c r="DJP7" s="181"/>
      <c r="DJQ7" s="181"/>
      <c r="DJR7" s="181"/>
      <c r="DJS7" s="181"/>
      <c r="DJT7" s="181"/>
      <c r="DJU7" s="181"/>
      <c r="DJV7" s="181"/>
      <c r="DJW7" s="181"/>
      <c r="DJX7" s="181"/>
      <c r="DJY7" s="181"/>
      <c r="DJZ7" s="181"/>
      <c r="DKA7" s="181"/>
      <c r="DKB7" s="181"/>
      <c r="DKC7" s="181"/>
      <c r="DKD7" s="181"/>
      <c r="DKE7" s="181"/>
      <c r="DKF7" s="181"/>
      <c r="DKG7" s="181"/>
      <c r="DKH7" s="181"/>
      <c r="DKI7" s="181"/>
      <c r="DKJ7" s="181"/>
      <c r="DKK7" s="181"/>
      <c r="DKL7" s="181"/>
      <c r="DKM7" s="181"/>
      <c r="DKN7" s="181"/>
      <c r="DKO7" s="181"/>
      <c r="DKP7" s="181"/>
      <c r="DKQ7" s="181"/>
      <c r="DKR7" s="181"/>
      <c r="DKS7" s="181"/>
      <c r="DKT7" s="181"/>
      <c r="DKU7" s="181"/>
      <c r="DKV7" s="181"/>
      <c r="DKW7" s="181"/>
      <c r="DKX7" s="181"/>
      <c r="DKY7" s="181"/>
      <c r="DKZ7" s="181"/>
      <c r="DLA7" s="181"/>
      <c r="DLB7" s="181"/>
      <c r="DLC7" s="181"/>
      <c r="DLD7" s="181"/>
      <c r="DLE7" s="181"/>
      <c r="DLF7" s="181"/>
      <c r="DLG7" s="181"/>
      <c r="DLH7" s="181"/>
      <c r="DLI7" s="181"/>
      <c r="DLJ7" s="181"/>
      <c r="DLK7" s="181"/>
      <c r="DLL7" s="181"/>
      <c r="DLM7" s="181"/>
      <c r="DLN7" s="181"/>
      <c r="DLO7" s="181"/>
      <c r="DLP7" s="181"/>
      <c r="DLQ7" s="181"/>
      <c r="DLR7" s="181"/>
      <c r="DLS7" s="181"/>
      <c r="DLT7" s="181"/>
      <c r="DLU7" s="181"/>
      <c r="DLV7" s="181"/>
      <c r="DLW7" s="181"/>
      <c r="DLX7" s="181"/>
      <c r="DLY7" s="181"/>
      <c r="DLZ7" s="181"/>
      <c r="DMA7" s="181"/>
      <c r="DMB7" s="181"/>
      <c r="DMC7" s="181"/>
      <c r="DMD7" s="181"/>
      <c r="DME7" s="181"/>
      <c r="DMF7" s="181"/>
      <c r="DMG7" s="181"/>
      <c r="DMH7" s="181"/>
      <c r="DMI7" s="181"/>
      <c r="DMJ7" s="181"/>
      <c r="DMK7" s="181"/>
      <c r="DML7" s="181"/>
      <c r="DMM7" s="181"/>
      <c r="DMN7" s="181"/>
      <c r="DMO7" s="181"/>
      <c r="DMP7" s="181"/>
      <c r="DMQ7" s="181"/>
      <c r="DMR7" s="181"/>
      <c r="DMS7" s="181"/>
      <c r="DMT7" s="181"/>
      <c r="DMU7" s="181"/>
      <c r="DMV7" s="181"/>
      <c r="DMW7" s="181"/>
      <c r="DMX7" s="181"/>
      <c r="DMY7" s="181"/>
      <c r="DMZ7" s="181"/>
      <c r="DNA7" s="181"/>
      <c r="DNB7" s="181"/>
      <c r="DNC7" s="181"/>
      <c r="DND7" s="181"/>
      <c r="DNE7" s="181"/>
      <c r="DNF7" s="181"/>
      <c r="DNG7" s="181"/>
      <c r="DNH7" s="181"/>
      <c r="DNI7" s="181"/>
      <c r="DNJ7" s="181"/>
      <c r="DNK7" s="181"/>
      <c r="DNL7" s="181"/>
      <c r="DNM7" s="181"/>
      <c r="DNN7" s="181"/>
      <c r="DNO7" s="181"/>
      <c r="DNP7" s="181"/>
      <c r="DNQ7" s="181"/>
      <c r="DNR7" s="181"/>
      <c r="DNS7" s="181"/>
      <c r="DNT7" s="181"/>
      <c r="DNU7" s="181"/>
      <c r="DNV7" s="181"/>
      <c r="DNW7" s="181"/>
      <c r="DNX7" s="181"/>
      <c r="DNY7" s="181"/>
      <c r="DNZ7" s="181"/>
      <c r="DOA7" s="181"/>
      <c r="DOB7" s="181"/>
      <c r="DOC7" s="181"/>
      <c r="DOD7" s="181"/>
      <c r="DOE7" s="181"/>
      <c r="DOF7" s="181"/>
      <c r="DOG7" s="181"/>
      <c r="DOH7" s="181"/>
      <c r="DOI7" s="181"/>
      <c r="DOJ7" s="181"/>
      <c r="DOK7" s="181"/>
      <c r="DOL7" s="181"/>
      <c r="DOM7" s="181"/>
      <c r="DON7" s="181"/>
      <c r="DOO7" s="181"/>
      <c r="DOP7" s="181"/>
      <c r="DOQ7" s="181"/>
      <c r="DOR7" s="181"/>
      <c r="DOS7" s="181"/>
      <c r="DOT7" s="181"/>
      <c r="DOU7" s="181"/>
      <c r="DOV7" s="181"/>
      <c r="DOW7" s="181"/>
      <c r="DOX7" s="181"/>
      <c r="DOY7" s="181"/>
      <c r="DOZ7" s="181"/>
      <c r="DPA7" s="181"/>
      <c r="DPB7" s="181"/>
      <c r="DPC7" s="181"/>
      <c r="DPD7" s="181"/>
      <c r="DPE7" s="181"/>
      <c r="DPF7" s="181"/>
      <c r="DPG7" s="181"/>
      <c r="DPH7" s="181"/>
      <c r="DPI7" s="181"/>
      <c r="DPJ7" s="181"/>
      <c r="DPK7" s="181"/>
      <c r="DPL7" s="181"/>
      <c r="DPM7" s="181"/>
      <c r="DPN7" s="181"/>
      <c r="DPO7" s="181"/>
      <c r="DPP7" s="181"/>
      <c r="DPQ7" s="181"/>
      <c r="DPR7" s="181"/>
      <c r="DPS7" s="181"/>
      <c r="DPT7" s="181"/>
      <c r="DPU7" s="181"/>
      <c r="DPV7" s="181"/>
      <c r="DPW7" s="181"/>
      <c r="DPX7" s="181"/>
      <c r="DPY7" s="181"/>
      <c r="DPZ7" s="181"/>
      <c r="DQA7" s="181"/>
      <c r="DQB7" s="181"/>
      <c r="DQC7" s="181"/>
      <c r="DQD7" s="181"/>
      <c r="DQE7" s="181"/>
      <c r="DQF7" s="181"/>
      <c r="DQG7" s="181"/>
      <c r="DQH7" s="181"/>
      <c r="DQI7" s="181"/>
      <c r="DQJ7" s="181"/>
      <c r="DQK7" s="181"/>
      <c r="DQL7" s="181"/>
      <c r="DQM7" s="181"/>
      <c r="DQN7" s="181"/>
      <c r="DQO7" s="181"/>
      <c r="DQP7" s="181"/>
      <c r="DQQ7" s="181"/>
      <c r="DQR7" s="181"/>
      <c r="DQS7" s="181"/>
      <c r="DQT7" s="181"/>
      <c r="DQU7" s="181"/>
      <c r="DQV7" s="181"/>
      <c r="DQW7" s="181"/>
      <c r="DQX7" s="181"/>
      <c r="DQY7" s="181"/>
      <c r="DQZ7" s="181"/>
      <c r="DRA7" s="181"/>
      <c r="DRB7" s="181"/>
      <c r="DRC7" s="181"/>
      <c r="DRD7" s="181"/>
      <c r="DRE7" s="181"/>
      <c r="DRF7" s="181"/>
      <c r="DRG7" s="181"/>
      <c r="DRH7" s="181"/>
      <c r="DRI7" s="181"/>
      <c r="DRJ7" s="181"/>
      <c r="DRK7" s="181"/>
      <c r="DRL7" s="181"/>
      <c r="DRM7" s="181"/>
      <c r="DRN7" s="181"/>
      <c r="DRO7" s="181"/>
      <c r="DRP7" s="181"/>
      <c r="DRQ7" s="181"/>
      <c r="DRR7" s="181"/>
      <c r="DRS7" s="181"/>
      <c r="DRT7" s="181"/>
      <c r="DRU7" s="181"/>
      <c r="DRV7" s="181"/>
      <c r="DRW7" s="181"/>
      <c r="DRX7" s="181"/>
      <c r="DRY7" s="181"/>
      <c r="DRZ7" s="181"/>
      <c r="DSA7" s="181"/>
      <c r="DSB7" s="181"/>
      <c r="DSC7" s="181"/>
      <c r="DSD7" s="181"/>
      <c r="DSE7" s="181"/>
      <c r="DSF7" s="181"/>
      <c r="DSG7" s="181"/>
      <c r="DSH7" s="181"/>
      <c r="DSI7" s="181"/>
      <c r="DSJ7" s="181"/>
      <c r="DSK7" s="181"/>
      <c r="DSL7" s="181"/>
      <c r="DSM7" s="181"/>
      <c r="DSN7" s="181"/>
      <c r="DSO7" s="181"/>
      <c r="DSP7" s="181"/>
      <c r="DSQ7" s="181"/>
      <c r="DSR7" s="181"/>
      <c r="DSS7" s="181"/>
      <c r="DST7" s="181"/>
      <c r="DSU7" s="181"/>
      <c r="DSV7" s="181"/>
      <c r="DSW7" s="181"/>
      <c r="DSX7" s="181"/>
      <c r="DSY7" s="181"/>
      <c r="DSZ7" s="181"/>
      <c r="DTA7" s="181"/>
      <c r="DTB7" s="181"/>
      <c r="DTC7" s="181"/>
      <c r="DTD7" s="181"/>
      <c r="DTE7" s="181"/>
      <c r="DTF7" s="181"/>
      <c r="DTG7" s="181"/>
      <c r="DTH7" s="181"/>
      <c r="DTI7" s="181"/>
      <c r="DTJ7" s="181"/>
      <c r="DTK7" s="181"/>
      <c r="DTL7" s="181"/>
      <c r="DTM7" s="181"/>
      <c r="DTN7" s="181"/>
      <c r="DTO7" s="181"/>
      <c r="DTP7" s="181"/>
      <c r="DTQ7" s="181"/>
      <c r="DTR7" s="181"/>
      <c r="DTS7" s="181"/>
      <c r="DTT7" s="181"/>
      <c r="DTU7" s="181"/>
      <c r="DTV7" s="181"/>
      <c r="DTW7" s="181"/>
      <c r="DTX7" s="181"/>
      <c r="DTY7" s="181"/>
      <c r="DTZ7" s="181"/>
      <c r="DUA7" s="181"/>
      <c r="DUB7" s="181"/>
      <c r="DUC7" s="181"/>
      <c r="DUD7" s="181"/>
      <c r="DUE7" s="181"/>
      <c r="DUF7" s="181"/>
      <c r="DUG7" s="181"/>
      <c r="DUH7" s="181"/>
      <c r="DUI7" s="181"/>
      <c r="DUJ7" s="181"/>
      <c r="DUK7" s="181"/>
      <c r="DUL7" s="181"/>
      <c r="DUM7" s="181"/>
      <c r="DUN7" s="181"/>
      <c r="DUO7" s="181"/>
      <c r="DUP7" s="181"/>
      <c r="DUQ7" s="181"/>
      <c r="DUR7" s="181"/>
      <c r="DUS7" s="181"/>
      <c r="DUT7" s="181"/>
      <c r="DUU7" s="181"/>
      <c r="DUV7" s="181"/>
      <c r="DUW7" s="181"/>
      <c r="DUX7" s="181"/>
      <c r="DUY7" s="181"/>
      <c r="DUZ7" s="181"/>
      <c r="DVA7" s="181"/>
      <c r="DVB7" s="181"/>
      <c r="DVC7" s="181"/>
      <c r="DVD7" s="181"/>
      <c r="DVE7" s="181"/>
      <c r="DVF7" s="181"/>
      <c r="DVG7" s="181"/>
      <c r="DVH7" s="181"/>
      <c r="DVI7" s="181"/>
      <c r="DVJ7" s="181"/>
      <c r="DVK7" s="181"/>
      <c r="DVL7" s="181"/>
      <c r="DVM7" s="181"/>
      <c r="DVN7" s="181"/>
      <c r="DVO7" s="181"/>
      <c r="DVP7" s="181"/>
      <c r="DVQ7" s="181"/>
      <c r="DVR7" s="181"/>
      <c r="DVS7" s="181"/>
      <c r="DVT7" s="181"/>
      <c r="DVU7" s="181"/>
      <c r="DVV7" s="181"/>
      <c r="DVW7" s="181"/>
      <c r="DVX7" s="181"/>
      <c r="DVY7" s="181"/>
      <c r="DVZ7" s="181"/>
      <c r="DWA7" s="181"/>
      <c r="DWB7" s="181"/>
      <c r="DWC7" s="181"/>
      <c r="DWD7" s="181"/>
      <c r="DWE7" s="181"/>
      <c r="DWF7" s="181"/>
      <c r="DWG7" s="181"/>
      <c r="DWH7" s="181"/>
      <c r="DWI7" s="181"/>
      <c r="DWJ7" s="181"/>
      <c r="DWK7" s="181"/>
      <c r="DWL7" s="181"/>
      <c r="DWM7" s="181"/>
      <c r="DWN7" s="181"/>
      <c r="DWO7" s="181"/>
      <c r="DWP7" s="181"/>
      <c r="DWQ7" s="181"/>
      <c r="DWR7" s="181"/>
      <c r="DWS7" s="181"/>
      <c r="DWT7" s="181"/>
      <c r="DWU7" s="181"/>
      <c r="DWV7" s="181"/>
      <c r="DWW7" s="181"/>
      <c r="DWX7" s="181"/>
      <c r="DWY7" s="181"/>
      <c r="DWZ7" s="181"/>
      <c r="DXA7" s="181"/>
      <c r="DXB7" s="181"/>
      <c r="DXC7" s="181"/>
      <c r="DXD7" s="181"/>
      <c r="DXE7" s="181"/>
      <c r="DXF7" s="181"/>
      <c r="DXG7" s="181"/>
      <c r="DXH7" s="181"/>
      <c r="DXI7" s="181"/>
      <c r="DXJ7" s="181"/>
      <c r="DXK7" s="181"/>
      <c r="DXL7" s="181"/>
      <c r="DXM7" s="181"/>
      <c r="DXN7" s="181"/>
      <c r="DXO7" s="181"/>
      <c r="DXP7" s="181"/>
      <c r="DXQ7" s="181"/>
      <c r="DXR7" s="181"/>
      <c r="DXS7" s="181"/>
      <c r="DXT7" s="181"/>
      <c r="DXU7" s="181"/>
      <c r="DXV7" s="181"/>
      <c r="DXW7" s="181"/>
      <c r="DXX7" s="181"/>
      <c r="DXY7" s="181"/>
      <c r="DXZ7" s="181"/>
      <c r="DYA7" s="181"/>
      <c r="DYB7" s="181"/>
      <c r="DYC7" s="181"/>
      <c r="DYD7" s="181"/>
      <c r="DYE7" s="181"/>
      <c r="DYF7" s="181"/>
      <c r="DYG7" s="181"/>
      <c r="DYH7" s="181"/>
      <c r="DYI7" s="181"/>
      <c r="DYJ7" s="181"/>
      <c r="DYK7" s="181"/>
      <c r="DYL7" s="181"/>
      <c r="DYM7" s="181"/>
      <c r="DYN7" s="181"/>
      <c r="DYO7" s="181"/>
      <c r="DYP7" s="181"/>
      <c r="DYQ7" s="181"/>
      <c r="DYR7" s="181"/>
      <c r="DYS7" s="181"/>
      <c r="DYT7" s="181"/>
      <c r="DYU7" s="181"/>
      <c r="DYV7" s="181"/>
      <c r="DYW7" s="181"/>
      <c r="DYX7" s="181"/>
      <c r="DYY7" s="181"/>
      <c r="DYZ7" s="181"/>
      <c r="DZA7" s="181"/>
      <c r="DZB7" s="181"/>
      <c r="DZC7" s="181"/>
      <c r="DZD7" s="181"/>
      <c r="DZE7" s="181"/>
      <c r="DZF7" s="181"/>
      <c r="DZG7" s="181"/>
      <c r="DZH7" s="181"/>
      <c r="DZI7" s="181"/>
      <c r="DZJ7" s="181"/>
      <c r="DZK7" s="181"/>
      <c r="DZL7" s="181"/>
      <c r="DZM7" s="181"/>
      <c r="DZN7" s="181"/>
      <c r="DZO7" s="181"/>
      <c r="DZP7" s="181"/>
      <c r="DZQ7" s="181"/>
      <c r="DZR7" s="181"/>
      <c r="DZS7" s="181"/>
      <c r="DZT7" s="181"/>
      <c r="DZU7" s="181"/>
      <c r="DZV7" s="181"/>
      <c r="DZW7" s="181"/>
      <c r="DZX7" s="181"/>
      <c r="DZY7" s="181"/>
      <c r="DZZ7" s="181"/>
      <c r="EAA7" s="181"/>
      <c r="EAB7" s="181"/>
      <c r="EAC7" s="181"/>
      <c r="EAD7" s="181"/>
      <c r="EAE7" s="181"/>
      <c r="EAF7" s="181"/>
      <c r="EAG7" s="181"/>
      <c r="EAH7" s="181"/>
      <c r="EAI7" s="181"/>
      <c r="EAJ7" s="181"/>
      <c r="EAK7" s="181"/>
      <c r="EAL7" s="181"/>
      <c r="EAM7" s="181"/>
      <c r="EAN7" s="181"/>
      <c r="EAO7" s="181"/>
      <c r="EAP7" s="181"/>
      <c r="EAQ7" s="181"/>
      <c r="EAR7" s="181"/>
      <c r="EAS7" s="181"/>
      <c r="EAT7" s="181"/>
      <c r="EAU7" s="181"/>
      <c r="EAV7" s="181"/>
      <c r="EAW7" s="181"/>
      <c r="EAX7" s="181"/>
      <c r="EAY7" s="181"/>
      <c r="EAZ7" s="181"/>
      <c r="EBA7" s="181"/>
      <c r="EBB7" s="181"/>
      <c r="EBC7" s="181"/>
      <c r="EBD7" s="181"/>
      <c r="EBE7" s="181"/>
      <c r="EBF7" s="181"/>
      <c r="EBG7" s="181"/>
      <c r="EBH7" s="181"/>
      <c r="EBI7" s="181"/>
      <c r="EBJ7" s="181"/>
      <c r="EBK7" s="181"/>
      <c r="EBL7" s="181"/>
      <c r="EBM7" s="181"/>
      <c r="EBN7" s="181"/>
      <c r="EBO7" s="181"/>
      <c r="EBP7" s="181"/>
      <c r="EBQ7" s="181"/>
      <c r="EBR7" s="181"/>
      <c r="EBS7" s="181"/>
      <c r="EBT7" s="181"/>
      <c r="EBU7" s="181"/>
      <c r="EBV7" s="181"/>
      <c r="EBW7" s="181"/>
      <c r="EBX7" s="181"/>
      <c r="EBY7" s="181"/>
      <c r="EBZ7" s="181"/>
      <c r="ECA7" s="181"/>
      <c r="ECB7" s="181"/>
      <c r="ECC7" s="181"/>
      <c r="ECD7" s="181"/>
      <c r="ECE7" s="181"/>
      <c r="ECF7" s="181"/>
      <c r="ECG7" s="181"/>
      <c r="ECH7" s="181"/>
      <c r="ECI7" s="181"/>
      <c r="ECJ7" s="181"/>
      <c r="ECK7" s="181"/>
      <c r="ECL7" s="181"/>
      <c r="ECM7" s="181"/>
      <c r="ECN7" s="181"/>
      <c r="ECO7" s="181"/>
      <c r="ECP7" s="181"/>
      <c r="ECQ7" s="181"/>
      <c r="ECR7" s="181"/>
      <c r="ECS7" s="181"/>
      <c r="ECT7" s="181"/>
      <c r="ECU7" s="181"/>
      <c r="ECV7" s="181"/>
      <c r="ECW7" s="181"/>
      <c r="ECX7" s="181"/>
      <c r="ECY7" s="181"/>
      <c r="ECZ7" s="181"/>
      <c r="EDA7" s="181"/>
      <c r="EDB7" s="181"/>
      <c r="EDC7" s="181"/>
      <c r="EDD7" s="181"/>
      <c r="EDE7" s="181"/>
      <c r="EDF7" s="181"/>
      <c r="EDG7" s="181"/>
      <c r="EDH7" s="181"/>
      <c r="EDI7" s="181"/>
      <c r="EDJ7" s="181"/>
      <c r="EDK7" s="181"/>
      <c r="EDL7" s="181"/>
      <c r="EDM7" s="181"/>
      <c r="EDN7" s="181"/>
      <c r="EDO7" s="181"/>
      <c r="EDP7" s="181"/>
      <c r="EDQ7" s="181"/>
      <c r="EDR7" s="181"/>
      <c r="EDS7" s="181"/>
      <c r="EDT7" s="181"/>
      <c r="EDU7" s="181"/>
      <c r="EDV7" s="181"/>
      <c r="EDW7" s="181"/>
      <c r="EDX7" s="181"/>
      <c r="EDY7" s="181"/>
      <c r="EDZ7" s="181"/>
      <c r="EEA7" s="181"/>
      <c r="EEB7" s="181"/>
      <c r="EEC7" s="181"/>
      <c r="EED7" s="181"/>
      <c r="EEE7" s="181"/>
      <c r="EEF7" s="181"/>
      <c r="EEG7" s="181"/>
      <c r="EEH7" s="181"/>
      <c r="EEI7" s="181"/>
      <c r="EEJ7" s="181"/>
      <c r="EEK7" s="181"/>
      <c r="EEL7" s="181"/>
      <c r="EEM7" s="181"/>
      <c r="EEN7" s="181"/>
      <c r="EEO7" s="181"/>
      <c r="EEP7" s="181"/>
      <c r="EEQ7" s="181"/>
      <c r="EER7" s="181"/>
      <c r="EES7" s="181"/>
      <c r="EET7" s="181"/>
      <c r="EEU7" s="181"/>
      <c r="EEV7" s="181"/>
      <c r="EEW7" s="181"/>
      <c r="EEX7" s="181"/>
      <c r="EEY7" s="181"/>
      <c r="EEZ7" s="181"/>
      <c r="EFA7" s="181"/>
      <c r="EFB7" s="181"/>
      <c r="EFC7" s="181"/>
      <c r="EFD7" s="181"/>
      <c r="EFE7" s="181"/>
      <c r="EFF7" s="181"/>
      <c r="EFG7" s="181"/>
      <c r="EFH7" s="181"/>
      <c r="EFI7" s="181"/>
      <c r="EFJ7" s="181"/>
      <c r="EFK7" s="181"/>
      <c r="EFL7" s="181"/>
      <c r="EFM7" s="181"/>
      <c r="EFN7" s="181"/>
      <c r="EFO7" s="181"/>
      <c r="EFP7" s="181"/>
      <c r="EFQ7" s="181"/>
      <c r="EFR7" s="181"/>
      <c r="EFS7" s="181"/>
      <c r="EFT7" s="181"/>
      <c r="EFU7" s="181"/>
      <c r="EFV7" s="181"/>
      <c r="EFW7" s="181"/>
      <c r="EFX7" s="181"/>
      <c r="EFY7" s="181"/>
      <c r="EFZ7" s="181"/>
      <c r="EGA7" s="181"/>
      <c r="EGB7" s="181"/>
      <c r="EGC7" s="181"/>
      <c r="EGD7" s="181"/>
      <c r="EGE7" s="181"/>
      <c r="EGF7" s="181"/>
      <c r="EGG7" s="181"/>
      <c r="EGH7" s="181"/>
      <c r="EGI7" s="181"/>
      <c r="EGJ7" s="181"/>
      <c r="EGK7" s="181"/>
      <c r="EGL7" s="181"/>
      <c r="EGM7" s="181"/>
      <c r="EGN7" s="181"/>
      <c r="EGO7" s="181"/>
      <c r="EGP7" s="181"/>
      <c r="EGQ7" s="181"/>
      <c r="EGR7" s="181"/>
      <c r="EGS7" s="181"/>
      <c r="EGT7" s="181"/>
      <c r="EGU7" s="181"/>
      <c r="EGV7" s="181"/>
      <c r="EGW7" s="181"/>
      <c r="EGX7" s="181"/>
      <c r="EGY7" s="181"/>
      <c r="EGZ7" s="181"/>
      <c r="EHA7" s="181"/>
      <c r="EHB7" s="181"/>
      <c r="EHC7" s="181"/>
      <c r="EHD7" s="181"/>
      <c r="EHE7" s="181"/>
      <c r="EHF7" s="181"/>
      <c r="EHG7" s="181"/>
      <c r="EHH7" s="181"/>
      <c r="EHI7" s="181"/>
      <c r="EHJ7" s="181"/>
      <c r="EHK7" s="181"/>
      <c r="EHL7" s="181"/>
      <c r="EHM7" s="181"/>
      <c r="EHN7" s="181"/>
      <c r="EHO7" s="181"/>
      <c r="EHP7" s="181"/>
      <c r="EHQ7" s="181"/>
      <c r="EHR7" s="181"/>
      <c r="EHS7" s="181"/>
      <c r="EHT7" s="181"/>
      <c r="EHU7" s="181"/>
      <c r="EHV7" s="181"/>
      <c r="EHW7" s="181"/>
      <c r="EHX7" s="181"/>
      <c r="EHY7" s="181"/>
      <c r="EHZ7" s="181"/>
      <c r="EIA7" s="181"/>
      <c r="EIB7" s="181"/>
      <c r="EIC7" s="181"/>
      <c r="EID7" s="181"/>
      <c r="EIE7" s="181"/>
      <c r="EIF7" s="181"/>
      <c r="EIG7" s="181"/>
      <c r="EIH7" s="181"/>
      <c r="EII7" s="181"/>
      <c r="EIJ7" s="181"/>
      <c r="EIK7" s="181"/>
      <c r="EIL7" s="181"/>
      <c r="EIM7" s="181"/>
      <c r="EIN7" s="181"/>
      <c r="EIO7" s="181"/>
      <c r="EIP7" s="181"/>
      <c r="EIQ7" s="181"/>
      <c r="EIR7" s="181"/>
      <c r="EIS7" s="181"/>
      <c r="EIT7" s="181"/>
      <c r="EIU7" s="181"/>
      <c r="EIV7" s="181"/>
      <c r="EIW7" s="181"/>
      <c r="EIX7" s="181"/>
      <c r="EIY7" s="181"/>
      <c r="EIZ7" s="181"/>
      <c r="EJA7" s="181"/>
      <c r="EJB7" s="181"/>
      <c r="EJC7" s="181"/>
      <c r="EJD7" s="181"/>
      <c r="EJE7" s="181"/>
      <c r="EJF7" s="181"/>
      <c r="EJG7" s="181"/>
      <c r="EJH7" s="181"/>
      <c r="EJI7" s="181"/>
      <c r="EJJ7" s="181"/>
      <c r="EJK7" s="181"/>
      <c r="EJL7" s="181"/>
      <c r="EJM7" s="181"/>
      <c r="EJN7" s="181"/>
      <c r="EJO7" s="181"/>
      <c r="EJP7" s="181"/>
      <c r="EJQ7" s="181"/>
      <c r="EJR7" s="181"/>
      <c r="EJS7" s="181"/>
      <c r="EJT7" s="181"/>
      <c r="EJU7" s="181"/>
      <c r="EJV7" s="181"/>
      <c r="EJW7" s="181"/>
      <c r="EJX7" s="181"/>
      <c r="EJY7" s="181"/>
      <c r="EJZ7" s="181"/>
      <c r="EKA7" s="181"/>
      <c r="EKB7" s="181"/>
      <c r="EKC7" s="181"/>
      <c r="EKD7" s="181"/>
      <c r="EKE7" s="181"/>
      <c r="EKF7" s="181"/>
      <c r="EKG7" s="181"/>
      <c r="EKH7" s="181"/>
      <c r="EKI7" s="181"/>
      <c r="EKJ7" s="181"/>
      <c r="EKK7" s="181"/>
      <c r="EKL7" s="181"/>
      <c r="EKM7" s="181"/>
      <c r="EKN7" s="181"/>
      <c r="EKO7" s="181"/>
      <c r="EKP7" s="181"/>
      <c r="EKQ7" s="181"/>
      <c r="EKR7" s="181"/>
      <c r="EKS7" s="181"/>
      <c r="EKT7" s="181"/>
      <c r="EKU7" s="181"/>
      <c r="EKV7" s="181"/>
      <c r="EKW7" s="181"/>
      <c r="EKX7" s="181"/>
      <c r="EKY7" s="181"/>
      <c r="EKZ7" s="181"/>
      <c r="ELA7" s="181"/>
      <c r="ELB7" s="181"/>
      <c r="ELC7" s="181"/>
      <c r="ELD7" s="181"/>
      <c r="ELE7" s="181"/>
      <c r="ELF7" s="181"/>
      <c r="ELG7" s="181"/>
      <c r="ELH7" s="181"/>
      <c r="ELI7" s="181"/>
      <c r="ELJ7" s="181"/>
      <c r="ELK7" s="181"/>
      <c r="ELL7" s="181"/>
      <c r="ELM7" s="181"/>
      <c r="ELN7" s="181"/>
      <c r="ELO7" s="181"/>
      <c r="ELP7" s="181"/>
      <c r="ELQ7" s="181"/>
      <c r="ELR7" s="181"/>
      <c r="ELS7" s="181"/>
      <c r="ELT7" s="181"/>
      <c r="ELU7" s="181"/>
      <c r="ELV7" s="181"/>
      <c r="ELW7" s="181"/>
      <c r="ELX7" s="181"/>
      <c r="ELY7" s="181"/>
      <c r="ELZ7" s="181"/>
      <c r="EMA7" s="181"/>
      <c r="EMB7" s="181"/>
      <c r="EMC7" s="181"/>
      <c r="EMD7" s="181"/>
      <c r="EME7" s="181"/>
      <c r="EMF7" s="181"/>
      <c r="EMG7" s="181"/>
      <c r="EMH7" s="181"/>
      <c r="EMI7" s="181"/>
      <c r="EMJ7" s="181"/>
      <c r="EMK7" s="181"/>
      <c r="EML7" s="181"/>
      <c r="EMM7" s="181"/>
      <c r="EMN7" s="181"/>
      <c r="EMO7" s="181"/>
      <c r="EMP7" s="181"/>
      <c r="EMQ7" s="181"/>
      <c r="EMR7" s="181"/>
      <c r="EMS7" s="181"/>
      <c r="EMT7" s="181"/>
      <c r="EMU7" s="181"/>
      <c r="EMV7" s="181"/>
      <c r="EMW7" s="181"/>
      <c r="EMX7" s="181"/>
      <c r="EMY7" s="181"/>
      <c r="EMZ7" s="181"/>
      <c r="ENA7" s="181"/>
      <c r="ENB7" s="181"/>
      <c r="ENC7" s="181"/>
      <c r="END7" s="181"/>
      <c r="ENE7" s="181"/>
      <c r="ENF7" s="181"/>
      <c r="ENG7" s="181"/>
      <c r="ENH7" s="181"/>
      <c r="ENI7" s="181"/>
      <c r="ENJ7" s="181"/>
      <c r="ENK7" s="181"/>
      <c r="ENL7" s="181"/>
      <c r="ENM7" s="181"/>
      <c r="ENN7" s="181"/>
      <c r="ENO7" s="181"/>
      <c r="ENP7" s="181"/>
      <c r="ENQ7" s="181"/>
      <c r="ENR7" s="181"/>
      <c r="ENS7" s="181"/>
      <c r="ENT7" s="181"/>
      <c r="ENU7" s="181"/>
      <c r="ENV7" s="181"/>
      <c r="ENW7" s="181"/>
      <c r="ENX7" s="181"/>
      <c r="ENY7" s="181"/>
      <c r="ENZ7" s="181"/>
      <c r="EOA7" s="181"/>
      <c r="EOB7" s="181"/>
      <c r="EOC7" s="181"/>
      <c r="EOD7" s="181"/>
      <c r="EOE7" s="181"/>
      <c r="EOF7" s="181"/>
      <c r="EOG7" s="181"/>
      <c r="EOH7" s="181"/>
      <c r="EOI7" s="181"/>
      <c r="EOJ7" s="181"/>
      <c r="EOK7" s="181"/>
      <c r="EOL7" s="181"/>
      <c r="EOM7" s="181"/>
      <c r="EON7" s="181"/>
      <c r="EOO7" s="181"/>
      <c r="EOP7" s="181"/>
      <c r="EOQ7" s="181"/>
      <c r="EOR7" s="181"/>
      <c r="EOS7" s="181"/>
      <c r="EOT7" s="181"/>
      <c r="EOU7" s="181"/>
      <c r="EOV7" s="181"/>
      <c r="EOW7" s="181"/>
      <c r="EOX7" s="181"/>
      <c r="EOY7" s="181"/>
      <c r="EOZ7" s="181"/>
      <c r="EPA7" s="181"/>
      <c r="EPB7" s="181"/>
      <c r="EPC7" s="181"/>
      <c r="EPD7" s="181"/>
      <c r="EPE7" s="181"/>
      <c r="EPF7" s="181"/>
      <c r="EPG7" s="181"/>
      <c r="EPH7" s="181"/>
      <c r="EPI7" s="181"/>
      <c r="EPJ7" s="181"/>
      <c r="EPK7" s="181"/>
      <c r="EPL7" s="181"/>
      <c r="EPM7" s="181"/>
      <c r="EPN7" s="181"/>
      <c r="EPO7" s="181"/>
      <c r="EPP7" s="181"/>
      <c r="EPQ7" s="181"/>
      <c r="EPR7" s="181"/>
      <c r="EPS7" s="181"/>
      <c r="EPT7" s="181"/>
      <c r="EPU7" s="181"/>
      <c r="EPV7" s="181"/>
      <c r="EPW7" s="181"/>
      <c r="EPX7" s="181"/>
      <c r="EPY7" s="181"/>
      <c r="EPZ7" s="181"/>
      <c r="EQA7" s="181"/>
      <c r="EQB7" s="181"/>
      <c r="EQC7" s="181"/>
      <c r="EQD7" s="181"/>
      <c r="EQE7" s="181"/>
      <c r="EQF7" s="181"/>
      <c r="EQG7" s="181"/>
      <c r="EQH7" s="181"/>
      <c r="EQI7" s="181"/>
      <c r="EQJ7" s="181"/>
      <c r="EQK7" s="181"/>
      <c r="EQL7" s="181"/>
      <c r="EQM7" s="181"/>
      <c r="EQN7" s="181"/>
      <c r="EQO7" s="181"/>
      <c r="EQP7" s="181"/>
      <c r="EQQ7" s="181"/>
      <c r="EQR7" s="181"/>
      <c r="EQS7" s="181"/>
      <c r="EQT7" s="181"/>
      <c r="EQU7" s="181"/>
      <c r="EQV7" s="181"/>
      <c r="EQW7" s="181"/>
      <c r="EQX7" s="181"/>
      <c r="EQY7" s="181"/>
      <c r="EQZ7" s="181"/>
      <c r="ERA7" s="181"/>
      <c r="ERB7" s="181"/>
      <c r="ERC7" s="181"/>
      <c r="ERD7" s="181"/>
      <c r="ERE7" s="181"/>
      <c r="ERF7" s="181"/>
      <c r="ERG7" s="181"/>
      <c r="ERH7" s="181"/>
      <c r="ERI7" s="181"/>
      <c r="ERJ7" s="181"/>
      <c r="ERK7" s="181"/>
      <c r="ERL7" s="181"/>
      <c r="ERM7" s="181"/>
      <c r="ERN7" s="181"/>
      <c r="ERO7" s="181"/>
      <c r="ERP7" s="181"/>
      <c r="ERQ7" s="181"/>
      <c r="ERR7" s="181"/>
      <c r="ERS7" s="181"/>
      <c r="ERT7" s="181"/>
      <c r="ERU7" s="181"/>
      <c r="ERV7" s="181"/>
      <c r="ERW7" s="181"/>
      <c r="ERX7" s="181"/>
      <c r="ERY7" s="181"/>
      <c r="ERZ7" s="181"/>
      <c r="ESA7" s="181"/>
      <c r="ESB7" s="181"/>
      <c r="ESC7" s="181"/>
      <c r="ESD7" s="181"/>
      <c r="ESE7" s="181"/>
      <c r="ESF7" s="181"/>
      <c r="ESG7" s="181"/>
      <c r="ESH7" s="181"/>
      <c r="ESI7" s="181"/>
      <c r="ESJ7" s="181"/>
      <c r="ESK7" s="181"/>
      <c r="ESL7" s="181"/>
      <c r="ESM7" s="181"/>
      <c r="ESN7" s="181"/>
      <c r="ESO7" s="181"/>
      <c r="ESP7" s="181"/>
      <c r="ESQ7" s="181"/>
      <c r="ESR7" s="181"/>
      <c r="ESS7" s="181"/>
      <c r="EST7" s="181"/>
      <c r="ESU7" s="181"/>
      <c r="ESV7" s="181"/>
      <c r="ESW7" s="181"/>
      <c r="ESX7" s="181"/>
      <c r="ESY7" s="181"/>
      <c r="ESZ7" s="181"/>
      <c r="ETA7" s="181"/>
      <c r="ETB7" s="181"/>
      <c r="ETC7" s="181"/>
      <c r="ETD7" s="181"/>
      <c r="ETE7" s="181"/>
      <c r="ETF7" s="181"/>
      <c r="ETG7" s="181"/>
      <c r="ETH7" s="181"/>
      <c r="ETI7" s="181"/>
      <c r="ETJ7" s="181"/>
      <c r="ETK7" s="181"/>
      <c r="ETL7" s="181"/>
      <c r="ETM7" s="181"/>
      <c r="ETN7" s="181"/>
      <c r="ETO7" s="181"/>
      <c r="ETP7" s="181"/>
      <c r="ETQ7" s="181"/>
      <c r="ETR7" s="181"/>
      <c r="ETS7" s="181"/>
      <c r="ETT7" s="181"/>
      <c r="ETU7" s="181"/>
      <c r="ETV7" s="181"/>
      <c r="ETW7" s="181"/>
      <c r="ETX7" s="181"/>
      <c r="ETY7" s="181"/>
      <c r="ETZ7" s="181"/>
      <c r="EUA7" s="181"/>
      <c r="EUB7" s="181"/>
      <c r="EUC7" s="181"/>
      <c r="EUD7" s="181"/>
      <c r="EUE7" s="181"/>
      <c r="EUF7" s="181"/>
      <c r="EUG7" s="181"/>
      <c r="EUH7" s="181"/>
      <c r="EUI7" s="181"/>
      <c r="EUJ7" s="181"/>
      <c r="EUK7" s="181"/>
      <c r="EUL7" s="181"/>
      <c r="EUM7" s="181"/>
      <c r="EUN7" s="181"/>
      <c r="EUO7" s="181"/>
      <c r="EUP7" s="181"/>
      <c r="EUQ7" s="181"/>
      <c r="EUR7" s="181"/>
      <c r="EUS7" s="181"/>
      <c r="EUT7" s="181"/>
      <c r="EUU7" s="181"/>
      <c r="EUV7" s="181"/>
      <c r="EUW7" s="181"/>
      <c r="EUX7" s="181"/>
      <c r="EUY7" s="181"/>
      <c r="EUZ7" s="181"/>
      <c r="EVA7" s="181"/>
      <c r="EVB7" s="181"/>
      <c r="EVC7" s="181"/>
      <c r="EVD7" s="181"/>
      <c r="EVE7" s="181"/>
      <c r="EVF7" s="181"/>
      <c r="EVG7" s="181"/>
      <c r="EVH7" s="181"/>
      <c r="EVI7" s="181"/>
      <c r="EVJ7" s="181"/>
      <c r="EVK7" s="181"/>
      <c r="EVL7" s="181"/>
      <c r="EVM7" s="181"/>
      <c r="EVN7" s="181"/>
      <c r="EVO7" s="181"/>
      <c r="EVP7" s="181"/>
      <c r="EVQ7" s="181"/>
      <c r="EVR7" s="181"/>
      <c r="EVS7" s="181"/>
      <c r="EVT7" s="181"/>
      <c r="EVU7" s="181"/>
      <c r="EVV7" s="181"/>
      <c r="EVW7" s="181"/>
      <c r="EVX7" s="181"/>
      <c r="EVY7" s="181"/>
      <c r="EVZ7" s="181"/>
      <c r="EWA7" s="181"/>
      <c r="EWB7" s="181"/>
      <c r="EWC7" s="181"/>
      <c r="EWD7" s="181"/>
      <c r="EWE7" s="181"/>
      <c r="EWF7" s="181"/>
      <c r="EWG7" s="181"/>
      <c r="EWH7" s="181"/>
      <c r="EWI7" s="181"/>
      <c r="EWJ7" s="181"/>
      <c r="EWK7" s="181"/>
      <c r="EWL7" s="181"/>
      <c r="EWM7" s="181"/>
      <c r="EWN7" s="181"/>
      <c r="EWO7" s="181"/>
      <c r="EWP7" s="181"/>
      <c r="EWQ7" s="181"/>
      <c r="EWR7" s="181"/>
      <c r="EWS7" s="181"/>
      <c r="EWT7" s="181"/>
      <c r="EWU7" s="181"/>
      <c r="EWV7" s="181"/>
      <c r="EWW7" s="181"/>
      <c r="EWX7" s="181"/>
      <c r="EWY7" s="181"/>
      <c r="EWZ7" s="181"/>
      <c r="EXA7" s="181"/>
      <c r="EXB7" s="181"/>
      <c r="EXC7" s="181"/>
      <c r="EXD7" s="181"/>
      <c r="EXE7" s="181"/>
      <c r="EXF7" s="181"/>
      <c r="EXG7" s="181"/>
      <c r="EXH7" s="181"/>
      <c r="EXI7" s="181"/>
      <c r="EXJ7" s="181"/>
      <c r="EXK7" s="181"/>
      <c r="EXL7" s="181"/>
      <c r="EXM7" s="181"/>
      <c r="EXN7" s="181"/>
      <c r="EXO7" s="181"/>
      <c r="EXP7" s="181"/>
      <c r="EXQ7" s="181"/>
      <c r="EXR7" s="181"/>
      <c r="EXS7" s="181"/>
      <c r="EXT7" s="181"/>
      <c r="EXU7" s="181"/>
      <c r="EXV7" s="181"/>
      <c r="EXW7" s="181"/>
      <c r="EXX7" s="181"/>
      <c r="EXY7" s="181"/>
      <c r="EXZ7" s="181"/>
      <c r="EYA7" s="181"/>
      <c r="EYB7" s="181"/>
      <c r="EYC7" s="181"/>
      <c r="EYD7" s="181"/>
      <c r="EYE7" s="181"/>
      <c r="EYF7" s="181"/>
      <c r="EYG7" s="181"/>
      <c r="EYH7" s="181"/>
      <c r="EYI7" s="181"/>
      <c r="EYJ7" s="181"/>
      <c r="EYK7" s="181"/>
      <c r="EYL7" s="181"/>
      <c r="EYM7" s="181"/>
      <c r="EYN7" s="181"/>
      <c r="EYO7" s="181"/>
      <c r="EYP7" s="181"/>
      <c r="EYQ7" s="181"/>
      <c r="EYR7" s="181"/>
      <c r="EYS7" s="181"/>
      <c r="EYT7" s="181"/>
      <c r="EYU7" s="181"/>
      <c r="EYV7" s="181"/>
      <c r="EYW7" s="181"/>
      <c r="EYX7" s="181"/>
      <c r="EYY7" s="181"/>
      <c r="EYZ7" s="181"/>
      <c r="EZA7" s="181"/>
      <c r="EZB7" s="181"/>
      <c r="EZC7" s="181"/>
      <c r="EZD7" s="181"/>
      <c r="EZE7" s="181"/>
      <c r="EZF7" s="181"/>
      <c r="EZG7" s="181"/>
      <c r="EZH7" s="181"/>
      <c r="EZI7" s="181"/>
      <c r="EZJ7" s="181"/>
      <c r="EZK7" s="181"/>
      <c r="EZL7" s="181"/>
      <c r="EZM7" s="181"/>
      <c r="EZN7" s="181"/>
      <c r="EZO7" s="181"/>
      <c r="EZP7" s="181"/>
      <c r="EZQ7" s="181"/>
      <c r="EZR7" s="181"/>
      <c r="EZS7" s="181"/>
      <c r="EZT7" s="181"/>
      <c r="EZU7" s="181"/>
      <c r="EZV7" s="181"/>
      <c r="EZW7" s="181"/>
      <c r="EZX7" s="181"/>
      <c r="EZY7" s="181"/>
      <c r="EZZ7" s="181"/>
      <c r="FAA7" s="181"/>
      <c r="FAB7" s="181"/>
      <c r="FAC7" s="181"/>
      <c r="FAD7" s="181"/>
      <c r="FAE7" s="181"/>
      <c r="FAF7" s="181"/>
      <c r="FAG7" s="181"/>
      <c r="FAH7" s="181"/>
      <c r="FAI7" s="181"/>
      <c r="FAJ7" s="181"/>
      <c r="FAK7" s="181"/>
      <c r="FAL7" s="181"/>
      <c r="FAM7" s="181"/>
      <c r="FAN7" s="181"/>
      <c r="FAO7" s="181"/>
      <c r="FAP7" s="181"/>
      <c r="FAQ7" s="181"/>
      <c r="FAR7" s="181"/>
      <c r="FAS7" s="181"/>
      <c r="FAT7" s="181"/>
      <c r="FAU7" s="181"/>
      <c r="FAV7" s="181"/>
      <c r="FAW7" s="181"/>
      <c r="FAX7" s="181"/>
      <c r="FAY7" s="181"/>
      <c r="FAZ7" s="181"/>
      <c r="FBA7" s="181"/>
      <c r="FBB7" s="181"/>
      <c r="FBC7" s="181"/>
      <c r="FBD7" s="181"/>
      <c r="FBE7" s="181"/>
      <c r="FBF7" s="181"/>
      <c r="FBG7" s="181"/>
      <c r="FBH7" s="181"/>
      <c r="FBI7" s="181"/>
      <c r="FBJ7" s="181"/>
      <c r="FBK7" s="181"/>
      <c r="FBL7" s="181"/>
      <c r="FBM7" s="181"/>
      <c r="FBN7" s="181"/>
      <c r="FBO7" s="181"/>
      <c r="FBP7" s="181"/>
      <c r="FBQ7" s="181"/>
      <c r="FBR7" s="181"/>
      <c r="FBS7" s="181"/>
      <c r="FBT7" s="181"/>
      <c r="FBU7" s="181"/>
      <c r="FBV7" s="181"/>
      <c r="FBW7" s="181"/>
      <c r="FBX7" s="181"/>
      <c r="FBY7" s="181"/>
      <c r="FBZ7" s="181"/>
      <c r="FCA7" s="181"/>
      <c r="FCB7" s="181"/>
      <c r="FCC7" s="181"/>
      <c r="FCD7" s="181"/>
      <c r="FCE7" s="181"/>
      <c r="FCF7" s="181"/>
      <c r="FCG7" s="181"/>
      <c r="FCH7" s="181"/>
      <c r="FCI7" s="181"/>
      <c r="FCJ7" s="181"/>
      <c r="FCK7" s="181"/>
      <c r="FCL7" s="181"/>
      <c r="FCM7" s="181"/>
      <c r="FCN7" s="181"/>
      <c r="FCO7" s="181"/>
      <c r="FCP7" s="181"/>
      <c r="FCQ7" s="181"/>
      <c r="FCR7" s="181"/>
      <c r="FCS7" s="181"/>
      <c r="FCT7" s="181"/>
      <c r="FCU7" s="181"/>
      <c r="FCV7" s="181"/>
      <c r="FCW7" s="181"/>
      <c r="FCX7" s="181"/>
      <c r="FCY7" s="181"/>
      <c r="FCZ7" s="181"/>
      <c r="FDA7" s="181"/>
      <c r="FDB7" s="181"/>
      <c r="FDC7" s="181"/>
      <c r="FDD7" s="181"/>
      <c r="FDE7" s="181"/>
      <c r="FDF7" s="181"/>
      <c r="FDG7" s="181"/>
      <c r="FDH7" s="181"/>
      <c r="FDI7" s="181"/>
      <c r="FDJ7" s="181"/>
      <c r="FDK7" s="181"/>
      <c r="FDL7" s="181"/>
      <c r="FDM7" s="181"/>
      <c r="FDN7" s="181"/>
      <c r="FDO7" s="181"/>
      <c r="FDP7" s="181"/>
      <c r="FDQ7" s="181"/>
      <c r="FDR7" s="181"/>
      <c r="FDS7" s="181"/>
      <c r="FDT7" s="181"/>
      <c r="FDU7" s="181"/>
      <c r="FDV7" s="181"/>
      <c r="FDW7" s="181"/>
      <c r="FDX7" s="181"/>
      <c r="FDY7" s="181"/>
      <c r="FDZ7" s="181"/>
      <c r="FEA7" s="181"/>
      <c r="FEB7" s="181"/>
      <c r="FEC7" s="181"/>
      <c r="FED7" s="181"/>
      <c r="FEE7" s="181"/>
      <c r="FEF7" s="181"/>
      <c r="FEG7" s="181"/>
      <c r="FEH7" s="181"/>
      <c r="FEI7" s="181"/>
      <c r="FEJ7" s="181"/>
      <c r="FEK7" s="181"/>
      <c r="FEL7" s="181"/>
      <c r="FEM7" s="181"/>
      <c r="FEN7" s="181"/>
      <c r="FEO7" s="181"/>
      <c r="FEP7" s="181"/>
      <c r="FEQ7" s="181"/>
      <c r="FER7" s="181"/>
      <c r="FES7" s="181"/>
      <c r="FET7" s="181"/>
      <c r="FEU7" s="181"/>
      <c r="FEV7" s="181"/>
      <c r="FEW7" s="181"/>
      <c r="FEX7" s="181"/>
      <c r="FEY7" s="181"/>
      <c r="FEZ7" s="181"/>
      <c r="FFA7" s="181"/>
      <c r="FFB7" s="181"/>
      <c r="FFC7" s="181"/>
      <c r="FFD7" s="181"/>
      <c r="FFE7" s="181"/>
      <c r="FFF7" s="181"/>
      <c r="FFG7" s="181"/>
      <c r="FFH7" s="181"/>
      <c r="FFI7" s="181"/>
      <c r="FFJ7" s="181"/>
      <c r="FFK7" s="181"/>
      <c r="FFL7" s="181"/>
      <c r="FFM7" s="181"/>
      <c r="FFN7" s="181"/>
      <c r="FFO7" s="181"/>
      <c r="FFP7" s="181"/>
      <c r="FFQ7" s="181"/>
      <c r="FFR7" s="181"/>
      <c r="FFS7" s="181"/>
      <c r="FFT7" s="181"/>
      <c r="FFU7" s="181"/>
      <c r="FFV7" s="181"/>
      <c r="FFW7" s="181"/>
      <c r="FFX7" s="181"/>
      <c r="FFY7" s="181"/>
      <c r="FFZ7" s="181"/>
      <c r="FGA7" s="181"/>
      <c r="FGB7" s="181"/>
      <c r="FGC7" s="181"/>
      <c r="FGD7" s="181"/>
      <c r="FGE7" s="181"/>
      <c r="FGF7" s="181"/>
      <c r="FGG7" s="181"/>
      <c r="FGH7" s="181"/>
      <c r="FGI7" s="181"/>
      <c r="FGJ7" s="181"/>
      <c r="FGK7" s="181"/>
      <c r="FGL7" s="181"/>
      <c r="FGM7" s="181"/>
      <c r="FGN7" s="181"/>
      <c r="FGO7" s="181"/>
      <c r="FGP7" s="181"/>
      <c r="FGQ7" s="181"/>
      <c r="FGR7" s="181"/>
      <c r="FGS7" s="181"/>
      <c r="FGT7" s="181"/>
      <c r="FGU7" s="181"/>
      <c r="FGV7" s="181"/>
      <c r="FGW7" s="181"/>
      <c r="FGX7" s="181"/>
      <c r="FGY7" s="181"/>
      <c r="FGZ7" s="181"/>
      <c r="FHA7" s="181"/>
      <c r="FHB7" s="181"/>
      <c r="FHC7" s="181"/>
      <c r="FHD7" s="181"/>
      <c r="FHE7" s="181"/>
      <c r="FHF7" s="181"/>
      <c r="FHG7" s="181"/>
      <c r="FHH7" s="181"/>
      <c r="FHI7" s="181"/>
      <c r="FHJ7" s="181"/>
      <c r="FHK7" s="181"/>
      <c r="FHL7" s="181"/>
      <c r="FHM7" s="181"/>
      <c r="FHN7" s="181"/>
      <c r="FHO7" s="181"/>
      <c r="FHP7" s="181"/>
      <c r="FHQ7" s="181"/>
      <c r="FHR7" s="181"/>
      <c r="FHS7" s="181"/>
      <c r="FHT7" s="181"/>
      <c r="FHU7" s="181"/>
      <c r="FHV7" s="181"/>
      <c r="FHW7" s="181"/>
      <c r="FHX7" s="181"/>
      <c r="FHY7" s="181"/>
      <c r="FHZ7" s="181"/>
      <c r="FIA7" s="181"/>
      <c r="FIB7" s="181"/>
      <c r="FIC7" s="181"/>
      <c r="FID7" s="181"/>
      <c r="FIE7" s="181"/>
      <c r="FIF7" s="181"/>
      <c r="FIG7" s="181"/>
      <c r="FIH7" s="181"/>
      <c r="FII7" s="181"/>
      <c r="FIJ7" s="181"/>
      <c r="FIK7" s="181"/>
      <c r="FIL7" s="181"/>
      <c r="FIM7" s="181"/>
      <c r="FIN7" s="181"/>
      <c r="FIO7" s="181"/>
      <c r="FIP7" s="181"/>
      <c r="FIQ7" s="181"/>
      <c r="FIR7" s="181"/>
      <c r="FIS7" s="181"/>
      <c r="FIT7" s="181"/>
      <c r="FIU7" s="181"/>
      <c r="FIV7" s="181"/>
      <c r="FIW7" s="181"/>
      <c r="FIX7" s="181"/>
      <c r="FIY7" s="181"/>
      <c r="FIZ7" s="181"/>
      <c r="FJA7" s="181"/>
      <c r="FJB7" s="181"/>
      <c r="FJC7" s="181"/>
      <c r="FJD7" s="181"/>
      <c r="FJE7" s="181"/>
      <c r="FJF7" s="181"/>
      <c r="FJG7" s="181"/>
      <c r="FJH7" s="181"/>
      <c r="FJI7" s="181"/>
      <c r="FJJ7" s="181"/>
      <c r="FJK7" s="181"/>
      <c r="FJL7" s="181"/>
      <c r="FJM7" s="181"/>
      <c r="FJN7" s="181"/>
      <c r="FJO7" s="181"/>
      <c r="FJP7" s="181"/>
      <c r="FJQ7" s="181"/>
      <c r="FJR7" s="181"/>
      <c r="FJS7" s="181"/>
      <c r="FJT7" s="181"/>
      <c r="FJU7" s="181"/>
      <c r="FJV7" s="181"/>
      <c r="FJW7" s="181"/>
      <c r="FJX7" s="181"/>
      <c r="FJY7" s="181"/>
      <c r="FJZ7" s="181"/>
      <c r="FKA7" s="181"/>
      <c r="FKB7" s="181"/>
      <c r="FKC7" s="181"/>
      <c r="FKD7" s="181"/>
      <c r="FKE7" s="181"/>
      <c r="FKF7" s="181"/>
      <c r="FKG7" s="181"/>
      <c r="FKH7" s="181"/>
      <c r="FKI7" s="181"/>
      <c r="FKJ7" s="181"/>
      <c r="FKK7" s="181"/>
      <c r="FKL7" s="181"/>
      <c r="FKM7" s="181"/>
      <c r="FKN7" s="181"/>
      <c r="FKO7" s="181"/>
      <c r="FKP7" s="181"/>
      <c r="FKQ7" s="181"/>
      <c r="FKR7" s="181"/>
      <c r="FKS7" s="181"/>
      <c r="FKT7" s="181"/>
      <c r="FKU7" s="181"/>
      <c r="FKV7" s="181"/>
      <c r="FKW7" s="181"/>
      <c r="FKX7" s="181"/>
      <c r="FKY7" s="181"/>
      <c r="FKZ7" s="181"/>
      <c r="FLA7" s="181"/>
      <c r="FLB7" s="181"/>
      <c r="FLC7" s="181"/>
      <c r="FLD7" s="181"/>
      <c r="FLE7" s="181"/>
      <c r="FLF7" s="181"/>
      <c r="FLG7" s="181"/>
      <c r="FLH7" s="181"/>
      <c r="FLI7" s="181"/>
      <c r="FLJ7" s="181"/>
      <c r="FLK7" s="181"/>
      <c r="FLL7" s="181"/>
      <c r="FLM7" s="181"/>
      <c r="FLN7" s="181"/>
      <c r="FLO7" s="181"/>
      <c r="FLP7" s="181"/>
      <c r="FLQ7" s="181"/>
      <c r="FLR7" s="181"/>
      <c r="FLS7" s="181"/>
      <c r="FLT7" s="181"/>
      <c r="FLU7" s="181"/>
      <c r="FLV7" s="181"/>
      <c r="FLW7" s="181"/>
      <c r="FLX7" s="181"/>
      <c r="FLY7" s="181"/>
      <c r="FLZ7" s="181"/>
      <c r="FMA7" s="181"/>
      <c r="FMB7" s="181"/>
      <c r="FMC7" s="181"/>
      <c r="FMD7" s="181"/>
      <c r="FME7" s="181"/>
      <c r="FMF7" s="181"/>
      <c r="FMG7" s="181"/>
      <c r="FMH7" s="181"/>
      <c r="FMI7" s="181"/>
      <c r="FMJ7" s="181"/>
      <c r="FMK7" s="181"/>
      <c r="FML7" s="181"/>
      <c r="FMM7" s="181"/>
      <c r="FMN7" s="181"/>
      <c r="FMO7" s="181"/>
      <c r="FMP7" s="181"/>
      <c r="FMQ7" s="181"/>
      <c r="FMR7" s="181"/>
      <c r="FMS7" s="181"/>
      <c r="FMT7" s="181"/>
      <c r="FMU7" s="181"/>
      <c r="FMV7" s="181"/>
      <c r="FMW7" s="181"/>
      <c r="FMX7" s="181"/>
      <c r="FMY7" s="181"/>
      <c r="FMZ7" s="181"/>
      <c r="FNA7" s="181"/>
      <c r="FNB7" s="181"/>
      <c r="FNC7" s="181"/>
      <c r="FND7" s="181"/>
      <c r="FNE7" s="181"/>
      <c r="FNF7" s="181"/>
      <c r="FNG7" s="181"/>
      <c r="FNH7" s="181"/>
      <c r="FNI7" s="181"/>
      <c r="FNJ7" s="181"/>
      <c r="FNK7" s="181"/>
      <c r="FNL7" s="181"/>
      <c r="FNM7" s="181"/>
      <c r="FNN7" s="181"/>
      <c r="FNO7" s="181"/>
      <c r="FNP7" s="181"/>
      <c r="FNQ7" s="181"/>
      <c r="FNR7" s="181"/>
      <c r="FNS7" s="181"/>
      <c r="FNT7" s="181"/>
      <c r="FNU7" s="181"/>
      <c r="FNV7" s="181"/>
      <c r="FNW7" s="181"/>
      <c r="FNX7" s="181"/>
      <c r="FNY7" s="181"/>
      <c r="FNZ7" s="181"/>
      <c r="FOA7" s="181"/>
      <c r="FOB7" s="181"/>
      <c r="FOC7" s="181"/>
      <c r="FOD7" s="181"/>
      <c r="FOE7" s="181"/>
      <c r="FOF7" s="181"/>
      <c r="FOG7" s="181"/>
      <c r="FOH7" s="181"/>
      <c r="FOI7" s="181"/>
      <c r="FOJ7" s="181"/>
      <c r="FOK7" s="181"/>
      <c r="FOL7" s="181"/>
      <c r="FOM7" s="181"/>
      <c r="FON7" s="181"/>
      <c r="FOO7" s="181"/>
      <c r="FOP7" s="181"/>
      <c r="FOQ7" s="181"/>
      <c r="FOR7" s="181"/>
      <c r="FOS7" s="181"/>
      <c r="FOT7" s="181"/>
      <c r="FOU7" s="181"/>
      <c r="FOV7" s="181"/>
      <c r="FOW7" s="181"/>
      <c r="FOX7" s="181"/>
      <c r="FOY7" s="181"/>
      <c r="FOZ7" s="181"/>
      <c r="FPA7" s="181"/>
      <c r="FPB7" s="181"/>
      <c r="FPC7" s="181"/>
      <c r="FPD7" s="181"/>
      <c r="FPE7" s="181"/>
      <c r="FPF7" s="181"/>
      <c r="FPG7" s="181"/>
      <c r="FPH7" s="181"/>
      <c r="FPI7" s="181"/>
      <c r="FPJ7" s="181"/>
      <c r="FPK7" s="181"/>
      <c r="FPL7" s="181"/>
      <c r="FPM7" s="181"/>
      <c r="FPN7" s="181"/>
      <c r="FPO7" s="181"/>
      <c r="FPP7" s="181"/>
      <c r="FPQ7" s="181"/>
      <c r="FPR7" s="181"/>
      <c r="FPS7" s="181"/>
      <c r="FPT7" s="181"/>
      <c r="FPU7" s="181"/>
      <c r="FPV7" s="181"/>
      <c r="FPW7" s="181"/>
      <c r="FPX7" s="181"/>
      <c r="FPY7" s="181"/>
      <c r="FPZ7" s="181"/>
      <c r="FQA7" s="181"/>
      <c r="FQB7" s="181"/>
      <c r="FQC7" s="181"/>
      <c r="FQD7" s="181"/>
      <c r="FQE7" s="181"/>
      <c r="FQF7" s="181"/>
      <c r="FQG7" s="181"/>
      <c r="FQH7" s="181"/>
      <c r="FQI7" s="181"/>
      <c r="FQJ7" s="181"/>
      <c r="FQK7" s="181"/>
      <c r="FQL7" s="181"/>
      <c r="FQM7" s="181"/>
      <c r="FQN7" s="181"/>
      <c r="FQO7" s="181"/>
      <c r="FQP7" s="181"/>
      <c r="FQQ7" s="181"/>
      <c r="FQR7" s="181"/>
      <c r="FQS7" s="181"/>
      <c r="FQT7" s="181"/>
      <c r="FQU7" s="181"/>
      <c r="FQV7" s="181"/>
      <c r="FQW7" s="181"/>
      <c r="FQX7" s="181"/>
      <c r="FQY7" s="181"/>
      <c r="FQZ7" s="181"/>
      <c r="FRA7" s="181"/>
      <c r="FRB7" s="181"/>
      <c r="FRC7" s="181"/>
      <c r="FRD7" s="181"/>
      <c r="FRE7" s="181"/>
      <c r="FRF7" s="181"/>
      <c r="FRG7" s="181"/>
      <c r="FRH7" s="181"/>
      <c r="FRI7" s="181"/>
      <c r="FRJ7" s="181"/>
      <c r="FRK7" s="181"/>
      <c r="FRL7" s="181"/>
      <c r="FRM7" s="181"/>
      <c r="FRN7" s="181"/>
      <c r="FRO7" s="181"/>
      <c r="FRP7" s="181"/>
      <c r="FRQ7" s="181"/>
      <c r="FRR7" s="181"/>
      <c r="FRS7" s="181"/>
      <c r="FRT7" s="181"/>
      <c r="FRU7" s="181"/>
      <c r="FRV7" s="181"/>
      <c r="FRW7" s="181"/>
      <c r="FRX7" s="181"/>
      <c r="FRY7" s="181"/>
      <c r="FRZ7" s="181"/>
      <c r="FSA7" s="181"/>
      <c r="FSB7" s="181"/>
      <c r="FSC7" s="181"/>
      <c r="FSD7" s="181"/>
      <c r="FSE7" s="181"/>
      <c r="FSF7" s="181"/>
      <c r="FSG7" s="181"/>
      <c r="FSH7" s="181"/>
      <c r="FSI7" s="181"/>
      <c r="FSJ7" s="181"/>
      <c r="FSK7" s="181"/>
      <c r="FSL7" s="181"/>
      <c r="FSM7" s="181"/>
      <c r="FSN7" s="181"/>
      <c r="FSO7" s="181"/>
      <c r="FSP7" s="181"/>
      <c r="FSQ7" s="181"/>
      <c r="FSR7" s="181"/>
      <c r="FSS7" s="181"/>
      <c r="FST7" s="181"/>
      <c r="FSU7" s="181"/>
      <c r="FSV7" s="181"/>
      <c r="FSW7" s="181"/>
      <c r="FSX7" s="181"/>
      <c r="FSY7" s="181"/>
      <c r="FSZ7" s="181"/>
      <c r="FTA7" s="181"/>
      <c r="FTB7" s="181"/>
      <c r="FTC7" s="181"/>
      <c r="FTD7" s="181"/>
      <c r="FTE7" s="181"/>
      <c r="FTF7" s="181"/>
      <c r="FTG7" s="181"/>
      <c r="FTH7" s="181"/>
      <c r="FTI7" s="181"/>
      <c r="FTJ7" s="181"/>
      <c r="FTK7" s="181"/>
      <c r="FTL7" s="181"/>
      <c r="FTM7" s="181"/>
      <c r="FTN7" s="181"/>
      <c r="FTO7" s="181"/>
      <c r="FTP7" s="181"/>
      <c r="FTQ7" s="181"/>
      <c r="FTR7" s="181"/>
      <c r="FTS7" s="181"/>
      <c r="FTT7" s="181"/>
      <c r="FTU7" s="181"/>
      <c r="FTV7" s="181"/>
      <c r="FTW7" s="181"/>
      <c r="FTX7" s="181"/>
      <c r="FTY7" s="181"/>
      <c r="FTZ7" s="181"/>
      <c r="FUA7" s="181"/>
      <c r="FUB7" s="181"/>
      <c r="FUC7" s="181"/>
      <c r="FUD7" s="181"/>
      <c r="FUE7" s="181"/>
      <c r="FUF7" s="181"/>
      <c r="FUG7" s="181"/>
      <c r="FUH7" s="181"/>
      <c r="FUI7" s="181"/>
      <c r="FUJ7" s="181"/>
      <c r="FUK7" s="181"/>
      <c r="FUL7" s="181"/>
      <c r="FUM7" s="181"/>
      <c r="FUN7" s="181"/>
      <c r="FUO7" s="181"/>
      <c r="FUP7" s="181"/>
      <c r="FUQ7" s="181"/>
      <c r="FUR7" s="181"/>
      <c r="FUS7" s="181"/>
      <c r="FUT7" s="181"/>
      <c r="FUU7" s="181"/>
      <c r="FUV7" s="181"/>
      <c r="FUW7" s="181"/>
      <c r="FUX7" s="181"/>
      <c r="FUY7" s="181"/>
      <c r="FUZ7" s="181"/>
      <c r="FVA7" s="181"/>
      <c r="FVB7" s="181"/>
      <c r="FVC7" s="181"/>
      <c r="FVD7" s="181"/>
      <c r="FVE7" s="181"/>
      <c r="FVF7" s="181"/>
      <c r="FVG7" s="181"/>
      <c r="FVH7" s="181"/>
      <c r="FVI7" s="181"/>
      <c r="FVJ7" s="181"/>
      <c r="FVK7" s="181"/>
      <c r="FVL7" s="181"/>
      <c r="FVM7" s="181"/>
      <c r="FVN7" s="181"/>
      <c r="FVO7" s="181"/>
      <c r="FVP7" s="181"/>
      <c r="FVQ7" s="181"/>
      <c r="FVR7" s="181"/>
      <c r="FVS7" s="181"/>
      <c r="FVT7" s="181"/>
      <c r="FVU7" s="181"/>
      <c r="FVV7" s="181"/>
      <c r="FVW7" s="181"/>
      <c r="FVX7" s="181"/>
      <c r="FVY7" s="181"/>
      <c r="FVZ7" s="181"/>
      <c r="FWA7" s="181"/>
      <c r="FWB7" s="181"/>
      <c r="FWC7" s="181"/>
      <c r="FWD7" s="181"/>
      <c r="FWE7" s="181"/>
      <c r="FWF7" s="181"/>
      <c r="FWG7" s="181"/>
      <c r="FWH7" s="181"/>
      <c r="FWI7" s="181"/>
      <c r="FWJ7" s="181"/>
      <c r="FWK7" s="181"/>
      <c r="FWL7" s="181"/>
      <c r="FWM7" s="181"/>
      <c r="FWN7" s="181"/>
      <c r="FWO7" s="181"/>
      <c r="FWP7" s="181"/>
      <c r="FWQ7" s="181"/>
      <c r="FWR7" s="181"/>
      <c r="FWS7" s="181"/>
      <c r="FWT7" s="181"/>
      <c r="FWU7" s="181"/>
      <c r="FWV7" s="181"/>
      <c r="FWW7" s="181"/>
      <c r="FWX7" s="181"/>
      <c r="FWY7" s="181"/>
      <c r="FWZ7" s="181"/>
      <c r="FXA7" s="181"/>
      <c r="FXB7" s="181"/>
      <c r="FXC7" s="181"/>
      <c r="FXD7" s="181"/>
      <c r="FXE7" s="181"/>
      <c r="FXF7" s="181"/>
      <c r="FXG7" s="181"/>
      <c r="FXH7" s="181"/>
      <c r="FXI7" s="181"/>
      <c r="FXJ7" s="181"/>
      <c r="FXK7" s="181"/>
      <c r="FXL7" s="181"/>
      <c r="FXM7" s="181"/>
      <c r="FXN7" s="181"/>
      <c r="FXO7" s="181"/>
      <c r="FXP7" s="181"/>
      <c r="FXQ7" s="181"/>
      <c r="FXR7" s="181"/>
      <c r="FXS7" s="181"/>
      <c r="FXT7" s="181"/>
      <c r="FXU7" s="181"/>
      <c r="FXV7" s="181"/>
      <c r="FXW7" s="181"/>
      <c r="FXX7" s="181"/>
      <c r="FXY7" s="181"/>
      <c r="FXZ7" s="181"/>
      <c r="FYA7" s="181"/>
      <c r="FYB7" s="181"/>
      <c r="FYC7" s="181"/>
      <c r="FYD7" s="181"/>
      <c r="FYE7" s="181"/>
      <c r="FYF7" s="181"/>
      <c r="FYG7" s="181"/>
      <c r="FYH7" s="181"/>
      <c r="FYI7" s="181"/>
      <c r="FYJ7" s="181"/>
      <c r="FYK7" s="181"/>
      <c r="FYL7" s="181"/>
      <c r="FYM7" s="181"/>
      <c r="FYN7" s="181"/>
      <c r="FYO7" s="181"/>
      <c r="FYP7" s="181"/>
      <c r="FYQ7" s="181"/>
      <c r="FYR7" s="181"/>
      <c r="FYS7" s="181"/>
      <c r="FYT7" s="181"/>
      <c r="FYU7" s="181"/>
      <c r="FYV7" s="181"/>
      <c r="FYW7" s="181"/>
      <c r="FYX7" s="181"/>
      <c r="FYY7" s="181"/>
      <c r="FYZ7" s="181"/>
      <c r="FZA7" s="181"/>
      <c r="FZB7" s="181"/>
      <c r="FZC7" s="181"/>
      <c r="FZD7" s="181"/>
      <c r="FZE7" s="181"/>
      <c r="FZF7" s="181"/>
      <c r="FZG7" s="181"/>
      <c r="FZH7" s="181"/>
      <c r="FZI7" s="181"/>
      <c r="FZJ7" s="181"/>
      <c r="FZK7" s="181"/>
      <c r="FZL7" s="181"/>
      <c r="FZM7" s="181"/>
      <c r="FZN7" s="181"/>
      <c r="FZO7" s="181"/>
      <c r="FZP7" s="181"/>
      <c r="FZQ7" s="181"/>
      <c r="FZR7" s="181"/>
      <c r="FZS7" s="181"/>
      <c r="FZT7" s="181"/>
      <c r="FZU7" s="181"/>
      <c r="FZV7" s="181"/>
      <c r="FZW7" s="181"/>
      <c r="FZX7" s="181"/>
      <c r="FZY7" s="181"/>
      <c r="FZZ7" s="181"/>
      <c r="GAA7" s="181"/>
      <c r="GAB7" s="181"/>
      <c r="GAC7" s="181"/>
      <c r="GAD7" s="181"/>
      <c r="GAE7" s="181"/>
      <c r="GAF7" s="181"/>
      <c r="GAG7" s="181"/>
      <c r="GAH7" s="181"/>
      <c r="GAI7" s="181"/>
      <c r="GAJ7" s="181"/>
      <c r="GAK7" s="181"/>
      <c r="GAL7" s="181"/>
      <c r="GAM7" s="181"/>
      <c r="GAN7" s="181"/>
      <c r="GAO7" s="181"/>
      <c r="GAP7" s="181"/>
      <c r="GAQ7" s="181"/>
      <c r="GAR7" s="181"/>
      <c r="GAS7" s="181"/>
      <c r="GAT7" s="181"/>
      <c r="GAU7" s="181"/>
      <c r="GAV7" s="181"/>
      <c r="GAW7" s="181"/>
      <c r="GAX7" s="181"/>
      <c r="GAY7" s="181"/>
      <c r="GAZ7" s="181"/>
      <c r="GBA7" s="181"/>
      <c r="GBB7" s="181"/>
      <c r="GBC7" s="181"/>
      <c r="GBD7" s="181"/>
      <c r="GBE7" s="181"/>
      <c r="GBF7" s="181"/>
      <c r="GBG7" s="181"/>
      <c r="GBH7" s="181"/>
      <c r="GBI7" s="181"/>
      <c r="GBJ7" s="181"/>
      <c r="GBK7" s="181"/>
      <c r="GBL7" s="181"/>
      <c r="GBM7" s="181"/>
      <c r="GBN7" s="181"/>
      <c r="GBO7" s="181"/>
      <c r="GBP7" s="181"/>
      <c r="GBQ7" s="181"/>
      <c r="GBR7" s="181"/>
      <c r="GBS7" s="181"/>
      <c r="GBT7" s="181"/>
      <c r="GBU7" s="181"/>
      <c r="GBV7" s="181"/>
      <c r="GBW7" s="181"/>
      <c r="GBX7" s="181"/>
      <c r="GBY7" s="181"/>
      <c r="GBZ7" s="181"/>
      <c r="GCA7" s="181"/>
      <c r="GCB7" s="181"/>
      <c r="GCC7" s="181"/>
      <c r="GCD7" s="181"/>
      <c r="GCE7" s="181"/>
      <c r="GCF7" s="181"/>
      <c r="GCG7" s="181"/>
      <c r="GCH7" s="181"/>
      <c r="GCI7" s="181"/>
      <c r="GCJ7" s="181"/>
      <c r="GCK7" s="181"/>
      <c r="GCL7" s="181"/>
      <c r="GCM7" s="181"/>
      <c r="GCN7" s="181"/>
      <c r="GCO7" s="181"/>
      <c r="GCP7" s="181"/>
      <c r="GCQ7" s="181"/>
      <c r="GCR7" s="181"/>
      <c r="GCS7" s="181"/>
      <c r="GCT7" s="181"/>
      <c r="GCU7" s="181"/>
      <c r="GCV7" s="181"/>
      <c r="GCW7" s="181"/>
      <c r="GCX7" s="181"/>
      <c r="GCY7" s="181"/>
      <c r="GCZ7" s="181"/>
      <c r="GDA7" s="181"/>
      <c r="GDB7" s="181"/>
      <c r="GDC7" s="181"/>
      <c r="GDD7" s="181"/>
      <c r="GDE7" s="181"/>
      <c r="GDF7" s="181"/>
      <c r="GDG7" s="181"/>
      <c r="GDH7" s="181"/>
      <c r="GDI7" s="181"/>
      <c r="GDJ7" s="181"/>
      <c r="GDK7" s="181"/>
      <c r="GDL7" s="181"/>
      <c r="GDM7" s="181"/>
      <c r="GDN7" s="181"/>
      <c r="GDO7" s="181"/>
      <c r="GDP7" s="181"/>
      <c r="GDQ7" s="181"/>
      <c r="GDR7" s="181"/>
      <c r="GDS7" s="181"/>
      <c r="GDT7" s="181"/>
      <c r="GDU7" s="181"/>
      <c r="GDV7" s="181"/>
      <c r="GDW7" s="181"/>
      <c r="GDX7" s="181"/>
      <c r="GDY7" s="181"/>
      <c r="GDZ7" s="181"/>
      <c r="GEA7" s="181"/>
      <c r="GEB7" s="181"/>
      <c r="GEC7" s="181"/>
      <c r="GED7" s="181"/>
      <c r="GEE7" s="181"/>
      <c r="GEF7" s="181"/>
      <c r="GEG7" s="181"/>
      <c r="GEH7" s="181"/>
      <c r="GEI7" s="181"/>
      <c r="GEJ7" s="181"/>
      <c r="GEK7" s="181"/>
      <c r="GEL7" s="181"/>
      <c r="GEM7" s="181"/>
      <c r="GEN7" s="181"/>
      <c r="GEO7" s="181"/>
      <c r="GEP7" s="181"/>
      <c r="GEQ7" s="181"/>
      <c r="GER7" s="181"/>
      <c r="GES7" s="181"/>
      <c r="GET7" s="181"/>
      <c r="GEU7" s="181"/>
      <c r="GEV7" s="181"/>
      <c r="GEW7" s="181"/>
      <c r="GEX7" s="181"/>
      <c r="GEY7" s="181"/>
      <c r="GEZ7" s="181"/>
      <c r="GFA7" s="181"/>
      <c r="GFB7" s="181"/>
      <c r="GFC7" s="181"/>
      <c r="GFD7" s="181"/>
      <c r="GFE7" s="181"/>
      <c r="GFF7" s="181"/>
      <c r="GFG7" s="181"/>
      <c r="GFH7" s="181"/>
      <c r="GFI7" s="181"/>
      <c r="GFJ7" s="181"/>
      <c r="GFK7" s="181"/>
      <c r="GFL7" s="181"/>
      <c r="GFM7" s="181"/>
      <c r="GFN7" s="181"/>
      <c r="GFO7" s="181"/>
      <c r="GFP7" s="181"/>
      <c r="GFQ7" s="181"/>
      <c r="GFR7" s="181"/>
      <c r="GFS7" s="181"/>
      <c r="GFT7" s="181"/>
      <c r="GFU7" s="181"/>
      <c r="GFV7" s="181"/>
      <c r="GFW7" s="181"/>
      <c r="GFX7" s="181"/>
      <c r="GFY7" s="181"/>
      <c r="GFZ7" s="181"/>
      <c r="GGA7" s="181"/>
      <c r="GGB7" s="181"/>
      <c r="GGC7" s="181"/>
      <c r="GGD7" s="181"/>
      <c r="GGE7" s="181"/>
      <c r="GGF7" s="181"/>
      <c r="GGG7" s="181"/>
      <c r="GGH7" s="181"/>
      <c r="GGI7" s="181"/>
      <c r="GGJ7" s="181"/>
      <c r="GGK7" s="181"/>
      <c r="GGL7" s="181"/>
      <c r="GGM7" s="181"/>
      <c r="GGN7" s="181"/>
      <c r="GGO7" s="181"/>
      <c r="GGP7" s="181"/>
      <c r="GGQ7" s="181"/>
      <c r="GGR7" s="181"/>
      <c r="GGS7" s="181"/>
      <c r="GGT7" s="181"/>
      <c r="GGU7" s="181"/>
      <c r="GGV7" s="181"/>
      <c r="GGW7" s="181"/>
      <c r="GGX7" s="181"/>
      <c r="GGY7" s="181"/>
      <c r="GGZ7" s="181"/>
      <c r="GHA7" s="181"/>
      <c r="GHB7" s="181"/>
      <c r="GHC7" s="181"/>
      <c r="GHD7" s="181"/>
      <c r="GHE7" s="181"/>
      <c r="GHF7" s="181"/>
      <c r="GHG7" s="181"/>
      <c r="GHH7" s="181"/>
      <c r="GHI7" s="181"/>
      <c r="GHJ7" s="181"/>
      <c r="GHK7" s="181"/>
      <c r="GHL7" s="181"/>
      <c r="GHM7" s="181"/>
      <c r="GHN7" s="181"/>
      <c r="GHO7" s="181"/>
      <c r="GHP7" s="181"/>
      <c r="GHQ7" s="181"/>
      <c r="GHR7" s="181"/>
      <c r="GHS7" s="181"/>
      <c r="GHT7" s="181"/>
      <c r="GHU7" s="181"/>
      <c r="GHV7" s="181"/>
      <c r="GHW7" s="181"/>
      <c r="GHX7" s="181"/>
      <c r="GHY7" s="181"/>
      <c r="GHZ7" s="181"/>
      <c r="GIA7" s="181"/>
      <c r="GIB7" s="181"/>
      <c r="GIC7" s="181"/>
      <c r="GID7" s="181"/>
      <c r="GIE7" s="181"/>
      <c r="GIF7" s="181"/>
      <c r="GIG7" s="181"/>
      <c r="GIH7" s="181"/>
      <c r="GII7" s="181"/>
      <c r="GIJ7" s="181"/>
      <c r="GIK7" s="181"/>
      <c r="GIL7" s="181"/>
      <c r="GIM7" s="181"/>
      <c r="GIN7" s="181"/>
      <c r="GIO7" s="181"/>
      <c r="GIP7" s="181"/>
      <c r="GIQ7" s="181"/>
      <c r="GIR7" s="181"/>
      <c r="GIS7" s="181"/>
      <c r="GIT7" s="181"/>
      <c r="GIU7" s="181"/>
      <c r="GIV7" s="181"/>
      <c r="GIW7" s="181"/>
      <c r="GIX7" s="181"/>
      <c r="GIY7" s="181"/>
      <c r="GIZ7" s="181"/>
      <c r="GJA7" s="181"/>
      <c r="GJB7" s="181"/>
      <c r="GJC7" s="181"/>
      <c r="GJD7" s="181"/>
      <c r="GJE7" s="181"/>
      <c r="GJF7" s="181"/>
      <c r="GJG7" s="181"/>
      <c r="GJH7" s="181"/>
      <c r="GJI7" s="181"/>
      <c r="GJJ7" s="181"/>
      <c r="GJK7" s="181"/>
      <c r="GJL7" s="181"/>
      <c r="GJM7" s="181"/>
      <c r="GJN7" s="181"/>
      <c r="GJO7" s="181"/>
      <c r="GJP7" s="181"/>
      <c r="GJQ7" s="181"/>
      <c r="GJR7" s="181"/>
      <c r="GJS7" s="181"/>
      <c r="GJT7" s="181"/>
      <c r="GJU7" s="181"/>
      <c r="GJV7" s="181"/>
      <c r="GJW7" s="181"/>
      <c r="GJX7" s="181"/>
      <c r="GJY7" s="181"/>
      <c r="GJZ7" s="181"/>
      <c r="GKA7" s="181"/>
      <c r="GKB7" s="181"/>
      <c r="GKC7" s="181"/>
      <c r="GKD7" s="181"/>
      <c r="GKE7" s="181"/>
      <c r="GKF7" s="181"/>
      <c r="GKG7" s="181"/>
      <c r="GKH7" s="181"/>
      <c r="GKI7" s="181"/>
      <c r="GKJ7" s="181"/>
      <c r="GKK7" s="181"/>
      <c r="GKL7" s="181"/>
      <c r="GKM7" s="181"/>
      <c r="GKN7" s="181"/>
      <c r="GKO7" s="181"/>
      <c r="GKP7" s="181"/>
      <c r="GKQ7" s="181"/>
      <c r="GKR7" s="181"/>
      <c r="GKS7" s="181"/>
      <c r="GKT7" s="181"/>
      <c r="GKU7" s="181"/>
      <c r="GKV7" s="181"/>
      <c r="GKW7" s="181"/>
      <c r="GKX7" s="181"/>
      <c r="GKY7" s="181"/>
      <c r="GKZ7" s="181"/>
      <c r="GLA7" s="181"/>
      <c r="GLB7" s="181"/>
      <c r="GLC7" s="181"/>
      <c r="GLD7" s="181"/>
      <c r="GLE7" s="181"/>
      <c r="GLF7" s="181"/>
      <c r="GLG7" s="181"/>
      <c r="GLH7" s="181"/>
      <c r="GLI7" s="181"/>
      <c r="GLJ7" s="181"/>
      <c r="GLK7" s="181"/>
      <c r="GLL7" s="181"/>
      <c r="GLM7" s="181"/>
      <c r="GLN7" s="181"/>
      <c r="GLO7" s="181"/>
      <c r="GLP7" s="181"/>
      <c r="GLQ7" s="181"/>
      <c r="GLR7" s="181"/>
      <c r="GLS7" s="181"/>
      <c r="GLT7" s="181"/>
      <c r="GLU7" s="181"/>
      <c r="GLV7" s="181"/>
      <c r="GLW7" s="181"/>
      <c r="GLX7" s="181"/>
      <c r="GLY7" s="181"/>
      <c r="GLZ7" s="181"/>
      <c r="GMA7" s="181"/>
      <c r="GMB7" s="181"/>
      <c r="GMC7" s="181"/>
      <c r="GMD7" s="181"/>
      <c r="GME7" s="181"/>
      <c r="GMF7" s="181"/>
      <c r="GMG7" s="181"/>
      <c r="GMH7" s="181"/>
      <c r="GMI7" s="181"/>
      <c r="GMJ7" s="181"/>
      <c r="GMK7" s="181"/>
      <c r="GML7" s="181"/>
      <c r="GMM7" s="181"/>
      <c r="GMN7" s="181"/>
      <c r="GMO7" s="181"/>
      <c r="GMP7" s="181"/>
      <c r="GMQ7" s="181"/>
      <c r="GMR7" s="181"/>
      <c r="GMS7" s="181"/>
      <c r="GMT7" s="181"/>
      <c r="GMU7" s="181"/>
      <c r="GMV7" s="181"/>
      <c r="GMW7" s="181"/>
      <c r="GMX7" s="181"/>
      <c r="GMY7" s="181"/>
      <c r="GMZ7" s="181"/>
      <c r="GNA7" s="181"/>
      <c r="GNB7" s="181"/>
      <c r="GNC7" s="181"/>
      <c r="GND7" s="181"/>
      <c r="GNE7" s="181"/>
      <c r="GNF7" s="181"/>
      <c r="GNG7" s="181"/>
      <c r="GNH7" s="181"/>
      <c r="GNI7" s="181"/>
      <c r="GNJ7" s="181"/>
      <c r="GNK7" s="181"/>
      <c r="GNL7" s="181"/>
      <c r="GNM7" s="181"/>
      <c r="GNN7" s="181"/>
      <c r="GNO7" s="181"/>
      <c r="GNP7" s="181"/>
      <c r="GNQ7" s="181"/>
      <c r="GNR7" s="181"/>
      <c r="GNS7" s="181"/>
      <c r="GNT7" s="181"/>
      <c r="GNU7" s="181"/>
      <c r="GNV7" s="181"/>
      <c r="GNW7" s="181"/>
      <c r="GNX7" s="181"/>
      <c r="GNY7" s="181"/>
      <c r="GNZ7" s="181"/>
      <c r="GOA7" s="181"/>
      <c r="GOB7" s="181"/>
      <c r="GOC7" s="181"/>
      <c r="GOD7" s="181"/>
      <c r="GOE7" s="181"/>
      <c r="GOF7" s="181"/>
      <c r="GOG7" s="181"/>
      <c r="GOH7" s="181"/>
      <c r="GOI7" s="181"/>
      <c r="GOJ7" s="181"/>
      <c r="GOK7" s="181"/>
      <c r="GOL7" s="181"/>
      <c r="GOM7" s="181"/>
      <c r="GON7" s="181"/>
      <c r="GOO7" s="181"/>
      <c r="GOP7" s="181"/>
      <c r="GOQ7" s="181"/>
      <c r="GOR7" s="181"/>
      <c r="GOS7" s="181"/>
      <c r="GOT7" s="181"/>
      <c r="GOU7" s="181"/>
      <c r="GOV7" s="181"/>
      <c r="GOW7" s="181"/>
      <c r="GOX7" s="181"/>
      <c r="GOY7" s="181"/>
      <c r="GOZ7" s="181"/>
      <c r="GPA7" s="181"/>
      <c r="GPB7" s="181"/>
      <c r="GPC7" s="181"/>
      <c r="GPD7" s="181"/>
      <c r="GPE7" s="181"/>
      <c r="GPF7" s="181"/>
      <c r="GPG7" s="181"/>
      <c r="GPH7" s="181"/>
      <c r="GPI7" s="181"/>
      <c r="GPJ7" s="181"/>
      <c r="GPK7" s="181"/>
      <c r="GPL7" s="181"/>
      <c r="GPM7" s="181"/>
      <c r="GPN7" s="181"/>
      <c r="GPO7" s="181"/>
      <c r="GPP7" s="181"/>
      <c r="GPQ7" s="181"/>
      <c r="GPR7" s="181"/>
      <c r="GPS7" s="181"/>
      <c r="GPT7" s="181"/>
      <c r="GPU7" s="181"/>
      <c r="GPV7" s="181"/>
      <c r="GPW7" s="181"/>
      <c r="GPX7" s="181"/>
      <c r="GPY7" s="181"/>
      <c r="GPZ7" s="181"/>
      <c r="GQA7" s="181"/>
      <c r="GQB7" s="181"/>
      <c r="GQC7" s="181"/>
      <c r="GQD7" s="181"/>
      <c r="GQE7" s="181"/>
      <c r="GQF7" s="181"/>
      <c r="GQG7" s="181"/>
      <c r="GQH7" s="181"/>
      <c r="GQI7" s="181"/>
      <c r="GQJ7" s="181"/>
      <c r="GQK7" s="181"/>
      <c r="GQL7" s="181"/>
      <c r="GQM7" s="181"/>
      <c r="GQN7" s="181"/>
      <c r="GQO7" s="181"/>
      <c r="GQP7" s="181"/>
      <c r="GQQ7" s="181"/>
      <c r="GQR7" s="181"/>
      <c r="GQS7" s="181"/>
      <c r="GQT7" s="181"/>
      <c r="GQU7" s="181"/>
      <c r="GQV7" s="181"/>
      <c r="GQW7" s="181"/>
      <c r="GQX7" s="181"/>
      <c r="GQY7" s="181"/>
      <c r="GQZ7" s="181"/>
      <c r="GRA7" s="181"/>
      <c r="GRB7" s="181"/>
      <c r="GRC7" s="181"/>
      <c r="GRD7" s="181"/>
      <c r="GRE7" s="181"/>
      <c r="GRF7" s="181"/>
      <c r="GRG7" s="181"/>
      <c r="GRH7" s="181"/>
      <c r="GRI7" s="181"/>
      <c r="GRJ7" s="181"/>
      <c r="GRK7" s="181"/>
      <c r="GRL7" s="181"/>
      <c r="GRM7" s="181"/>
      <c r="GRN7" s="181"/>
      <c r="GRO7" s="181"/>
      <c r="GRP7" s="181"/>
      <c r="GRQ7" s="181"/>
      <c r="GRR7" s="181"/>
      <c r="GRS7" s="181"/>
      <c r="GRT7" s="181"/>
      <c r="GRU7" s="181"/>
      <c r="GRV7" s="181"/>
      <c r="GRW7" s="181"/>
      <c r="GRX7" s="181"/>
      <c r="GRY7" s="181"/>
      <c r="GRZ7" s="181"/>
      <c r="GSA7" s="181"/>
      <c r="GSB7" s="181"/>
      <c r="GSC7" s="181"/>
      <c r="GSD7" s="181"/>
      <c r="GSE7" s="181"/>
      <c r="GSF7" s="181"/>
      <c r="GSG7" s="181"/>
      <c r="GSH7" s="181"/>
      <c r="GSI7" s="181"/>
      <c r="GSJ7" s="181"/>
      <c r="GSK7" s="181"/>
      <c r="GSL7" s="181"/>
      <c r="GSM7" s="181"/>
      <c r="GSN7" s="181"/>
      <c r="GSO7" s="181"/>
      <c r="GSP7" s="181"/>
      <c r="GSQ7" s="181"/>
      <c r="GSR7" s="181"/>
      <c r="GSS7" s="181"/>
      <c r="GST7" s="181"/>
      <c r="GSU7" s="181"/>
      <c r="GSV7" s="181"/>
      <c r="GSW7" s="181"/>
      <c r="GSX7" s="181"/>
      <c r="GSY7" s="181"/>
      <c r="GSZ7" s="181"/>
      <c r="GTA7" s="181"/>
      <c r="GTB7" s="181"/>
      <c r="GTC7" s="181"/>
      <c r="GTD7" s="181"/>
      <c r="GTE7" s="181"/>
      <c r="GTF7" s="181"/>
      <c r="GTG7" s="181"/>
      <c r="GTH7" s="181"/>
      <c r="GTI7" s="181"/>
      <c r="GTJ7" s="181"/>
      <c r="GTK7" s="181"/>
      <c r="GTL7" s="181"/>
      <c r="GTM7" s="181"/>
      <c r="GTN7" s="181"/>
      <c r="GTO7" s="181"/>
      <c r="GTP7" s="181"/>
      <c r="GTQ7" s="181"/>
      <c r="GTR7" s="181"/>
      <c r="GTS7" s="181"/>
      <c r="GTT7" s="181"/>
      <c r="GTU7" s="181"/>
      <c r="GTV7" s="181"/>
      <c r="GTW7" s="181"/>
      <c r="GTX7" s="181"/>
      <c r="GTY7" s="181"/>
      <c r="GTZ7" s="181"/>
      <c r="GUA7" s="181"/>
      <c r="GUB7" s="181"/>
      <c r="GUC7" s="181"/>
      <c r="GUD7" s="181"/>
      <c r="GUE7" s="181"/>
      <c r="GUF7" s="181"/>
      <c r="GUG7" s="181"/>
      <c r="GUH7" s="181"/>
      <c r="GUI7" s="181"/>
      <c r="GUJ7" s="181"/>
      <c r="GUK7" s="181"/>
      <c r="GUL7" s="181"/>
      <c r="GUM7" s="181"/>
      <c r="GUN7" s="181"/>
      <c r="GUO7" s="181"/>
      <c r="GUP7" s="181"/>
      <c r="GUQ7" s="181"/>
      <c r="GUR7" s="181"/>
      <c r="GUS7" s="181"/>
      <c r="GUT7" s="181"/>
      <c r="GUU7" s="181"/>
      <c r="GUV7" s="181"/>
      <c r="GUW7" s="181"/>
      <c r="GUX7" s="181"/>
      <c r="GUY7" s="181"/>
      <c r="GUZ7" s="181"/>
      <c r="GVA7" s="181"/>
      <c r="GVB7" s="181"/>
      <c r="GVC7" s="181"/>
      <c r="GVD7" s="181"/>
      <c r="GVE7" s="181"/>
      <c r="GVF7" s="181"/>
      <c r="GVG7" s="181"/>
      <c r="GVH7" s="181"/>
      <c r="GVI7" s="181"/>
      <c r="GVJ7" s="181"/>
      <c r="GVK7" s="181"/>
      <c r="GVL7" s="181"/>
      <c r="GVM7" s="181"/>
      <c r="GVN7" s="181"/>
      <c r="GVO7" s="181"/>
      <c r="GVP7" s="181"/>
      <c r="GVQ7" s="181"/>
      <c r="GVR7" s="181"/>
      <c r="GVS7" s="181"/>
      <c r="GVT7" s="181"/>
      <c r="GVU7" s="181"/>
      <c r="GVV7" s="181"/>
      <c r="GVW7" s="181"/>
      <c r="GVX7" s="181"/>
      <c r="GVY7" s="181"/>
      <c r="GVZ7" s="181"/>
      <c r="GWA7" s="181"/>
      <c r="GWB7" s="181"/>
      <c r="GWC7" s="181"/>
      <c r="GWD7" s="181"/>
      <c r="GWE7" s="181"/>
      <c r="GWF7" s="181"/>
      <c r="GWG7" s="181"/>
      <c r="GWH7" s="181"/>
      <c r="GWI7" s="181"/>
      <c r="GWJ7" s="181"/>
      <c r="GWK7" s="181"/>
      <c r="GWL7" s="181"/>
      <c r="GWM7" s="181"/>
      <c r="GWN7" s="181"/>
      <c r="GWO7" s="181"/>
      <c r="GWP7" s="181"/>
      <c r="GWQ7" s="181"/>
      <c r="GWR7" s="181"/>
      <c r="GWS7" s="181"/>
      <c r="GWT7" s="181"/>
      <c r="GWU7" s="181"/>
      <c r="GWV7" s="181"/>
      <c r="GWW7" s="181"/>
      <c r="GWX7" s="181"/>
      <c r="GWY7" s="181"/>
      <c r="GWZ7" s="181"/>
      <c r="GXA7" s="181"/>
      <c r="GXB7" s="181"/>
      <c r="GXC7" s="181"/>
      <c r="GXD7" s="181"/>
      <c r="GXE7" s="181"/>
      <c r="GXF7" s="181"/>
      <c r="GXG7" s="181"/>
      <c r="GXH7" s="181"/>
      <c r="GXI7" s="181"/>
      <c r="GXJ7" s="181"/>
      <c r="GXK7" s="181"/>
      <c r="GXL7" s="181"/>
      <c r="GXM7" s="181"/>
      <c r="GXN7" s="181"/>
      <c r="GXO7" s="181"/>
      <c r="GXP7" s="181"/>
      <c r="GXQ7" s="181"/>
      <c r="GXR7" s="181"/>
      <c r="GXS7" s="181"/>
      <c r="GXT7" s="181"/>
      <c r="GXU7" s="181"/>
      <c r="GXV7" s="181"/>
      <c r="GXW7" s="181"/>
      <c r="GXX7" s="181"/>
      <c r="GXY7" s="181"/>
      <c r="GXZ7" s="181"/>
      <c r="GYA7" s="181"/>
      <c r="GYB7" s="181"/>
      <c r="GYC7" s="181"/>
      <c r="GYD7" s="181"/>
      <c r="GYE7" s="181"/>
      <c r="GYF7" s="181"/>
      <c r="GYG7" s="181"/>
      <c r="GYH7" s="181"/>
      <c r="GYI7" s="181"/>
      <c r="GYJ7" s="181"/>
      <c r="GYK7" s="181"/>
      <c r="GYL7" s="181"/>
      <c r="GYM7" s="181"/>
      <c r="GYN7" s="181"/>
      <c r="GYO7" s="181"/>
      <c r="GYP7" s="181"/>
      <c r="GYQ7" s="181"/>
      <c r="GYR7" s="181"/>
      <c r="GYS7" s="181"/>
      <c r="GYT7" s="181"/>
      <c r="GYU7" s="181"/>
      <c r="GYV7" s="181"/>
      <c r="GYW7" s="181"/>
      <c r="GYX7" s="181"/>
      <c r="GYY7" s="181"/>
      <c r="GYZ7" s="181"/>
      <c r="GZA7" s="181"/>
      <c r="GZB7" s="181"/>
      <c r="GZC7" s="181"/>
      <c r="GZD7" s="181"/>
      <c r="GZE7" s="181"/>
      <c r="GZF7" s="181"/>
      <c r="GZG7" s="181"/>
      <c r="GZH7" s="181"/>
      <c r="GZI7" s="181"/>
      <c r="GZJ7" s="181"/>
      <c r="GZK7" s="181"/>
      <c r="GZL7" s="181"/>
      <c r="GZM7" s="181"/>
      <c r="GZN7" s="181"/>
      <c r="GZO7" s="181"/>
      <c r="GZP7" s="181"/>
      <c r="GZQ7" s="181"/>
      <c r="GZR7" s="181"/>
      <c r="GZS7" s="181"/>
      <c r="GZT7" s="181"/>
      <c r="GZU7" s="181"/>
      <c r="GZV7" s="181"/>
      <c r="GZW7" s="181"/>
      <c r="GZX7" s="181"/>
      <c r="GZY7" s="181"/>
      <c r="GZZ7" s="181"/>
      <c r="HAA7" s="181"/>
      <c r="HAB7" s="181"/>
      <c r="HAC7" s="181"/>
      <c r="HAD7" s="181"/>
      <c r="HAE7" s="181"/>
      <c r="HAF7" s="181"/>
      <c r="HAG7" s="181"/>
      <c r="HAH7" s="181"/>
      <c r="HAI7" s="181"/>
      <c r="HAJ7" s="181"/>
      <c r="HAK7" s="181"/>
      <c r="HAL7" s="181"/>
      <c r="HAM7" s="181"/>
      <c r="HAN7" s="181"/>
      <c r="HAO7" s="181"/>
      <c r="HAP7" s="181"/>
      <c r="HAQ7" s="181"/>
      <c r="HAR7" s="181"/>
      <c r="HAS7" s="181"/>
      <c r="HAT7" s="181"/>
      <c r="HAU7" s="181"/>
      <c r="HAV7" s="181"/>
      <c r="HAW7" s="181"/>
      <c r="HAX7" s="181"/>
      <c r="HAY7" s="181"/>
      <c r="HAZ7" s="181"/>
      <c r="HBA7" s="181"/>
      <c r="HBB7" s="181"/>
      <c r="HBC7" s="181"/>
      <c r="HBD7" s="181"/>
      <c r="HBE7" s="181"/>
      <c r="HBF7" s="181"/>
      <c r="HBG7" s="181"/>
      <c r="HBH7" s="181"/>
      <c r="HBI7" s="181"/>
      <c r="HBJ7" s="181"/>
      <c r="HBK7" s="181"/>
      <c r="HBL7" s="181"/>
      <c r="HBM7" s="181"/>
      <c r="HBN7" s="181"/>
      <c r="HBO7" s="181"/>
      <c r="HBP7" s="181"/>
      <c r="HBQ7" s="181"/>
      <c r="HBR7" s="181"/>
      <c r="HBS7" s="181"/>
      <c r="HBT7" s="181"/>
      <c r="HBU7" s="181"/>
      <c r="HBV7" s="181"/>
      <c r="HBW7" s="181"/>
      <c r="HBX7" s="181"/>
      <c r="HBY7" s="181"/>
      <c r="HBZ7" s="181"/>
      <c r="HCA7" s="181"/>
      <c r="HCB7" s="181"/>
      <c r="HCC7" s="181"/>
      <c r="HCD7" s="181"/>
      <c r="HCE7" s="181"/>
      <c r="HCF7" s="181"/>
      <c r="HCG7" s="181"/>
      <c r="HCH7" s="181"/>
      <c r="HCI7" s="181"/>
      <c r="HCJ7" s="181"/>
      <c r="HCK7" s="181"/>
      <c r="HCL7" s="181"/>
      <c r="HCM7" s="181"/>
      <c r="HCN7" s="181"/>
      <c r="HCO7" s="181"/>
      <c r="HCP7" s="181"/>
      <c r="HCQ7" s="181"/>
      <c r="HCR7" s="181"/>
      <c r="HCS7" s="181"/>
      <c r="HCT7" s="181"/>
      <c r="HCU7" s="181"/>
      <c r="HCV7" s="181"/>
      <c r="HCW7" s="181"/>
      <c r="HCX7" s="181"/>
      <c r="HCY7" s="181"/>
      <c r="HCZ7" s="181"/>
      <c r="HDA7" s="181"/>
      <c r="HDB7" s="181"/>
      <c r="HDC7" s="181"/>
      <c r="HDD7" s="181"/>
      <c r="HDE7" s="181"/>
      <c r="HDF7" s="181"/>
      <c r="HDG7" s="181"/>
      <c r="HDH7" s="181"/>
      <c r="HDI7" s="181"/>
      <c r="HDJ7" s="181"/>
      <c r="HDK7" s="181"/>
      <c r="HDL7" s="181"/>
      <c r="HDM7" s="181"/>
      <c r="HDN7" s="181"/>
      <c r="HDO7" s="181"/>
      <c r="HDP7" s="181"/>
      <c r="HDQ7" s="181"/>
      <c r="HDR7" s="181"/>
      <c r="HDS7" s="181"/>
      <c r="HDT7" s="181"/>
      <c r="HDU7" s="181"/>
      <c r="HDV7" s="181"/>
      <c r="HDW7" s="181"/>
      <c r="HDX7" s="181"/>
      <c r="HDY7" s="181"/>
      <c r="HDZ7" s="181"/>
      <c r="HEA7" s="181"/>
      <c r="HEB7" s="181"/>
      <c r="HEC7" s="181"/>
      <c r="HED7" s="181"/>
      <c r="HEE7" s="181"/>
      <c r="HEF7" s="181"/>
      <c r="HEG7" s="181"/>
      <c r="HEH7" s="181"/>
      <c r="HEI7" s="181"/>
      <c r="HEJ7" s="181"/>
      <c r="HEK7" s="181"/>
      <c r="HEL7" s="181"/>
      <c r="HEM7" s="181"/>
      <c r="HEN7" s="181"/>
      <c r="HEO7" s="181"/>
      <c r="HEP7" s="181"/>
      <c r="HEQ7" s="181"/>
      <c r="HER7" s="181"/>
      <c r="HES7" s="181"/>
      <c r="HET7" s="181"/>
      <c r="HEU7" s="181"/>
      <c r="HEV7" s="181"/>
      <c r="HEW7" s="181"/>
      <c r="HEX7" s="181"/>
      <c r="HEY7" s="181"/>
      <c r="HEZ7" s="181"/>
      <c r="HFA7" s="181"/>
      <c r="HFB7" s="181"/>
      <c r="HFC7" s="181"/>
      <c r="HFD7" s="181"/>
      <c r="HFE7" s="181"/>
      <c r="HFF7" s="181"/>
      <c r="HFG7" s="181"/>
      <c r="HFH7" s="181"/>
      <c r="HFI7" s="181"/>
      <c r="HFJ7" s="181"/>
      <c r="HFK7" s="181"/>
      <c r="HFL7" s="181"/>
      <c r="HFM7" s="181"/>
      <c r="HFN7" s="181"/>
      <c r="HFO7" s="181"/>
      <c r="HFP7" s="181"/>
      <c r="HFQ7" s="181"/>
      <c r="HFR7" s="181"/>
      <c r="HFS7" s="181"/>
      <c r="HFT7" s="181"/>
      <c r="HFU7" s="181"/>
      <c r="HFV7" s="181"/>
      <c r="HFW7" s="181"/>
      <c r="HFX7" s="181"/>
      <c r="HFY7" s="181"/>
      <c r="HFZ7" s="181"/>
      <c r="HGA7" s="181"/>
      <c r="HGB7" s="181"/>
      <c r="HGC7" s="181"/>
      <c r="HGD7" s="181"/>
      <c r="HGE7" s="181"/>
      <c r="HGF7" s="181"/>
      <c r="HGG7" s="181"/>
      <c r="HGH7" s="181"/>
      <c r="HGI7" s="181"/>
      <c r="HGJ7" s="181"/>
      <c r="HGK7" s="181"/>
      <c r="HGL7" s="181"/>
      <c r="HGM7" s="181"/>
      <c r="HGN7" s="181"/>
      <c r="HGO7" s="181"/>
      <c r="HGP7" s="181"/>
      <c r="HGQ7" s="181"/>
      <c r="HGR7" s="181"/>
      <c r="HGS7" s="181"/>
      <c r="HGT7" s="181"/>
      <c r="HGU7" s="181"/>
      <c r="HGV7" s="181"/>
      <c r="HGW7" s="181"/>
      <c r="HGX7" s="181"/>
      <c r="HGY7" s="181"/>
      <c r="HGZ7" s="181"/>
      <c r="HHA7" s="181"/>
      <c r="HHB7" s="181"/>
      <c r="HHC7" s="181"/>
      <c r="HHD7" s="181"/>
      <c r="HHE7" s="181"/>
      <c r="HHF7" s="181"/>
      <c r="HHG7" s="181"/>
      <c r="HHH7" s="181"/>
      <c r="HHI7" s="181"/>
      <c r="HHJ7" s="181"/>
      <c r="HHK7" s="181"/>
      <c r="HHL7" s="181"/>
      <c r="HHM7" s="181"/>
      <c r="HHN7" s="181"/>
      <c r="HHO7" s="181"/>
      <c r="HHP7" s="181"/>
      <c r="HHQ7" s="181"/>
      <c r="HHR7" s="181"/>
      <c r="HHS7" s="181"/>
      <c r="HHT7" s="181"/>
      <c r="HHU7" s="181"/>
      <c r="HHV7" s="181"/>
      <c r="HHW7" s="181"/>
      <c r="HHX7" s="181"/>
      <c r="HHY7" s="181"/>
      <c r="HHZ7" s="181"/>
      <c r="HIA7" s="181"/>
      <c r="HIB7" s="181"/>
      <c r="HIC7" s="181"/>
      <c r="HID7" s="181"/>
      <c r="HIE7" s="181"/>
      <c r="HIF7" s="181"/>
      <c r="HIG7" s="181"/>
      <c r="HIH7" s="181"/>
      <c r="HII7" s="181"/>
      <c r="HIJ7" s="181"/>
      <c r="HIK7" s="181"/>
      <c r="HIL7" s="181"/>
      <c r="HIM7" s="181"/>
      <c r="HIN7" s="181"/>
      <c r="HIO7" s="181"/>
      <c r="HIP7" s="181"/>
      <c r="HIQ7" s="181"/>
      <c r="HIR7" s="181"/>
      <c r="HIS7" s="181"/>
      <c r="HIT7" s="181"/>
      <c r="HIU7" s="181"/>
      <c r="HIV7" s="181"/>
      <c r="HIW7" s="181"/>
      <c r="HIX7" s="181"/>
      <c r="HIY7" s="181"/>
      <c r="HIZ7" s="181"/>
      <c r="HJA7" s="181"/>
      <c r="HJB7" s="181"/>
      <c r="HJC7" s="181"/>
      <c r="HJD7" s="181"/>
      <c r="HJE7" s="181"/>
      <c r="HJF7" s="181"/>
      <c r="HJG7" s="181"/>
      <c r="HJH7" s="181"/>
      <c r="HJI7" s="181"/>
      <c r="HJJ7" s="181"/>
      <c r="HJK7" s="181"/>
      <c r="HJL7" s="181"/>
      <c r="HJM7" s="181"/>
      <c r="HJN7" s="181"/>
      <c r="HJO7" s="181"/>
      <c r="HJP7" s="181"/>
      <c r="HJQ7" s="181"/>
      <c r="HJR7" s="181"/>
      <c r="HJS7" s="181"/>
      <c r="HJT7" s="181"/>
      <c r="HJU7" s="181"/>
      <c r="HJV7" s="181"/>
      <c r="HJW7" s="181"/>
      <c r="HJX7" s="181"/>
      <c r="HJY7" s="181"/>
      <c r="HJZ7" s="181"/>
      <c r="HKA7" s="181"/>
      <c r="HKB7" s="181"/>
      <c r="HKC7" s="181"/>
      <c r="HKD7" s="181"/>
      <c r="HKE7" s="181"/>
      <c r="HKF7" s="181"/>
      <c r="HKG7" s="181"/>
      <c r="HKH7" s="181"/>
      <c r="HKI7" s="181"/>
      <c r="HKJ7" s="181"/>
      <c r="HKK7" s="181"/>
      <c r="HKL7" s="181"/>
      <c r="HKM7" s="181"/>
      <c r="HKN7" s="181"/>
      <c r="HKO7" s="181"/>
      <c r="HKP7" s="181"/>
      <c r="HKQ7" s="181"/>
      <c r="HKR7" s="181"/>
      <c r="HKS7" s="181"/>
      <c r="HKT7" s="181"/>
      <c r="HKU7" s="181"/>
      <c r="HKV7" s="181"/>
      <c r="HKW7" s="181"/>
      <c r="HKX7" s="181"/>
      <c r="HKY7" s="181"/>
      <c r="HKZ7" s="181"/>
      <c r="HLA7" s="181"/>
      <c r="HLB7" s="181"/>
      <c r="HLC7" s="181"/>
      <c r="HLD7" s="181"/>
      <c r="HLE7" s="181"/>
      <c r="HLF7" s="181"/>
      <c r="HLG7" s="181"/>
      <c r="HLH7" s="181"/>
      <c r="HLI7" s="181"/>
      <c r="HLJ7" s="181"/>
      <c r="HLK7" s="181"/>
      <c r="HLL7" s="181"/>
      <c r="HLM7" s="181"/>
      <c r="HLN7" s="181"/>
      <c r="HLO7" s="181"/>
      <c r="HLP7" s="181"/>
      <c r="HLQ7" s="181"/>
      <c r="HLR7" s="181"/>
      <c r="HLS7" s="181"/>
      <c r="HLT7" s="181"/>
      <c r="HLU7" s="181"/>
      <c r="HLV7" s="181"/>
      <c r="HLW7" s="181"/>
      <c r="HLX7" s="181"/>
      <c r="HLY7" s="181"/>
      <c r="HLZ7" s="181"/>
      <c r="HMA7" s="181"/>
      <c r="HMB7" s="181"/>
      <c r="HMC7" s="181"/>
      <c r="HMD7" s="181"/>
      <c r="HME7" s="181"/>
      <c r="HMF7" s="181"/>
      <c r="HMG7" s="181"/>
      <c r="HMH7" s="181"/>
      <c r="HMI7" s="181"/>
      <c r="HMJ7" s="181"/>
      <c r="HMK7" s="181"/>
      <c r="HML7" s="181"/>
      <c r="HMM7" s="181"/>
      <c r="HMN7" s="181"/>
      <c r="HMO7" s="181"/>
      <c r="HMP7" s="181"/>
      <c r="HMQ7" s="181"/>
      <c r="HMR7" s="181"/>
      <c r="HMS7" s="181"/>
      <c r="HMT7" s="181"/>
      <c r="HMU7" s="181"/>
      <c r="HMV7" s="181"/>
      <c r="HMW7" s="181"/>
      <c r="HMX7" s="181"/>
      <c r="HMY7" s="181"/>
      <c r="HMZ7" s="181"/>
      <c r="HNA7" s="181"/>
      <c r="HNB7" s="181"/>
      <c r="HNC7" s="181"/>
      <c r="HND7" s="181"/>
      <c r="HNE7" s="181"/>
      <c r="HNF7" s="181"/>
      <c r="HNG7" s="181"/>
      <c r="HNH7" s="181"/>
      <c r="HNI7" s="181"/>
      <c r="HNJ7" s="181"/>
      <c r="HNK7" s="181"/>
      <c r="HNL7" s="181"/>
      <c r="HNM7" s="181"/>
      <c r="HNN7" s="181"/>
      <c r="HNO7" s="181"/>
      <c r="HNP7" s="181"/>
      <c r="HNQ7" s="181"/>
      <c r="HNR7" s="181"/>
      <c r="HNS7" s="181"/>
      <c r="HNT7" s="181"/>
      <c r="HNU7" s="181"/>
      <c r="HNV7" s="181"/>
      <c r="HNW7" s="181"/>
      <c r="HNX7" s="181"/>
      <c r="HNY7" s="181"/>
      <c r="HNZ7" s="181"/>
      <c r="HOA7" s="181"/>
      <c r="HOB7" s="181"/>
      <c r="HOC7" s="181"/>
      <c r="HOD7" s="181"/>
      <c r="HOE7" s="181"/>
      <c r="HOF7" s="181"/>
      <c r="HOG7" s="181"/>
      <c r="HOH7" s="181"/>
      <c r="HOI7" s="181"/>
      <c r="HOJ7" s="181"/>
      <c r="HOK7" s="181"/>
      <c r="HOL7" s="181"/>
      <c r="HOM7" s="181"/>
      <c r="HON7" s="181"/>
      <c r="HOO7" s="181"/>
      <c r="HOP7" s="181"/>
      <c r="HOQ7" s="181"/>
      <c r="HOR7" s="181"/>
      <c r="HOS7" s="181"/>
      <c r="HOT7" s="181"/>
      <c r="HOU7" s="181"/>
      <c r="HOV7" s="181"/>
      <c r="HOW7" s="181"/>
      <c r="HOX7" s="181"/>
      <c r="HOY7" s="181"/>
      <c r="HOZ7" s="181"/>
      <c r="HPA7" s="181"/>
      <c r="HPB7" s="181"/>
      <c r="HPC7" s="181"/>
      <c r="HPD7" s="181"/>
      <c r="HPE7" s="181"/>
      <c r="HPF7" s="181"/>
      <c r="HPG7" s="181"/>
      <c r="HPH7" s="181"/>
      <c r="HPI7" s="181"/>
      <c r="HPJ7" s="181"/>
      <c r="HPK7" s="181"/>
      <c r="HPL7" s="181"/>
      <c r="HPM7" s="181"/>
      <c r="HPN7" s="181"/>
      <c r="HPO7" s="181"/>
      <c r="HPP7" s="181"/>
      <c r="HPQ7" s="181"/>
      <c r="HPR7" s="181"/>
      <c r="HPS7" s="181"/>
      <c r="HPT7" s="181"/>
      <c r="HPU7" s="181"/>
      <c r="HPV7" s="181"/>
      <c r="HPW7" s="181"/>
      <c r="HPX7" s="181"/>
      <c r="HPY7" s="181"/>
      <c r="HPZ7" s="181"/>
      <c r="HQA7" s="181"/>
      <c r="HQB7" s="181"/>
      <c r="HQC7" s="181"/>
      <c r="HQD7" s="181"/>
      <c r="HQE7" s="181"/>
      <c r="HQF7" s="181"/>
      <c r="HQG7" s="181"/>
      <c r="HQH7" s="181"/>
      <c r="HQI7" s="181"/>
      <c r="HQJ7" s="181"/>
      <c r="HQK7" s="181"/>
      <c r="HQL7" s="181"/>
      <c r="HQM7" s="181"/>
      <c r="HQN7" s="181"/>
      <c r="HQO7" s="181"/>
      <c r="HQP7" s="181"/>
      <c r="HQQ7" s="181"/>
      <c r="HQR7" s="181"/>
      <c r="HQS7" s="181"/>
      <c r="HQT7" s="181"/>
      <c r="HQU7" s="181"/>
      <c r="HQV7" s="181"/>
      <c r="HQW7" s="181"/>
      <c r="HQX7" s="181"/>
      <c r="HQY7" s="181"/>
      <c r="HQZ7" s="181"/>
      <c r="HRA7" s="181"/>
      <c r="HRB7" s="181"/>
      <c r="HRC7" s="181"/>
      <c r="HRD7" s="181"/>
      <c r="HRE7" s="181"/>
      <c r="HRF7" s="181"/>
      <c r="HRG7" s="181"/>
      <c r="HRH7" s="181"/>
      <c r="HRI7" s="181"/>
      <c r="HRJ7" s="181"/>
      <c r="HRK7" s="181"/>
      <c r="HRL7" s="181"/>
      <c r="HRM7" s="181"/>
      <c r="HRN7" s="181"/>
      <c r="HRO7" s="181"/>
      <c r="HRP7" s="181"/>
      <c r="HRQ7" s="181"/>
      <c r="HRR7" s="181"/>
      <c r="HRS7" s="181"/>
      <c r="HRT7" s="181"/>
      <c r="HRU7" s="181"/>
      <c r="HRV7" s="181"/>
      <c r="HRW7" s="181"/>
      <c r="HRX7" s="181"/>
      <c r="HRY7" s="181"/>
      <c r="HRZ7" s="181"/>
      <c r="HSA7" s="181"/>
      <c r="HSB7" s="181"/>
      <c r="HSC7" s="181"/>
      <c r="HSD7" s="181"/>
      <c r="HSE7" s="181"/>
      <c r="HSF7" s="181"/>
      <c r="HSG7" s="181"/>
      <c r="HSH7" s="181"/>
      <c r="HSI7" s="181"/>
      <c r="HSJ7" s="181"/>
      <c r="HSK7" s="181"/>
      <c r="HSL7" s="181"/>
      <c r="HSM7" s="181"/>
      <c r="HSN7" s="181"/>
      <c r="HSO7" s="181"/>
      <c r="HSP7" s="181"/>
      <c r="HSQ7" s="181"/>
      <c r="HSR7" s="181"/>
      <c r="HSS7" s="181"/>
      <c r="HST7" s="181"/>
      <c r="HSU7" s="181"/>
      <c r="HSV7" s="181"/>
      <c r="HSW7" s="181"/>
      <c r="HSX7" s="181"/>
      <c r="HSY7" s="181"/>
      <c r="HSZ7" s="181"/>
      <c r="HTA7" s="181"/>
      <c r="HTB7" s="181"/>
      <c r="HTC7" s="181"/>
      <c r="HTD7" s="181"/>
      <c r="HTE7" s="181"/>
      <c r="HTF7" s="181"/>
      <c r="HTG7" s="181"/>
      <c r="HTH7" s="181"/>
      <c r="HTI7" s="181"/>
      <c r="HTJ7" s="181"/>
      <c r="HTK7" s="181"/>
      <c r="HTL7" s="181"/>
      <c r="HTM7" s="181"/>
      <c r="HTN7" s="181"/>
      <c r="HTO7" s="181"/>
      <c r="HTP7" s="181"/>
      <c r="HTQ7" s="181"/>
      <c r="HTR7" s="181"/>
      <c r="HTS7" s="181"/>
      <c r="HTT7" s="181"/>
      <c r="HTU7" s="181"/>
      <c r="HTV7" s="181"/>
      <c r="HTW7" s="181"/>
      <c r="HTX7" s="181"/>
      <c r="HTY7" s="181"/>
      <c r="HTZ7" s="181"/>
      <c r="HUA7" s="181"/>
      <c r="HUB7" s="181"/>
      <c r="HUC7" s="181"/>
      <c r="HUD7" s="181"/>
      <c r="HUE7" s="181"/>
      <c r="HUF7" s="181"/>
      <c r="HUG7" s="181"/>
      <c r="HUH7" s="181"/>
      <c r="HUI7" s="181"/>
      <c r="HUJ7" s="181"/>
      <c r="HUK7" s="181"/>
      <c r="HUL7" s="181"/>
      <c r="HUM7" s="181"/>
      <c r="HUN7" s="181"/>
      <c r="HUO7" s="181"/>
      <c r="HUP7" s="181"/>
      <c r="HUQ7" s="181"/>
      <c r="HUR7" s="181"/>
      <c r="HUS7" s="181"/>
      <c r="HUT7" s="181"/>
      <c r="HUU7" s="181"/>
      <c r="HUV7" s="181"/>
      <c r="HUW7" s="181"/>
      <c r="HUX7" s="181"/>
      <c r="HUY7" s="181"/>
      <c r="HUZ7" s="181"/>
      <c r="HVA7" s="181"/>
      <c r="HVB7" s="181"/>
      <c r="HVC7" s="181"/>
      <c r="HVD7" s="181"/>
      <c r="HVE7" s="181"/>
      <c r="HVF7" s="181"/>
      <c r="HVG7" s="181"/>
      <c r="HVH7" s="181"/>
      <c r="HVI7" s="181"/>
      <c r="HVJ7" s="181"/>
      <c r="HVK7" s="181"/>
      <c r="HVL7" s="181"/>
      <c r="HVM7" s="181"/>
      <c r="HVN7" s="181"/>
      <c r="HVO7" s="181"/>
      <c r="HVP7" s="181"/>
      <c r="HVQ7" s="181"/>
      <c r="HVR7" s="181"/>
      <c r="HVS7" s="181"/>
      <c r="HVT7" s="181"/>
      <c r="HVU7" s="181"/>
      <c r="HVV7" s="181"/>
      <c r="HVW7" s="181"/>
      <c r="HVX7" s="181"/>
      <c r="HVY7" s="181"/>
      <c r="HVZ7" s="181"/>
      <c r="HWA7" s="181"/>
      <c r="HWB7" s="181"/>
      <c r="HWC7" s="181"/>
      <c r="HWD7" s="181"/>
      <c r="HWE7" s="181"/>
      <c r="HWF7" s="181"/>
      <c r="HWG7" s="181"/>
      <c r="HWH7" s="181"/>
      <c r="HWI7" s="181"/>
      <c r="HWJ7" s="181"/>
      <c r="HWK7" s="181"/>
      <c r="HWL7" s="181"/>
      <c r="HWM7" s="181"/>
      <c r="HWN7" s="181"/>
      <c r="HWO7" s="181"/>
      <c r="HWP7" s="181"/>
      <c r="HWQ7" s="181"/>
      <c r="HWR7" s="181"/>
      <c r="HWS7" s="181"/>
      <c r="HWT7" s="181"/>
      <c r="HWU7" s="181"/>
      <c r="HWV7" s="181"/>
      <c r="HWW7" s="181"/>
      <c r="HWX7" s="181"/>
      <c r="HWY7" s="181"/>
      <c r="HWZ7" s="181"/>
      <c r="HXA7" s="181"/>
      <c r="HXB7" s="181"/>
      <c r="HXC7" s="181"/>
      <c r="HXD7" s="181"/>
      <c r="HXE7" s="181"/>
      <c r="HXF7" s="181"/>
      <c r="HXG7" s="181"/>
      <c r="HXH7" s="181"/>
      <c r="HXI7" s="181"/>
      <c r="HXJ7" s="181"/>
      <c r="HXK7" s="181"/>
      <c r="HXL7" s="181"/>
      <c r="HXM7" s="181"/>
      <c r="HXN7" s="181"/>
      <c r="HXO7" s="181"/>
      <c r="HXP7" s="181"/>
      <c r="HXQ7" s="181"/>
      <c r="HXR7" s="181"/>
      <c r="HXS7" s="181"/>
      <c r="HXT7" s="181"/>
      <c r="HXU7" s="181"/>
      <c r="HXV7" s="181"/>
      <c r="HXW7" s="181"/>
      <c r="HXX7" s="181"/>
      <c r="HXY7" s="181"/>
      <c r="HXZ7" s="181"/>
      <c r="HYA7" s="181"/>
      <c r="HYB7" s="181"/>
      <c r="HYC7" s="181"/>
      <c r="HYD7" s="181"/>
      <c r="HYE7" s="181"/>
      <c r="HYF7" s="181"/>
      <c r="HYG7" s="181"/>
      <c r="HYH7" s="181"/>
      <c r="HYI7" s="181"/>
      <c r="HYJ7" s="181"/>
      <c r="HYK7" s="181"/>
      <c r="HYL7" s="181"/>
      <c r="HYM7" s="181"/>
      <c r="HYN7" s="181"/>
      <c r="HYO7" s="181"/>
      <c r="HYP7" s="181"/>
      <c r="HYQ7" s="181"/>
      <c r="HYR7" s="181"/>
      <c r="HYS7" s="181"/>
      <c r="HYT7" s="181"/>
      <c r="HYU7" s="181"/>
      <c r="HYV7" s="181"/>
      <c r="HYW7" s="181"/>
      <c r="HYX7" s="181"/>
      <c r="HYY7" s="181"/>
      <c r="HYZ7" s="181"/>
      <c r="HZA7" s="181"/>
      <c r="HZB7" s="181"/>
      <c r="HZC7" s="181"/>
      <c r="HZD7" s="181"/>
      <c r="HZE7" s="181"/>
      <c r="HZF7" s="181"/>
      <c r="HZG7" s="181"/>
      <c r="HZH7" s="181"/>
      <c r="HZI7" s="181"/>
      <c r="HZJ7" s="181"/>
      <c r="HZK7" s="181"/>
      <c r="HZL7" s="181"/>
      <c r="HZM7" s="181"/>
      <c r="HZN7" s="181"/>
      <c r="HZO7" s="181"/>
      <c r="HZP7" s="181"/>
      <c r="HZQ7" s="181"/>
      <c r="HZR7" s="181"/>
      <c r="HZS7" s="181"/>
      <c r="HZT7" s="181"/>
      <c r="HZU7" s="181"/>
      <c r="HZV7" s="181"/>
      <c r="HZW7" s="181"/>
      <c r="HZX7" s="181"/>
      <c r="HZY7" s="181"/>
      <c r="HZZ7" s="181"/>
      <c r="IAA7" s="181"/>
      <c r="IAB7" s="181"/>
      <c r="IAC7" s="181"/>
      <c r="IAD7" s="181"/>
      <c r="IAE7" s="181"/>
      <c r="IAF7" s="181"/>
      <c r="IAG7" s="181"/>
      <c r="IAH7" s="181"/>
      <c r="IAI7" s="181"/>
      <c r="IAJ7" s="181"/>
      <c r="IAK7" s="181"/>
      <c r="IAL7" s="181"/>
      <c r="IAM7" s="181"/>
      <c r="IAN7" s="181"/>
      <c r="IAO7" s="181"/>
      <c r="IAP7" s="181"/>
      <c r="IAQ7" s="181"/>
      <c r="IAR7" s="181"/>
      <c r="IAS7" s="181"/>
      <c r="IAT7" s="181"/>
      <c r="IAU7" s="181"/>
      <c r="IAV7" s="181"/>
      <c r="IAW7" s="181"/>
      <c r="IAX7" s="181"/>
      <c r="IAY7" s="181"/>
      <c r="IAZ7" s="181"/>
      <c r="IBA7" s="181"/>
      <c r="IBB7" s="181"/>
      <c r="IBC7" s="181"/>
      <c r="IBD7" s="181"/>
      <c r="IBE7" s="181"/>
      <c r="IBF7" s="181"/>
      <c r="IBG7" s="181"/>
      <c r="IBH7" s="181"/>
      <c r="IBI7" s="181"/>
      <c r="IBJ7" s="181"/>
      <c r="IBK7" s="181"/>
      <c r="IBL7" s="181"/>
      <c r="IBM7" s="181"/>
      <c r="IBN7" s="181"/>
      <c r="IBO7" s="181"/>
      <c r="IBP7" s="181"/>
      <c r="IBQ7" s="181"/>
      <c r="IBR7" s="181"/>
      <c r="IBS7" s="181"/>
      <c r="IBT7" s="181"/>
      <c r="IBU7" s="181"/>
      <c r="IBV7" s="181"/>
      <c r="IBW7" s="181"/>
      <c r="IBX7" s="181"/>
      <c r="IBY7" s="181"/>
      <c r="IBZ7" s="181"/>
      <c r="ICA7" s="181"/>
      <c r="ICB7" s="181"/>
      <c r="ICC7" s="181"/>
      <c r="ICD7" s="181"/>
      <c r="ICE7" s="181"/>
      <c r="ICF7" s="181"/>
      <c r="ICG7" s="181"/>
      <c r="ICH7" s="181"/>
      <c r="ICI7" s="181"/>
      <c r="ICJ7" s="181"/>
      <c r="ICK7" s="181"/>
      <c r="ICL7" s="181"/>
      <c r="ICM7" s="181"/>
      <c r="ICN7" s="181"/>
      <c r="ICO7" s="181"/>
      <c r="ICP7" s="181"/>
      <c r="ICQ7" s="181"/>
      <c r="ICR7" s="181"/>
      <c r="ICS7" s="181"/>
      <c r="ICT7" s="181"/>
      <c r="ICU7" s="181"/>
      <c r="ICV7" s="181"/>
      <c r="ICW7" s="181"/>
      <c r="ICX7" s="181"/>
      <c r="ICY7" s="181"/>
      <c r="ICZ7" s="181"/>
      <c r="IDA7" s="181"/>
      <c r="IDB7" s="181"/>
      <c r="IDC7" s="181"/>
      <c r="IDD7" s="181"/>
      <c r="IDE7" s="181"/>
      <c r="IDF7" s="181"/>
      <c r="IDG7" s="181"/>
      <c r="IDH7" s="181"/>
      <c r="IDI7" s="181"/>
      <c r="IDJ7" s="181"/>
      <c r="IDK7" s="181"/>
      <c r="IDL7" s="181"/>
      <c r="IDM7" s="181"/>
      <c r="IDN7" s="181"/>
      <c r="IDO7" s="181"/>
      <c r="IDP7" s="181"/>
      <c r="IDQ7" s="181"/>
      <c r="IDR7" s="181"/>
      <c r="IDS7" s="181"/>
      <c r="IDT7" s="181"/>
      <c r="IDU7" s="181"/>
      <c r="IDV7" s="181"/>
      <c r="IDW7" s="181"/>
      <c r="IDX7" s="181"/>
      <c r="IDY7" s="181"/>
      <c r="IDZ7" s="181"/>
      <c r="IEA7" s="181"/>
      <c r="IEB7" s="181"/>
      <c r="IEC7" s="181"/>
      <c r="IED7" s="181"/>
      <c r="IEE7" s="181"/>
      <c r="IEF7" s="181"/>
      <c r="IEG7" s="181"/>
      <c r="IEH7" s="181"/>
      <c r="IEI7" s="181"/>
      <c r="IEJ7" s="181"/>
      <c r="IEK7" s="181"/>
      <c r="IEL7" s="181"/>
      <c r="IEM7" s="181"/>
      <c r="IEN7" s="181"/>
      <c r="IEO7" s="181"/>
      <c r="IEP7" s="181"/>
      <c r="IEQ7" s="181"/>
      <c r="IER7" s="181"/>
      <c r="IES7" s="181"/>
      <c r="IET7" s="181"/>
      <c r="IEU7" s="181"/>
      <c r="IEV7" s="181"/>
      <c r="IEW7" s="181"/>
      <c r="IEX7" s="181"/>
      <c r="IEY7" s="181"/>
      <c r="IEZ7" s="181"/>
      <c r="IFA7" s="181"/>
      <c r="IFB7" s="181"/>
      <c r="IFC7" s="181"/>
      <c r="IFD7" s="181"/>
      <c r="IFE7" s="181"/>
      <c r="IFF7" s="181"/>
      <c r="IFG7" s="181"/>
      <c r="IFH7" s="181"/>
      <c r="IFI7" s="181"/>
      <c r="IFJ7" s="181"/>
      <c r="IFK7" s="181"/>
      <c r="IFL7" s="181"/>
      <c r="IFM7" s="181"/>
      <c r="IFN7" s="181"/>
      <c r="IFO7" s="181"/>
      <c r="IFP7" s="181"/>
      <c r="IFQ7" s="181"/>
      <c r="IFR7" s="181"/>
      <c r="IFS7" s="181"/>
      <c r="IFT7" s="181"/>
      <c r="IFU7" s="181"/>
      <c r="IFV7" s="181"/>
      <c r="IFW7" s="181"/>
      <c r="IFX7" s="181"/>
      <c r="IFY7" s="181"/>
      <c r="IFZ7" s="181"/>
      <c r="IGA7" s="181"/>
      <c r="IGB7" s="181"/>
      <c r="IGC7" s="181"/>
      <c r="IGD7" s="181"/>
      <c r="IGE7" s="181"/>
      <c r="IGF7" s="181"/>
      <c r="IGG7" s="181"/>
      <c r="IGH7" s="181"/>
      <c r="IGI7" s="181"/>
      <c r="IGJ7" s="181"/>
      <c r="IGK7" s="181"/>
      <c r="IGL7" s="181"/>
      <c r="IGM7" s="181"/>
      <c r="IGN7" s="181"/>
      <c r="IGO7" s="181"/>
      <c r="IGP7" s="181"/>
      <c r="IGQ7" s="181"/>
      <c r="IGR7" s="181"/>
      <c r="IGS7" s="181"/>
      <c r="IGT7" s="181"/>
      <c r="IGU7" s="181"/>
      <c r="IGV7" s="181"/>
      <c r="IGW7" s="181"/>
      <c r="IGX7" s="181"/>
      <c r="IGY7" s="181"/>
      <c r="IGZ7" s="181"/>
      <c r="IHA7" s="181"/>
      <c r="IHB7" s="181"/>
      <c r="IHC7" s="181"/>
      <c r="IHD7" s="181"/>
      <c r="IHE7" s="181"/>
      <c r="IHF7" s="181"/>
      <c r="IHG7" s="181"/>
      <c r="IHH7" s="181"/>
      <c r="IHI7" s="181"/>
      <c r="IHJ7" s="181"/>
      <c r="IHK7" s="181"/>
      <c r="IHL7" s="181"/>
      <c r="IHM7" s="181"/>
      <c r="IHN7" s="181"/>
      <c r="IHO7" s="181"/>
      <c r="IHP7" s="181"/>
      <c r="IHQ7" s="181"/>
      <c r="IHR7" s="181"/>
      <c r="IHS7" s="181"/>
      <c r="IHT7" s="181"/>
      <c r="IHU7" s="181"/>
      <c r="IHV7" s="181"/>
      <c r="IHW7" s="181"/>
      <c r="IHX7" s="181"/>
      <c r="IHY7" s="181"/>
      <c r="IHZ7" s="181"/>
      <c r="IIA7" s="181"/>
      <c r="IIB7" s="181"/>
      <c r="IIC7" s="181"/>
      <c r="IID7" s="181"/>
      <c r="IIE7" s="181"/>
      <c r="IIF7" s="181"/>
      <c r="IIG7" s="181"/>
      <c r="IIH7" s="181"/>
      <c r="III7" s="181"/>
      <c r="IIJ7" s="181"/>
      <c r="IIK7" s="181"/>
      <c r="IIL7" s="181"/>
      <c r="IIM7" s="181"/>
      <c r="IIN7" s="181"/>
      <c r="IIO7" s="181"/>
      <c r="IIP7" s="181"/>
      <c r="IIQ7" s="181"/>
      <c r="IIR7" s="181"/>
      <c r="IIS7" s="181"/>
      <c r="IIT7" s="181"/>
      <c r="IIU7" s="181"/>
      <c r="IIV7" s="181"/>
      <c r="IIW7" s="181"/>
      <c r="IIX7" s="181"/>
      <c r="IIY7" s="181"/>
      <c r="IIZ7" s="181"/>
      <c r="IJA7" s="181"/>
      <c r="IJB7" s="181"/>
      <c r="IJC7" s="181"/>
      <c r="IJD7" s="181"/>
      <c r="IJE7" s="181"/>
      <c r="IJF7" s="181"/>
      <c r="IJG7" s="181"/>
      <c r="IJH7" s="181"/>
      <c r="IJI7" s="181"/>
      <c r="IJJ7" s="181"/>
      <c r="IJK7" s="181"/>
      <c r="IJL7" s="181"/>
      <c r="IJM7" s="181"/>
      <c r="IJN7" s="181"/>
      <c r="IJO7" s="181"/>
      <c r="IJP7" s="181"/>
      <c r="IJQ7" s="181"/>
      <c r="IJR7" s="181"/>
      <c r="IJS7" s="181"/>
      <c r="IJT7" s="181"/>
      <c r="IJU7" s="181"/>
      <c r="IJV7" s="181"/>
      <c r="IJW7" s="181"/>
      <c r="IJX7" s="181"/>
      <c r="IJY7" s="181"/>
      <c r="IJZ7" s="181"/>
      <c r="IKA7" s="181"/>
      <c r="IKB7" s="181"/>
      <c r="IKC7" s="181"/>
      <c r="IKD7" s="181"/>
      <c r="IKE7" s="181"/>
      <c r="IKF7" s="181"/>
      <c r="IKG7" s="181"/>
      <c r="IKH7" s="181"/>
      <c r="IKI7" s="181"/>
      <c r="IKJ7" s="181"/>
      <c r="IKK7" s="181"/>
      <c r="IKL7" s="181"/>
      <c r="IKM7" s="181"/>
      <c r="IKN7" s="181"/>
      <c r="IKO7" s="181"/>
      <c r="IKP7" s="181"/>
      <c r="IKQ7" s="181"/>
      <c r="IKR7" s="181"/>
      <c r="IKS7" s="181"/>
      <c r="IKT7" s="181"/>
      <c r="IKU7" s="181"/>
      <c r="IKV7" s="181"/>
      <c r="IKW7" s="181"/>
      <c r="IKX7" s="181"/>
      <c r="IKY7" s="181"/>
      <c r="IKZ7" s="181"/>
      <c r="ILA7" s="181"/>
      <c r="ILB7" s="181"/>
      <c r="ILC7" s="181"/>
      <c r="ILD7" s="181"/>
      <c r="ILE7" s="181"/>
      <c r="ILF7" s="181"/>
      <c r="ILG7" s="181"/>
      <c r="ILH7" s="181"/>
      <c r="ILI7" s="181"/>
      <c r="ILJ7" s="181"/>
      <c r="ILK7" s="181"/>
      <c r="ILL7" s="181"/>
      <c r="ILM7" s="181"/>
      <c r="ILN7" s="181"/>
      <c r="ILO7" s="181"/>
      <c r="ILP7" s="181"/>
      <c r="ILQ7" s="181"/>
      <c r="ILR7" s="181"/>
      <c r="ILS7" s="181"/>
      <c r="ILT7" s="181"/>
      <c r="ILU7" s="181"/>
      <c r="ILV7" s="181"/>
      <c r="ILW7" s="181"/>
      <c r="ILX7" s="181"/>
      <c r="ILY7" s="181"/>
      <c r="ILZ7" s="181"/>
      <c r="IMA7" s="181"/>
      <c r="IMB7" s="181"/>
      <c r="IMC7" s="181"/>
      <c r="IMD7" s="181"/>
      <c r="IME7" s="181"/>
      <c r="IMF7" s="181"/>
      <c r="IMG7" s="181"/>
      <c r="IMH7" s="181"/>
      <c r="IMI7" s="181"/>
      <c r="IMJ7" s="181"/>
      <c r="IMK7" s="181"/>
      <c r="IML7" s="181"/>
      <c r="IMM7" s="181"/>
      <c r="IMN7" s="181"/>
      <c r="IMO7" s="181"/>
      <c r="IMP7" s="181"/>
      <c r="IMQ7" s="181"/>
      <c r="IMR7" s="181"/>
      <c r="IMS7" s="181"/>
      <c r="IMT7" s="181"/>
      <c r="IMU7" s="181"/>
      <c r="IMV7" s="181"/>
      <c r="IMW7" s="181"/>
      <c r="IMX7" s="181"/>
      <c r="IMY7" s="181"/>
      <c r="IMZ7" s="181"/>
      <c r="INA7" s="181"/>
      <c r="INB7" s="181"/>
      <c r="INC7" s="181"/>
      <c r="IND7" s="181"/>
      <c r="INE7" s="181"/>
      <c r="INF7" s="181"/>
      <c r="ING7" s="181"/>
      <c r="INH7" s="181"/>
      <c r="INI7" s="181"/>
      <c r="INJ7" s="181"/>
      <c r="INK7" s="181"/>
      <c r="INL7" s="181"/>
      <c r="INM7" s="181"/>
      <c r="INN7" s="181"/>
      <c r="INO7" s="181"/>
      <c r="INP7" s="181"/>
      <c r="INQ7" s="181"/>
      <c r="INR7" s="181"/>
      <c r="INS7" s="181"/>
      <c r="INT7" s="181"/>
      <c r="INU7" s="181"/>
      <c r="INV7" s="181"/>
      <c r="INW7" s="181"/>
      <c r="INX7" s="181"/>
      <c r="INY7" s="181"/>
      <c r="INZ7" s="181"/>
      <c r="IOA7" s="181"/>
      <c r="IOB7" s="181"/>
      <c r="IOC7" s="181"/>
      <c r="IOD7" s="181"/>
      <c r="IOE7" s="181"/>
      <c r="IOF7" s="181"/>
      <c r="IOG7" s="181"/>
      <c r="IOH7" s="181"/>
      <c r="IOI7" s="181"/>
      <c r="IOJ7" s="181"/>
      <c r="IOK7" s="181"/>
      <c r="IOL7" s="181"/>
      <c r="IOM7" s="181"/>
      <c r="ION7" s="181"/>
      <c r="IOO7" s="181"/>
      <c r="IOP7" s="181"/>
      <c r="IOQ7" s="181"/>
      <c r="IOR7" s="181"/>
      <c r="IOS7" s="181"/>
      <c r="IOT7" s="181"/>
      <c r="IOU7" s="181"/>
      <c r="IOV7" s="181"/>
      <c r="IOW7" s="181"/>
      <c r="IOX7" s="181"/>
      <c r="IOY7" s="181"/>
      <c r="IOZ7" s="181"/>
      <c r="IPA7" s="181"/>
      <c r="IPB7" s="181"/>
      <c r="IPC7" s="181"/>
      <c r="IPD7" s="181"/>
      <c r="IPE7" s="181"/>
      <c r="IPF7" s="181"/>
      <c r="IPG7" s="181"/>
      <c r="IPH7" s="181"/>
      <c r="IPI7" s="181"/>
      <c r="IPJ7" s="181"/>
      <c r="IPK7" s="181"/>
      <c r="IPL7" s="181"/>
      <c r="IPM7" s="181"/>
      <c r="IPN7" s="181"/>
      <c r="IPO7" s="181"/>
      <c r="IPP7" s="181"/>
      <c r="IPQ7" s="181"/>
      <c r="IPR7" s="181"/>
      <c r="IPS7" s="181"/>
      <c r="IPT7" s="181"/>
      <c r="IPU7" s="181"/>
      <c r="IPV7" s="181"/>
      <c r="IPW7" s="181"/>
      <c r="IPX7" s="181"/>
      <c r="IPY7" s="181"/>
      <c r="IPZ7" s="181"/>
      <c r="IQA7" s="181"/>
      <c r="IQB7" s="181"/>
      <c r="IQC7" s="181"/>
      <c r="IQD7" s="181"/>
      <c r="IQE7" s="181"/>
      <c r="IQF7" s="181"/>
      <c r="IQG7" s="181"/>
      <c r="IQH7" s="181"/>
      <c r="IQI7" s="181"/>
      <c r="IQJ7" s="181"/>
      <c r="IQK7" s="181"/>
      <c r="IQL7" s="181"/>
      <c r="IQM7" s="181"/>
      <c r="IQN7" s="181"/>
      <c r="IQO7" s="181"/>
      <c r="IQP7" s="181"/>
      <c r="IQQ7" s="181"/>
      <c r="IQR7" s="181"/>
      <c r="IQS7" s="181"/>
      <c r="IQT7" s="181"/>
      <c r="IQU7" s="181"/>
      <c r="IQV7" s="181"/>
      <c r="IQW7" s="181"/>
      <c r="IQX7" s="181"/>
      <c r="IQY7" s="181"/>
      <c r="IQZ7" s="181"/>
      <c r="IRA7" s="181"/>
      <c r="IRB7" s="181"/>
      <c r="IRC7" s="181"/>
      <c r="IRD7" s="181"/>
      <c r="IRE7" s="181"/>
      <c r="IRF7" s="181"/>
      <c r="IRG7" s="181"/>
      <c r="IRH7" s="181"/>
      <c r="IRI7" s="181"/>
      <c r="IRJ7" s="181"/>
      <c r="IRK7" s="181"/>
      <c r="IRL7" s="181"/>
      <c r="IRM7" s="181"/>
      <c r="IRN7" s="181"/>
      <c r="IRO7" s="181"/>
      <c r="IRP7" s="181"/>
      <c r="IRQ7" s="181"/>
      <c r="IRR7" s="181"/>
      <c r="IRS7" s="181"/>
      <c r="IRT7" s="181"/>
      <c r="IRU7" s="181"/>
      <c r="IRV7" s="181"/>
      <c r="IRW7" s="181"/>
      <c r="IRX7" s="181"/>
      <c r="IRY7" s="181"/>
      <c r="IRZ7" s="181"/>
      <c r="ISA7" s="181"/>
      <c r="ISB7" s="181"/>
      <c r="ISC7" s="181"/>
      <c r="ISD7" s="181"/>
      <c r="ISE7" s="181"/>
      <c r="ISF7" s="181"/>
      <c r="ISG7" s="181"/>
      <c r="ISH7" s="181"/>
      <c r="ISI7" s="181"/>
      <c r="ISJ7" s="181"/>
      <c r="ISK7" s="181"/>
      <c r="ISL7" s="181"/>
      <c r="ISM7" s="181"/>
      <c r="ISN7" s="181"/>
      <c r="ISO7" s="181"/>
      <c r="ISP7" s="181"/>
      <c r="ISQ7" s="181"/>
      <c r="ISR7" s="181"/>
      <c r="ISS7" s="181"/>
      <c r="IST7" s="181"/>
      <c r="ISU7" s="181"/>
      <c r="ISV7" s="181"/>
      <c r="ISW7" s="181"/>
      <c r="ISX7" s="181"/>
      <c r="ISY7" s="181"/>
      <c r="ISZ7" s="181"/>
      <c r="ITA7" s="181"/>
      <c r="ITB7" s="181"/>
      <c r="ITC7" s="181"/>
      <c r="ITD7" s="181"/>
      <c r="ITE7" s="181"/>
      <c r="ITF7" s="181"/>
      <c r="ITG7" s="181"/>
      <c r="ITH7" s="181"/>
      <c r="ITI7" s="181"/>
      <c r="ITJ7" s="181"/>
      <c r="ITK7" s="181"/>
      <c r="ITL7" s="181"/>
      <c r="ITM7" s="181"/>
      <c r="ITN7" s="181"/>
      <c r="ITO7" s="181"/>
      <c r="ITP7" s="181"/>
      <c r="ITQ7" s="181"/>
      <c r="ITR7" s="181"/>
      <c r="ITS7" s="181"/>
      <c r="ITT7" s="181"/>
      <c r="ITU7" s="181"/>
      <c r="ITV7" s="181"/>
      <c r="ITW7" s="181"/>
      <c r="ITX7" s="181"/>
      <c r="ITY7" s="181"/>
      <c r="ITZ7" s="181"/>
      <c r="IUA7" s="181"/>
      <c r="IUB7" s="181"/>
      <c r="IUC7" s="181"/>
      <c r="IUD7" s="181"/>
      <c r="IUE7" s="181"/>
      <c r="IUF7" s="181"/>
      <c r="IUG7" s="181"/>
      <c r="IUH7" s="181"/>
      <c r="IUI7" s="181"/>
      <c r="IUJ7" s="181"/>
      <c r="IUK7" s="181"/>
      <c r="IUL7" s="181"/>
      <c r="IUM7" s="181"/>
      <c r="IUN7" s="181"/>
      <c r="IUO7" s="181"/>
      <c r="IUP7" s="181"/>
      <c r="IUQ7" s="181"/>
      <c r="IUR7" s="181"/>
      <c r="IUS7" s="181"/>
      <c r="IUT7" s="181"/>
      <c r="IUU7" s="181"/>
      <c r="IUV7" s="181"/>
      <c r="IUW7" s="181"/>
      <c r="IUX7" s="181"/>
      <c r="IUY7" s="181"/>
      <c r="IUZ7" s="181"/>
      <c r="IVA7" s="181"/>
      <c r="IVB7" s="181"/>
      <c r="IVC7" s="181"/>
      <c r="IVD7" s="181"/>
      <c r="IVE7" s="181"/>
      <c r="IVF7" s="181"/>
      <c r="IVG7" s="181"/>
      <c r="IVH7" s="181"/>
      <c r="IVI7" s="181"/>
      <c r="IVJ7" s="181"/>
      <c r="IVK7" s="181"/>
      <c r="IVL7" s="181"/>
      <c r="IVM7" s="181"/>
      <c r="IVN7" s="181"/>
      <c r="IVO7" s="181"/>
      <c r="IVP7" s="181"/>
      <c r="IVQ7" s="181"/>
      <c r="IVR7" s="181"/>
      <c r="IVS7" s="181"/>
      <c r="IVT7" s="181"/>
      <c r="IVU7" s="181"/>
      <c r="IVV7" s="181"/>
      <c r="IVW7" s="181"/>
      <c r="IVX7" s="181"/>
      <c r="IVY7" s="181"/>
      <c r="IVZ7" s="181"/>
      <c r="IWA7" s="181"/>
      <c r="IWB7" s="181"/>
      <c r="IWC7" s="181"/>
      <c r="IWD7" s="181"/>
      <c r="IWE7" s="181"/>
      <c r="IWF7" s="181"/>
      <c r="IWG7" s="181"/>
      <c r="IWH7" s="181"/>
      <c r="IWI7" s="181"/>
      <c r="IWJ7" s="181"/>
      <c r="IWK7" s="181"/>
      <c r="IWL7" s="181"/>
      <c r="IWM7" s="181"/>
      <c r="IWN7" s="181"/>
      <c r="IWO7" s="181"/>
      <c r="IWP7" s="181"/>
      <c r="IWQ7" s="181"/>
      <c r="IWR7" s="181"/>
      <c r="IWS7" s="181"/>
      <c r="IWT7" s="181"/>
      <c r="IWU7" s="181"/>
      <c r="IWV7" s="181"/>
      <c r="IWW7" s="181"/>
      <c r="IWX7" s="181"/>
      <c r="IWY7" s="181"/>
      <c r="IWZ7" s="181"/>
      <c r="IXA7" s="181"/>
      <c r="IXB7" s="181"/>
      <c r="IXC7" s="181"/>
      <c r="IXD7" s="181"/>
      <c r="IXE7" s="181"/>
      <c r="IXF7" s="181"/>
      <c r="IXG7" s="181"/>
      <c r="IXH7" s="181"/>
      <c r="IXI7" s="181"/>
      <c r="IXJ7" s="181"/>
      <c r="IXK7" s="181"/>
      <c r="IXL7" s="181"/>
      <c r="IXM7" s="181"/>
      <c r="IXN7" s="181"/>
      <c r="IXO7" s="181"/>
      <c r="IXP7" s="181"/>
      <c r="IXQ7" s="181"/>
      <c r="IXR7" s="181"/>
      <c r="IXS7" s="181"/>
      <c r="IXT7" s="181"/>
      <c r="IXU7" s="181"/>
      <c r="IXV7" s="181"/>
      <c r="IXW7" s="181"/>
      <c r="IXX7" s="181"/>
      <c r="IXY7" s="181"/>
      <c r="IXZ7" s="181"/>
      <c r="IYA7" s="181"/>
      <c r="IYB7" s="181"/>
      <c r="IYC7" s="181"/>
      <c r="IYD7" s="181"/>
      <c r="IYE7" s="181"/>
      <c r="IYF7" s="181"/>
      <c r="IYG7" s="181"/>
      <c r="IYH7" s="181"/>
      <c r="IYI7" s="181"/>
      <c r="IYJ7" s="181"/>
      <c r="IYK7" s="181"/>
      <c r="IYL7" s="181"/>
      <c r="IYM7" s="181"/>
      <c r="IYN7" s="181"/>
      <c r="IYO7" s="181"/>
      <c r="IYP7" s="181"/>
      <c r="IYQ7" s="181"/>
      <c r="IYR7" s="181"/>
      <c r="IYS7" s="181"/>
      <c r="IYT7" s="181"/>
      <c r="IYU7" s="181"/>
      <c r="IYV7" s="181"/>
      <c r="IYW7" s="181"/>
      <c r="IYX7" s="181"/>
      <c r="IYY7" s="181"/>
      <c r="IYZ7" s="181"/>
      <c r="IZA7" s="181"/>
      <c r="IZB7" s="181"/>
      <c r="IZC7" s="181"/>
      <c r="IZD7" s="181"/>
      <c r="IZE7" s="181"/>
      <c r="IZF7" s="181"/>
      <c r="IZG7" s="181"/>
      <c r="IZH7" s="181"/>
      <c r="IZI7" s="181"/>
      <c r="IZJ7" s="181"/>
      <c r="IZK7" s="181"/>
      <c r="IZL7" s="181"/>
      <c r="IZM7" s="181"/>
      <c r="IZN7" s="181"/>
      <c r="IZO7" s="181"/>
      <c r="IZP7" s="181"/>
      <c r="IZQ7" s="181"/>
      <c r="IZR7" s="181"/>
      <c r="IZS7" s="181"/>
      <c r="IZT7" s="181"/>
      <c r="IZU7" s="181"/>
      <c r="IZV7" s="181"/>
      <c r="IZW7" s="181"/>
      <c r="IZX7" s="181"/>
      <c r="IZY7" s="181"/>
      <c r="IZZ7" s="181"/>
      <c r="JAA7" s="181"/>
      <c r="JAB7" s="181"/>
      <c r="JAC7" s="181"/>
      <c r="JAD7" s="181"/>
      <c r="JAE7" s="181"/>
      <c r="JAF7" s="181"/>
      <c r="JAG7" s="181"/>
      <c r="JAH7" s="181"/>
      <c r="JAI7" s="181"/>
      <c r="JAJ7" s="181"/>
      <c r="JAK7" s="181"/>
      <c r="JAL7" s="181"/>
      <c r="JAM7" s="181"/>
      <c r="JAN7" s="181"/>
      <c r="JAO7" s="181"/>
      <c r="JAP7" s="181"/>
      <c r="JAQ7" s="181"/>
      <c r="JAR7" s="181"/>
      <c r="JAS7" s="181"/>
      <c r="JAT7" s="181"/>
      <c r="JAU7" s="181"/>
      <c r="JAV7" s="181"/>
      <c r="JAW7" s="181"/>
      <c r="JAX7" s="181"/>
      <c r="JAY7" s="181"/>
      <c r="JAZ7" s="181"/>
      <c r="JBA7" s="181"/>
      <c r="JBB7" s="181"/>
      <c r="JBC7" s="181"/>
      <c r="JBD7" s="181"/>
      <c r="JBE7" s="181"/>
      <c r="JBF7" s="181"/>
      <c r="JBG7" s="181"/>
      <c r="JBH7" s="181"/>
      <c r="JBI7" s="181"/>
      <c r="JBJ7" s="181"/>
      <c r="JBK7" s="181"/>
      <c r="JBL7" s="181"/>
      <c r="JBM7" s="181"/>
      <c r="JBN7" s="181"/>
      <c r="JBO7" s="181"/>
      <c r="JBP7" s="181"/>
      <c r="JBQ7" s="181"/>
      <c r="JBR7" s="181"/>
      <c r="JBS7" s="181"/>
      <c r="JBT7" s="181"/>
      <c r="JBU7" s="181"/>
      <c r="JBV7" s="181"/>
      <c r="JBW7" s="181"/>
      <c r="JBX7" s="181"/>
      <c r="JBY7" s="181"/>
      <c r="JBZ7" s="181"/>
      <c r="JCA7" s="181"/>
      <c r="JCB7" s="181"/>
      <c r="JCC7" s="181"/>
      <c r="JCD7" s="181"/>
      <c r="JCE7" s="181"/>
      <c r="JCF7" s="181"/>
      <c r="JCG7" s="181"/>
      <c r="JCH7" s="181"/>
      <c r="JCI7" s="181"/>
      <c r="JCJ7" s="181"/>
      <c r="JCK7" s="181"/>
      <c r="JCL7" s="181"/>
      <c r="JCM7" s="181"/>
      <c r="JCN7" s="181"/>
      <c r="JCO7" s="181"/>
      <c r="JCP7" s="181"/>
      <c r="JCQ7" s="181"/>
      <c r="JCR7" s="181"/>
      <c r="JCS7" s="181"/>
      <c r="JCT7" s="181"/>
      <c r="JCU7" s="181"/>
      <c r="JCV7" s="181"/>
      <c r="JCW7" s="181"/>
      <c r="JCX7" s="181"/>
      <c r="JCY7" s="181"/>
      <c r="JCZ7" s="181"/>
      <c r="JDA7" s="181"/>
      <c r="JDB7" s="181"/>
      <c r="JDC7" s="181"/>
      <c r="JDD7" s="181"/>
      <c r="JDE7" s="181"/>
      <c r="JDF7" s="181"/>
      <c r="JDG7" s="181"/>
      <c r="JDH7" s="181"/>
      <c r="JDI7" s="181"/>
      <c r="JDJ7" s="181"/>
      <c r="JDK7" s="181"/>
      <c r="JDL7" s="181"/>
      <c r="JDM7" s="181"/>
      <c r="JDN7" s="181"/>
      <c r="JDO7" s="181"/>
      <c r="JDP7" s="181"/>
      <c r="JDQ7" s="181"/>
      <c r="JDR7" s="181"/>
      <c r="JDS7" s="181"/>
      <c r="JDT7" s="181"/>
      <c r="JDU7" s="181"/>
      <c r="JDV7" s="181"/>
      <c r="JDW7" s="181"/>
      <c r="JDX7" s="181"/>
      <c r="JDY7" s="181"/>
      <c r="JDZ7" s="181"/>
      <c r="JEA7" s="181"/>
      <c r="JEB7" s="181"/>
      <c r="JEC7" s="181"/>
      <c r="JED7" s="181"/>
      <c r="JEE7" s="181"/>
      <c r="JEF7" s="181"/>
      <c r="JEG7" s="181"/>
      <c r="JEH7" s="181"/>
      <c r="JEI7" s="181"/>
      <c r="JEJ7" s="181"/>
      <c r="JEK7" s="181"/>
      <c r="JEL7" s="181"/>
      <c r="JEM7" s="181"/>
      <c r="JEN7" s="181"/>
      <c r="JEO7" s="181"/>
      <c r="JEP7" s="181"/>
      <c r="JEQ7" s="181"/>
      <c r="JER7" s="181"/>
      <c r="JES7" s="181"/>
      <c r="JET7" s="181"/>
      <c r="JEU7" s="181"/>
      <c r="JEV7" s="181"/>
      <c r="JEW7" s="181"/>
      <c r="JEX7" s="181"/>
      <c r="JEY7" s="181"/>
      <c r="JEZ7" s="181"/>
      <c r="JFA7" s="181"/>
      <c r="JFB7" s="181"/>
      <c r="JFC7" s="181"/>
      <c r="JFD7" s="181"/>
      <c r="JFE7" s="181"/>
      <c r="JFF7" s="181"/>
      <c r="JFG7" s="181"/>
      <c r="JFH7" s="181"/>
      <c r="JFI7" s="181"/>
      <c r="JFJ7" s="181"/>
      <c r="JFK7" s="181"/>
      <c r="JFL7" s="181"/>
      <c r="JFM7" s="181"/>
      <c r="JFN7" s="181"/>
      <c r="JFO7" s="181"/>
      <c r="JFP7" s="181"/>
      <c r="JFQ7" s="181"/>
      <c r="JFR7" s="181"/>
      <c r="JFS7" s="181"/>
      <c r="JFT7" s="181"/>
      <c r="JFU7" s="181"/>
      <c r="JFV7" s="181"/>
      <c r="JFW7" s="181"/>
      <c r="JFX7" s="181"/>
      <c r="JFY7" s="181"/>
      <c r="JFZ7" s="181"/>
      <c r="JGA7" s="181"/>
      <c r="JGB7" s="181"/>
      <c r="JGC7" s="181"/>
      <c r="JGD7" s="181"/>
      <c r="JGE7" s="181"/>
      <c r="JGF7" s="181"/>
      <c r="JGG7" s="181"/>
      <c r="JGH7" s="181"/>
      <c r="JGI7" s="181"/>
      <c r="JGJ7" s="181"/>
      <c r="JGK7" s="181"/>
      <c r="JGL7" s="181"/>
      <c r="JGM7" s="181"/>
      <c r="JGN7" s="181"/>
      <c r="JGO7" s="181"/>
      <c r="JGP7" s="181"/>
      <c r="JGQ7" s="181"/>
      <c r="JGR7" s="181"/>
      <c r="JGS7" s="181"/>
      <c r="JGT7" s="181"/>
      <c r="JGU7" s="181"/>
      <c r="JGV7" s="181"/>
      <c r="JGW7" s="181"/>
      <c r="JGX7" s="181"/>
      <c r="JGY7" s="181"/>
      <c r="JGZ7" s="181"/>
      <c r="JHA7" s="181"/>
      <c r="JHB7" s="181"/>
      <c r="JHC7" s="181"/>
      <c r="JHD7" s="181"/>
      <c r="JHE7" s="181"/>
      <c r="JHF7" s="181"/>
      <c r="JHG7" s="181"/>
      <c r="JHH7" s="181"/>
      <c r="JHI7" s="181"/>
      <c r="JHJ7" s="181"/>
      <c r="JHK7" s="181"/>
      <c r="JHL7" s="181"/>
      <c r="JHM7" s="181"/>
      <c r="JHN7" s="181"/>
      <c r="JHO7" s="181"/>
      <c r="JHP7" s="181"/>
      <c r="JHQ7" s="181"/>
      <c r="JHR7" s="181"/>
      <c r="JHS7" s="181"/>
      <c r="JHT7" s="181"/>
      <c r="JHU7" s="181"/>
      <c r="JHV7" s="181"/>
      <c r="JHW7" s="181"/>
      <c r="JHX7" s="181"/>
      <c r="JHY7" s="181"/>
      <c r="JHZ7" s="181"/>
      <c r="JIA7" s="181"/>
      <c r="JIB7" s="181"/>
      <c r="JIC7" s="181"/>
      <c r="JID7" s="181"/>
      <c r="JIE7" s="181"/>
      <c r="JIF7" s="181"/>
      <c r="JIG7" s="181"/>
      <c r="JIH7" s="181"/>
      <c r="JII7" s="181"/>
      <c r="JIJ7" s="181"/>
      <c r="JIK7" s="181"/>
      <c r="JIL7" s="181"/>
      <c r="JIM7" s="181"/>
      <c r="JIN7" s="181"/>
      <c r="JIO7" s="181"/>
      <c r="JIP7" s="181"/>
      <c r="JIQ7" s="181"/>
      <c r="JIR7" s="181"/>
      <c r="JIS7" s="181"/>
      <c r="JIT7" s="181"/>
      <c r="JIU7" s="181"/>
      <c r="JIV7" s="181"/>
      <c r="JIW7" s="181"/>
      <c r="JIX7" s="181"/>
      <c r="JIY7" s="181"/>
      <c r="JIZ7" s="181"/>
      <c r="JJA7" s="181"/>
      <c r="JJB7" s="181"/>
      <c r="JJC7" s="181"/>
      <c r="JJD7" s="181"/>
      <c r="JJE7" s="181"/>
      <c r="JJF7" s="181"/>
      <c r="JJG7" s="181"/>
      <c r="JJH7" s="181"/>
      <c r="JJI7" s="181"/>
      <c r="JJJ7" s="181"/>
      <c r="JJK7" s="181"/>
      <c r="JJL7" s="181"/>
      <c r="JJM7" s="181"/>
      <c r="JJN7" s="181"/>
      <c r="JJO7" s="181"/>
      <c r="JJP7" s="181"/>
      <c r="JJQ7" s="181"/>
      <c r="JJR7" s="181"/>
      <c r="JJS7" s="181"/>
      <c r="JJT7" s="181"/>
      <c r="JJU7" s="181"/>
      <c r="JJV7" s="181"/>
      <c r="JJW7" s="181"/>
      <c r="JJX7" s="181"/>
      <c r="JJY7" s="181"/>
      <c r="JJZ7" s="181"/>
      <c r="JKA7" s="181"/>
      <c r="JKB7" s="181"/>
      <c r="JKC7" s="181"/>
      <c r="JKD7" s="181"/>
      <c r="JKE7" s="181"/>
      <c r="JKF7" s="181"/>
      <c r="JKG7" s="181"/>
      <c r="JKH7" s="181"/>
      <c r="JKI7" s="181"/>
      <c r="JKJ7" s="181"/>
      <c r="JKK7" s="181"/>
      <c r="JKL7" s="181"/>
      <c r="JKM7" s="181"/>
      <c r="JKN7" s="181"/>
      <c r="JKO7" s="181"/>
      <c r="JKP7" s="181"/>
      <c r="JKQ7" s="181"/>
      <c r="JKR7" s="181"/>
      <c r="JKS7" s="181"/>
      <c r="JKT7" s="181"/>
      <c r="JKU7" s="181"/>
      <c r="JKV7" s="181"/>
      <c r="JKW7" s="181"/>
      <c r="JKX7" s="181"/>
      <c r="JKY7" s="181"/>
      <c r="JKZ7" s="181"/>
      <c r="JLA7" s="181"/>
      <c r="JLB7" s="181"/>
      <c r="JLC7" s="181"/>
      <c r="JLD7" s="181"/>
      <c r="JLE7" s="181"/>
      <c r="JLF7" s="181"/>
      <c r="JLG7" s="181"/>
      <c r="JLH7" s="181"/>
      <c r="JLI7" s="181"/>
      <c r="JLJ7" s="181"/>
      <c r="JLK7" s="181"/>
      <c r="JLL7" s="181"/>
      <c r="JLM7" s="181"/>
      <c r="JLN7" s="181"/>
      <c r="JLO7" s="181"/>
      <c r="JLP7" s="181"/>
      <c r="JLQ7" s="181"/>
      <c r="JLR7" s="181"/>
      <c r="JLS7" s="181"/>
      <c r="JLT7" s="181"/>
      <c r="JLU7" s="181"/>
      <c r="JLV7" s="181"/>
      <c r="JLW7" s="181"/>
      <c r="JLX7" s="181"/>
      <c r="JLY7" s="181"/>
      <c r="JLZ7" s="181"/>
      <c r="JMA7" s="181"/>
      <c r="JMB7" s="181"/>
      <c r="JMC7" s="181"/>
      <c r="JMD7" s="181"/>
      <c r="JME7" s="181"/>
      <c r="JMF7" s="181"/>
      <c r="JMG7" s="181"/>
      <c r="JMH7" s="181"/>
      <c r="JMI7" s="181"/>
      <c r="JMJ7" s="181"/>
      <c r="JMK7" s="181"/>
      <c r="JML7" s="181"/>
      <c r="JMM7" s="181"/>
      <c r="JMN7" s="181"/>
      <c r="JMO7" s="181"/>
      <c r="JMP7" s="181"/>
      <c r="JMQ7" s="181"/>
      <c r="JMR7" s="181"/>
      <c r="JMS7" s="181"/>
      <c r="JMT7" s="181"/>
      <c r="JMU7" s="181"/>
      <c r="JMV7" s="181"/>
      <c r="JMW7" s="181"/>
      <c r="JMX7" s="181"/>
      <c r="JMY7" s="181"/>
      <c r="JMZ7" s="181"/>
      <c r="JNA7" s="181"/>
      <c r="JNB7" s="181"/>
      <c r="JNC7" s="181"/>
      <c r="JND7" s="181"/>
      <c r="JNE7" s="181"/>
      <c r="JNF7" s="181"/>
      <c r="JNG7" s="181"/>
      <c r="JNH7" s="181"/>
      <c r="JNI7" s="181"/>
      <c r="JNJ7" s="181"/>
      <c r="JNK7" s="181"/>
      <c r="JNL7" s="181"/>
      <c r="JNM7" s="181"/>
      <c r="JNN7" s="181"/>
      <c r="JNO7" s="181"/>
      <c r="JNP7" s="181"/>
      <c r="JNQ7" s="181"/>
      <c r="JNR7" s="181"/>
      <c r="JNS7" s="181"/>
      <c r="JNT7" s="181"/>
      <c r="JNU7" s="181"/>
      <c r="JNV7" s="181"/>
      <c r="JNW7" s="181"/>
      <c r="JNX7" s="181"/>
      <c r="JNY7" s="181"/>
      <c r="JNZ7" s="181"/>
      <c r="JOA7" s="181"/>
      <c r="JOB7" s="181"/>
      <c r="JOC7" s="181"/>
      <c r="JOD7" s="181"/>
      <c r="JOE7" s="181"/>
      <c r="JOF7" s="181"/>
      <c r="JOG7" s="181"/>
      <c r="JOH7" s="181"/>
      <c r="JOI7" s="181"/>
      <c r="JOJ7" s="181"/>
      <c r="JOK7" s="181"/>
      <c r="JOL7" s="181"/>
      <c r="JOM7" s="181"/>
      <c r="JON7" s="181"/>
      <c r="JOO7" s="181"/>
      <c r="JOP7" s="181"/>
      <c r="JOQ7" s="181"/>
      <c r="JOR7" s="181"/>
      <c r="JOS7" s="181"/>
      <c r="JOT7" s="181"/>
      <c r="JOU7" s="181"/>
      <c r="JOV7" s="181"/>
      <c r="JOW7" s="181"/>
      <c r="JOX7" s="181"/>
      <c r="JOY7" s="181"/>
      <c r="JOZ7" s="181"/>
      <c r="JPA7" s="181"/>
      <c r="JPB7" s="181"/>
      <c r="JPC7" s="181"/>
      <c r="JPD7" s="181"/>
      <c r="JPE7" s="181"/>
      <c r="JPF7" s="181"/>
      <c r="JPG7" s="181"/>
      <c r="JPH7" s="181"/>
      <c r="JPI7" s="181"/>
      <c r="JPJ7" s="181"/>
      <c r="JPK7" s="181"/>
      <c r="JPL7" s="181"/>
      <c r="JPM7" s="181"/>
      <c r="JPN7" s="181"/>
      <c r="JPO7" s="181"/>
      <c r="JPP7" s="181"/>
      <c r="JPQ7" s="181"/>
      <c r="JPR7" s="181"/>
      <c r="JPS7" s="181"/>
      <c r="JPT7" s="181"/>
      <c r="JPU7" s="181"/>
      <c r="JPV7" s="181"/>
      <c r="JPW7" s="181"/>
      <c r="JPX7" s="181"/>
      <c r="JPY7" s="181"/>
      <c r="JPZ7" s="181"/>
      <c r="JQA7" s="181"/>
      <c r="JQB7" s="181"/>
      <c r="JQC7" s="181"/>
      <c r="JQD7" s="181"/>
      <c r="JQE7" s="181"/>
      <c r="JQF7" s="181"/>
      <c r="JQG7" s="181"/>
      <c r="JQH7" s="181"/>
      <c r="JQI7" s="181"/>
      <c r="JQJ7" s="181"/>
      <c r="JQK7" s="181"/>
      <c r="JQL7" s="181"/>
      <c r="JQM7" s="181"/>
      <c r="JQN7" s="181"/>
      <c r="JQO7" s="181"/>
      <c r="JQP7" s="181"/>
      <c r="JQQ7" s="181"/>
      <c r="JQR7" s="181"/>
      <c r="JQS7" s="181"/>
      <c r="JQT7" s="181"/>
      <c r="JQU7" s="181"/>
      <c r="JQV7" s="181"/>
      <c r="JQW7" s="181"/>
      <c r="JQX7" s="181"/>
      <c r="JQY7" s="181"/>
      <c r="JQZ7" s="181"/>
      <c r="JRA7" s="181"/>
      <c r="JRB7" s="181"/>
      <c r="JRC7" s="181"/>
      <c r="JRD7" s="181"/>
      <c r="JRE7" s="181"/>
      <c r="JRF7" s="181"/>
      <c r="JRG7" s="181"/>
      <c r="JRH7" s="181"/>
      <c r="JRI7" s="181"/>
      <c r="JRJ7" s="181"/>
      <c r="JRK7" s="181"/>
      <c r="JRL7" s="181"/>
      <c r="JRM7" s="181"/>
      <c r="JRN7" s="181"/>
      <c r="JRO7" s="181"/>
      <c r="JRP7" s="181"/>
      <c r="JRQ7" s="181"/>
      <c r="JRR7" s="181"/>
      <c r="JRS7" s="181"/>
      <c r="JRT7" s="181"/>
      <c r="JRU7" s="181"/>
      <c r="JRV7" s="181"/>
      <c r="JRW7" s="181"/>
      <c r="JRX7" s="181"/>
      <c r="JRY7" s="181"/>
      <c r="JRZ7" s="181"/>
      <c r="JSA7" s="181"/>
      <c r="JSB7" s="181"/>
      <c r="JSC7" s="181"/>
      <c r="JSD7" s="181"/>
      <c r="JSE7" s="181"/>
      <c r="JSF7" s="181"/>
      <c r="JSG7" s="181"/>
      <c r="JSH7" s="181"/>
      <c r="JSI7" s="181"/>
      <c r="JSJ7" s="181"/>
      <c r="JSK7" s="181"/>
      <c r="JSL7" s="181"/>
      <c r="JSM7" s="181"/>
      <c r="JSN7" s="181"/>
      <c r="JSO7" s="181"/>
      <c r="JSP7" s="181"/>
      <c r="JSQ7" s="181"/>
      <c r="JSR7" s="181"/>
      <c r="JSS7" s="181"/>
      <c r="JST7" s="181"/>
      <c r="JSU7" s="181"/>
      <c r="JSV7" s="181"/>
      <c r="JSW7" s="181"/>
      <c r="JSX7" s="181"/>
      <c r="JSY7" s="181"/>
      <c r="JSZ7" s="181"/>
      <c r="JTA7" s="181"/>
      <c r="JTB7" s="181"/>
      <c r="JTC7" s="181"/>
      <c r="JTD7" s="181"/>
      <c r="JTE7" s="181"/>
      <c r="JTF7" s="181"/>
      <c r="JTG7" s="181"/>
      <c r="JTH7" s="181"/>
      <c r="JTI7" s="181"/>
      <c r="JTJ7" s="181"/>
      <c r="JTK7" s="181"/>
      <c r="JTL7" s="181"/>
      <c r="JTM7" s="181"/>
      <c r="JTN7" s="181"/>
      <c r="JTO7" s="181"/>
      <c r="JTP7" s="181"/>
      <c r="JTQ7" s="181"/>
      <c r="JTR7" s="181"/>
      <c r="JTS7" s="181"/>
      <c r="JTT7" s="181"/>
      <c r="JTU7" s="181"/>
      <c r="JTV7" s="181"/>
      <c r="JTW7" s="181"/>
      <c r="JTX7" s="181"/>
      <c r="JTY7" s="181"/>
      <c r="JTZ7" s="181"/>
      <c r="JUA7" s="181"/>
      <c r="JUB7" s="181"/>
      <c r="JUC7" s="181"/>
      <c r="JUD7" s="181"/>
      <c r="JUE7" s="181"/>
      <c r="JUF7" s="181"/>
      <c r="JUG7" s="181"/>
      <c r="JUH7" s="181"/>
      <c r="JUI7" s="181"/>
      <c r="JUJ7" s="181"/>
      <c r="JUK7" s="181"/>
      <c r="JUL7" s="181"/>
      <c r="JUM7" s="181"/>
      <c r="JUN7" s="181"/>
      <c r="JUO7" s="181"/>
      <c r="JUP7" s="181"/>
      <c r="JUQ7" s="181"/>
      <c r="JUR7" s="181"/>
      <c r="JUS7" s="181"/>
      <c r="JUT7" s="181"/>
      <c r="JUU7" s="181"/>
      <c r="JUV7" s="181"/>
      <c r="JUW7" s="181"/>
      <c r="JUX7" s="181"/>
      <c r="JUY7" s="181"/>
      <c r="JUZ7" s="181"/>
      <c r="JVA7" s="181"/>
      <c r="JVB7" s="181"/>
      <c r="JVC7" s="181"/>
      <c r="JVD7" s="181"/>
      <c r="JVE7" s="181"/>
      <c r="JVF7" s="181"/>
      <c r="JVG7" s="181"/>
      <c r="JVH7" s="181"/>
      <c r="JVI7" s="181"/>
      <c r="JVJ7" s="181"/>
      <c r="JVK7" s="181"/>
      <c r="JVL7" s="181"/>
      <c r="JVM7" s="181"/>
      <c r="JVN7" s="181"/>
      <c r="JVO7" s="181"/>
      <c r="JVP7" s="181"/>
      <c r="JVQ7" s="181"/>
      <c r="JVR7" s="181"/>
      <c r="JVS7" s="181"/>
      <c r="JVT7" s="181"/>
      <c r="JVU7" s="181"/>
      <c r="JVV7" s="181"/>
      <c r="JVW7" s="181"/>
      <c r="JVX7" s="181"/>
      <c r="JVY7" s="181"/>
      <c r="JVZ7" s="181"/>
      <c r="JWA7" s="181"/>
      <c r="JWB7" s="181"/>
      <c r="JWC7" s="181"/>
      <c r="JWD7" s="181"/>
      <c r="JWE7" s="181"/>
      <c r="JWF7" s="181"/>
      <c r="JWG7" s="181"/>
      <c r="JWH7" s="181"/>
      <c r="JWI7" s="181"/>
      <c r="JWJ7" s="181"/>
      <c r="JWK7" s="181"/>
      <c r="JWL7" s="181"/>
      <c r="JWM7" s="181"/>
      <c r="JWN7" s="181"/>
      <c r="JWO7" s="181"/>
      <c r="JWP7" s="181"/>
      <c r="JWQ7" s="181"/>
      <c r="JWR7" s="181"/>
      <c r="JWS7" s="181"/>
      <c r="JWT7" s="181"/>
      <c r="JWU7" s="181"/>
      <c r="JWV7" s="181"/>
      <c r="JWW7" s="181"/>
      <c r="JWX7" s="181"/>
      <c r="JWY7" s="181"/>
      <c r="JWZ7" s="181"/>
      <c r="JXA7" s="181"/>
      <c r="JXB7" s="181"/>
      <c r="JXC7" s="181"/>
      <c r="JXD7" s="181"/>
      <c r="JXE7" s="181"/>
      <c r="JXF7" s="181"/>
      <c r="JXG7" s="181"/>
      <c r="JXH7" s="181"/>
      <c r="JXI7" s="181"/>
      <c r="JXJ7" s="181"/>
      <c r="JXK7" s="181"/>
      <c r="JXL7" s="181"/>
      <c r="JXM7" s="181"/>
      <c r="JXN7" s="181"/>
      <c r="JXO7" s="181"/>
      <c r="JXP7" s="181"/>
      <c r="JXQ7" s="181"/>
      <c r="JXR7" s="181"/>
      <c r="JXS7" s="181"/>
      <c r="JXT7" s="181"/>
      <c r="JXU7" s="181"/>
      <c r="JXV7" s="181"/>
      <c r="JXW7" s="181"/>
      <c r="JXX7" s="181"/>
      <c r="JXY7" s="181"/>
      <c r="JXZ7" s="181"/>
      <c r="JYA7" s="181"/>
      <c r="JYB7" s="181"/>
      <c r="JYC7" s="181"/>
      <c r="JYD7" s="181"/>
      <c r="JYE7" s="181"/>
      <c r="JYF7" s="181"/>
      <c r="JYG7" s="181"/>
      <c r="JYH7" s="181"/>
      <c r="JYI7" s="181"/>
      <c r="JYJ7" s="181"/>
      <c r="JYK7" s="181"/>
      <c r="JYL7" s="181"/>
      <c r="JYM7" s="181"/>
      <c r="JYN7" s="181"/>
      <c r="JYO7" s="181"/>
      <c r="JYP7" s="181"/>
      <c r="JYQ7" s="181"/>
      <c r="JYR7" s="181"/>
      <c r="JYS7" s="181"/>
      <c r="JYT7" s="181"/>
      <c r="JYU7" s="181"/>
      <c r="JYV7" s="181"/>
      <c r="JYW7" s="181"/>
      <c r="JYX7" s="181"/>
      <c r="JYY7" s="181"/>
      <c r="JYZ7" s="181"/>
      <c r="JZA7" s="181"/>
      <c r="JZB7" s="181"/>
      <c r="JZC7" s="181"/>
      <c r="JZD7" s="181"/>
      <c r="JZE7" s="181"/>
      <c r="JZF7" s="181"/>
      <c r="JZG7" s="181"/>
      <c r="JZH7" s="181"/>
      <c r="JZI7" s="181"/>
      <c r="JZJ7" s="181"/>
      <c r="JZK7" s="181"/>
      <c r="JZL7" s="181"/>
      <c r="JZM7" s="181"/>
      <c r="JZN7" s="181"/>
      <c r="JZO7" s="181"/>
      <c r="JZP7" s="181"/>
      <c r="JZQ7" s="181"/>
      <c r="JZR7" s="181"/>
      <c r="JZS7" s="181"/>
      <c r="JZT7" s="181"/>
      <c r="JZU7" s="181"/>
      <c r="JZV7" s="181"/>
      <c r="JZW7" s="181"/>
      <c r="JZX7" s="181"/>
      <c r="JZY7" s="181"/>
      <c r="JZZ7" s="181"/>
      <c r="KAA7" s="181"/>
      <c r="KAB7" s="181"/>
      <c r="KAC7" s="181"/>
      <c r="KAD7" s="181"/>
      <c r="KAE7" s="181"/>
      <c r="KAF7" s="181"/>
      <c r="KAG7" s="181"/>
      <c r="KAH7" s="181"/>
      <c r="KAI7" s="181"/>
      <c r="KAJ7" s="181"/>
      <c r="KAK7" s="181"/>
      <c r="KAL7" s="181"/>
      <c r="KAM7" s="181"/>
      <c r="KAN7" s="181"/>
      <c r="KAO7" s="181"/>
      <c r="KAP7" s="181"/>
      <c r="KAQ7" s="181"/>
      <c r="KAR7" s="181"/>
      <c r="KAS7" s="181"/>
      <c r="KAT7" s="181"/>
      <c r="KAU7" s="181"/>
      <c r="KAV7" s="181"/>
      <c r="KAW7" s="181"/>
      <c r="KAX7" s="181"/>
      <c r="KAY7" s="181"/>
      <c r="KAZ7" s="181"/>
      <c r="KBA7" s="181"/>
      <c r="KBB7" s="181"/>
      <c r="KBC7" s="181"/>
      <c r="KBD7" s="181"/>
      <c r="KBE7" s="181"/>
      <c r="KBF7" s="181"/>
      <c r="KBG7" s="181"/>
      <c r="KBH7" s="181"/>
      <c r="KBI7" s="181"/>
      <c r="KBJ7" s="181"/>
      <c r="KBK7" s="181"/>
      <c r="KBL7" s="181"/>
      <c r="KBM7" s="181"/>
      <c r="KBN7" s="181"/>
      <c r="KBO7" s="181"/>
      <c r="KBP7" s="181"/>
      <c r="KBQ7" s="181"/>
      <c r="KBR7" s="181"/>
      <c r="KBS7" s="181"/>
      <c r="KBT7" s="181"/>
      <c r="KBU7" s="181"/>
      <c r="KBV7" s="181"/>
      <c r="KBW7" s="181"/>
      <c r="KBX7" s="181"/>
      <c r="KBY7" s="181"/>
      <c r="KBZ7" s="181"/>
      <c r="KCA7" s="181"/>
      <c r="KCB7" s="181"/>
      <c r="KCC7" s="181"/>
      <c r="KCD7" s="181"/>
      <c r="KCE7" s="181"/>
      <c r="KCF7" s="181"/>
      <c r="KCG7" s="181"/>
      <c r="KCH7" s="181"/>
      <c r="KCI7" s="181"/>
      <c r="KCJ7" s="181"/>
      <c r="KCK7" s="181"/>
      <c r="KCL7" s="181"/>
      <c r="KCM7" s="181"/>
      <c r="KCN7" s="181"/>
      <c r="KCO7" s="181"/>
      <c r="KCP7" s="181"/>
      <c r="KCQ7" s="181"/>
      <c r="KCR7" s="181"/>
      <c r="KCS7" s="181"/>
      <c r="KCT7" s="181"/>
      <c r="KCU7" s="181"/>
      <c r="KCV7" s="181"/>
      <c r="KCW7" s="181"/>
      <c r="KCX7" s="181"/>
      <c r="KCY7" s="181"/>
      <c r="KCZ7" s="181"/>
      <c r="KDA7" s="181"/>
      <c r="KDB7" s="181"/>
      <c r="KDC7" s="181"/>
      <c r="KDD7" s="181"/>
      <c r="KDE7" s="181"/>
      <c r="KDF7" s="181"/>
      <c r="KDG7" s="181"/>
      <c r="KDH7" s="181"/>
      <c r="KDI7" s="181"/>
      <c r="KDJ7" s="181"/>
      <c r="KDK7" s="181"/>
      <c r="KDL7" s="181"/>
      <c r="KDM7" s="181"/>
      <c r="KDN7" s="181"/>
      <c r="KDO7" s="181"/>
      <c r="KDP7" s="181"/>
      <c r="KDQ7" s="181"/>
      <c r="KDR7" s="181"/>
      <c r="KDS7" s="181"/>
      <c r="KDT7" s="181"/>
      <c r="KDU7" s="181"/>
      <c r="KDV7" s="181"/>
      <c r="KDW7" s="181"/>
      <c r="KDX7" s="181"/>
      <c r="KDY7" s="181"/>
      <c r="KDZ7" s="181"/>
      <c r="KEA7" s="181"/>
      <c r="KEB7" s="181"/>
      <c r="KEC7" s="181"/>
      <c r="KED7" s="181"/>
      <c r="KEE7" s="181"/>
      <c r="KEF7" s="181"/>
      <c r="KEG7" s="181"/>
      <c r="KEH7" s="181"/>
      <c r="KEI7" s="181"/>
      <c r="KEJ7" s="181"/>
      <c r="KEK7" s="181"/>
      <c r="KEL7" s="181"/>
      <c r="KEM7" s="181"/>
      <c r="KEN7" s="181"/>
      <c r="KEO7" s="181"/>
      <c r="KEP7" s="181"/>
      <c r="KEQ7" s="181"/>
      <c r="KER7" s="181"/>
      <c r="KES7" s="181"/>
      <c r="KET7" s="181"/>
      <c r="KEU7" s="181"/>
      <c r="KEV7" s="181"/>
      <c r="KEW7" s="181"/>
      <c r="KEX7" s="181"/>
      <c r="KEY7" s="181"/>
      <c r="KEZ7" s="181"/>
      <c r="KFA7" s="181"/>
      <c r="KFB7" s="181"/>
      <c r="KFC7" s="181"/>
      <c r="KFD7" s="181"/>
      <c r="KFE7" s="181"/>
      <c r="KFF7" s="181"/>
      <c r="KFG7" s="181"/>
      <c r="KFH7" s="181"/>
      <c r="KFI7" s="181"/>
      <c r="KFJ7" s="181"/>
      <c r="KFK7" s="181"/>
      <c r="KFL7" s="181"/>
      <c r="KFM7" s="181"/>
      <c r="KFN7" s="181"/>
      <c r="KFO7" s="181"/>
      <c r="KFP7" s="181"/>
      <c r="KFQ7" s="181"/>
      <c r="KFR7" s="181"/>
      <c r="KFS7" s="181"/>
      <c r="KFT7" s="181"/>
      <c r="KFU7" s="181"/>
      <c r="KFV7" s="181"/>
      <c r="KFW7" s="181"/>
      <c r="KFX7" s="181"/>
      <c r="KFY7" s="181"/>
      <c r="KFZ7" s="181"/>
      <c r="KGA7" s="181"/>
      <c r="KGB7" s="181"/>
      <c r="KGC7" s="181"/>
      <c r="KGD7" s="181"/>
      <c r="KGE7" s="181"/>
      <c r="KGF7" s="181"/>
      <c r="KGG7" s="181"/>
      <c r="KGH7" s="181"/>
      <c r="KGI7" s="181"/>
      <c r="KGJ7" s="181"/>
      <c r="KGK7" s="181"/>
      <c r="KGL7" s="181"/>
      <c r="KGM7" s="181"/>
      <c r="KGN7" s="181"/>
      <c r="KGO7" s="181"/>
      <c r="KGP7" s="181"/>
      <c r="KGQ7" s="181"/>
      <c r="KGR7" s="181"/>
      <c r="KGS7" s="181"/>
      <c r="KGT7" s="181"/>
      <c r="KGU7" s="181"/>
      <c r="KGV7" s="181"/>
      <c r="KGW7" s="181"/>
      <c r="KGX7" s="181"/>
      <c r="KGY7" s="181"/>
      <c r="KGZ7" s="181"/>
      <c r="KHA7" s="181"/>
      <c r="KHB7" s="181"/>
      <c r="KHC7" s="181"/>
      <c r="KHD7" s="181"/>
      <c r="KHE7" s="181"/>
      <c r="KHF7" s="181"/>
      <c r="KHG7" s="181"/>
      <c r="KHH7" s="181"/>
      <c r="KHI7" s="181"/>
      <c r="KHJ7" s="181"/>
      <c r="KHK7" s="181"/>
      <c r="KHL7" s="181"/>
      <c r="KHM7" s="181"/>
      <c r="KHN7" s="181"/>
      <c r="KHO7" s="181"/>
      <c r="KHP7" s="181"/>
      <c r="KHQ7" s="181"/>
      <c r="KHR7" s="181"/>
      <c r="KHS7" s="181"/>
      <c r="KHT7" s="181"/>
      <c r="KHU7" s="181"/>
      <c r="KHV7" s="181"/>
      <c r="KHW7" s="181"/>
      <c r="KHX7" s="181"/>
      <c r="KHY7" s="181"/>
      <c r="KHZ7" s="181"/>
      <c r="KIA7" s="181"/>
      <c r="KIB7" s="181"/>
      <c r="KIC7" s="181"/>
      <c r="KID7" s="181"/>
      <c r="KIE7" s="181"/>
      <c r="KIF7" s="181"/>
      <c r="KIG7" s="181"/>
      <c r="KIH7" s="181"/>
      <c r="KII7" s="181"/>
      <c r="KIJ7" s="181"/>
      <c r="KIK7" s="181"/>
      <c r="KIL7" s="181"/>
      <c r="KIM7" s="181"/>
      <c r="KIN7" s="181"/>
      <c r="KIO7" s="181"/>
      <c r="KIP7" s="181"/>
      <c r="KIQ7" s="181"/>
      <c r="KIR7" s="181"/>
      <c r="KIS7" s="181"/>
      <c r="KIT7" s="181"/>
      <c r="KIU7" s="181"/>
      <c r="KIV7" s="181"/>
      <c r="KIW7" s="181"/>
      <c r="KIX7" s="181"/>
      <c r="KIY7" s="181"/>
      <c r="KIZ7" s="181"/>
      <c r="KJA7" s="181"/>
      <c r="KJB7" s="181"/>
      <c r="KJC7" s="181"/>
      <c r="KJD7" s="181"/>
      <c r="KJE7" s="181"/>
      <c r="KJF7" s="181"/>
      <c r="KJG7" s="181"/>
      <c r="KJH7" s="181"/>
      <c r="KJI7" s="181"/>
      <c r="KJJ7" s="181"/>
      <c r="KJK7" s="181"/>
      <c r="KJL7" s="181"/>
      <c r="KJM7" s="181"/>
      <c r="KJN7" s="181"/>
      <c r="KJO7" s="181"/>
      <c r="KJP7" s="181"/>
      <c r="KJQ7" s="181"/>
      <c r="KJR7" s="181"/>
      <c r="KJS7" s="181"/>
      <c r="KJT7" s="181"/>
      <c r="KJU7" s="181"/>
      <c r="KJV7" s="181"/>
      <c r="KJW7" s="181"/>
      <c r="KJX7" s="181"/>
      <c r="KJY7" s="181"/>
      <c r="KJZ7" s="181"/>
      <c r="KKA7" s="181"/>
      <c r="KKB7" s="181"/>
      <c r="KKC7" s="181"/>
      <c r="KKD7" s="181"/>
      <c r="KKE7" s="181"/>
      <c r="KKF7" s="181"/>
      <c r="KKG7" s="181"/>
      <c r="KKH7" s="181"/>
      <c r="KKI7" s="181"/>
      <c r="KKJ7" s="181"/>
      <c r="KKK7" s="181"/>
      <c r="KKL7" s="181"/>
      <c r="KKM7" s="181"/>
      <c r="KKN7" s="181"/>
      <c r="KKO7" s="181"/>
      <c r="KKP7" s="181"/>
      <c r="KKQ7" s="181"/>
      <c r="KKR7" s="181"/>
      <c r="KKS7" s="181"/>
      <c r="KKT7" s="181"/>
      <c r="KKU7" s="181"/>
      <c r="KKV7" s="181"/>
      <c r="KKW7" s="181"/>
      <c r="KKX7" s="181"/>
      <c r="KKY7" s="181"/>
      <c r="KKZ7" s="181"/>
      <c r="KLA7" s="181"/>
      <c r="KLB7" s="181"/>
      <c r="KLC7" s="181"/>
      <c r="KLD7" s="181"/>
      <c r="KLE7" s="181"/>
      <c r="KLF7" s="181"/>
      <c r="KLG7" s="181"/>
      <c r="KLH7" s="181"/>
      <c r="KLI7" s="181"/>
      <c r="KLJ7" s="181"/>
      <c r="KLK7" s="181"/>
      <c r="KLL7" s="181"/>
      <c r="KLM7" s="181"/>
      <c r="KLN7" s="181"/>
      <c r="KLO7" s="181"/>
      <c r="KLP7" s="181"/>
      <c r="KLQ7" s="181"/>
      <c r="KLR7" s="181"/>
      <c r="KLS7" s="181"/>
      <c r="KLT7" s="181"/>
      <c r="KLU7" s="181"/>
      <c r="KLV7" s="181"/>
      <c r="KLW7" s="181"/>
      <c r="KLX7" s="181"/>
      <c r="KLY7" s="181"/>
      <c r="KLZ7" s="181"/>
      <c r="KMA7" s="181"/>
      <c r="KMB7" s="181"/>
      <c r="KMC7" s="181"/>
      <c r="KMD7" s="181"/>
      <c r="KME7" s="181"/>
      <c r="KMF7" s="181"/>
      <c r="KMG7" s="181"/>
      <c r="KMH7" s="181"/>
      <c r="KMI7" s="181"/>
      <c r="KMJ7" s="181"/>
      <c r="KMK7" s="181"/>
      <c r="KML7" s="181"/>
      <c r="KMM7" s="181"/>
      <c r="KMN7" s="181"/>
      <c r="KMO7" s="181"/>
      <c r="KMP7" s="181"/>
      <c r="KMQ7" s="181"/>
      <c r="KMR7" s="181"/>
      <c r="KMS7" s="181"/>
      <c r="KMT7" s="181"/>
      <c r="KMU7" s="181"/>
      <c r="KMV7" s="181"/>
      <c r="KMW7" s="181"/>
      <c r="KMX7" s="181"/>
      <c r="KMY7" s="181"/>
      <c r="KMZ7" s="181"/>
      <c r="KNA7" s="181"/>
      <c r="KNB7" s="181"/>
      <c r="KNC7" s="181"/>
      <c r="KND7" s="181"/>
      <c r="KNE7" s="181"/>
      <c r="KNF7" s="181"/>
      <c r="KNG7" s="181"/>
      <c r="KNH7" s="181"/>
      <c r="KNI7" s="181"/>
      <c r="KNJ7" s="181"/>
      <c r="KNK7" s="181"/>
      <c r="KNL7" s="181"/>
      <c r="KNM7" s="181"/>
      <c r="KNN7" s="181"/>
      <c r="KNO7" s="181"/>
      <c r="KNP7" s="181"/>
      <c r="KNQ7" s="181"/>
      <c r="KNR7" s="181"/>
      <c r="KNS7" s="181"/>
      <c r="KNT7" s="181"/>
      <c r="KNU7" s="181"/>
      <c r="KNV7" s="181"/>
      <c r="KNW7" s="181"/>
      <c r="KNX7" s="181"/>
      <c r="KNY7" s="181"/>
      <c r="KNZ7" s="181"/>
      <c r="KOA7" s="181"/>
      <c r="KOB7" s="181"/>
      <c r="KOC7" s="181"/>
      <c r="KOD7" s="181"/>
      <c r="KOE7" s="181"/>
      <c r="KOF7" s="181"/>
      <c r="KOG7" s="181"/>
      <c r="KOH7" s="181"/>
      <c r="KOI7" s="181"/>
      <c r="KOJ7" s="181"/>
      <c r="KOK7" s="181"/>
      <c r="KOL7" s="181"/>
      <c r="KOM7" s="181"/>
      <c r="KON7" s="181"/>
      <c r="KOO7" s="181"/>
      <c r="KOP7" s="181"/>
      <c r="KOQ7" s="181"/>
      <c r="KOR7" s="181"/>
      <c r="KOS7" s="181"/>
      <c r="KOT7" s="181"/>
      <c r="KOU7" s="181"/>
      <c r="KOV7" s="181"/>
      <c r="KOW7" s="181"/>
      <c r="KOX7" s="181"/>
      <c r="KOY7" s="181"/>
      <c r="KOZ7" s="181"/>
      <c r="KPA7" s="181"/>
      <c r="KPB7" s="181"/>
      <c r="KPC7" s="181"/>
      <c r="KPD7" s="181"/>
      <c r="KPE7" s="181"/>
      <c r="KPF7" s="181"/>
      <c r="KPG7" s="181"/>
      <c r="KPH7" s="181"/>
      <c r="KPI7" s="181"/>
      <c r="KPJ7" s="181"/>
      <c r="KPK7" s="181"/>
      <c r="KPL7" s="181"/>
      <c r="KPM7" s="181"/>
      <c r="KPN7" s="181"/>
      <c r="KPO7" s="181"/>
      <c r="KPP7" s="181"/>
      <c r="KPQ7" s="181"/>
      <c r="KPR7" s="181"/>
      <c r="KPS7" s="181"/>
      <c r="KPT7" s="181"/>
      <c r="KPU7" s="181"/>
      <c r="KPV7" s="181"/>
      <c r="KPW7" s="181"/>
      <c r="KPX7" s="181"/>
      <c r="KPY7" s="181"/>
      <c r="KPZ7" s="181"/>
      <c r="KQA7" s="181"/>
      <c r="KQB7" s="181"/>
      <c r="KQC7" s="181"/>
      <c r="KQD7" s="181"/>
      <c r="KQE7" s="181"/>
      <c r="KQF7" s="181"/>
      <c r="KQG7" s="181"/>
      <c r="KQH7" s="181"/>
      <c r="KQI7" s="181"/>
      <c r="KQJ7" s="181"/>
      <c r="KQK7" s="181"/>
      <c r="KQL7" s="181"/>
      <c r="KQM7" s="181"/>
      <c r="KQN7" s="181"/>
      <c r="KQO7" s="181"/>
      <c r="KQP7" s="181"/>
      <c r="KQQ7" s="181"/>
      <c r="KQR7" s="181"/>
      <c r="KQS7" s="181"/>
      <c r="KQT7" s="181"/>
      <c r="KQU7" s="181"/>
      <c r="KQV7" s="181"/>
      <c r="KQW7" s="181"/>
      <c r="KQX7" s="181"/>
      <c r="KQY7" s="181"/>
      <c r="KQZ7" s="181"/>
      <c r="KRA7" s="181"/>
      <c r="KRB7" s="181"/>
      <c r="KRC7" s="181"/>
      <c r="KRD7" s="181"/>
      <c r="KRE7" s="181"/>
      <c r="KRF7" s="181"/>
      <c r="KRG7" s="181"/>
      <c r="KRH7" s="181"/>
      <c r="KRI7" s="181"/>
      <c r="KRJ7" s="181"/>
      <c r="KRK7" s="181"/>
      <c r="KRL7" s="181"/>
      <c r="KRM7" s="181"/>
      <c r="KRN7" s="181"/>
      <c r="KRO7" s="181"/>
      <c r="KRP7" s="181"/>
      <c r="KRQ7" s="181"/>
      <c r="KRR7" s="181"/>
      <c r="KRS7" s="181"/>
      <c r="KRT7" s="181"/>
      <c r="KRU7" s="181"/>
      <c r="KRV7" s="181"/>
      <c r="KRW7" s="181"/>
      <c r="KRX7" s="181"/>
      <c r="KRY7" s="181"/>
      <c r="KRZ7" s="181"/>
      <c r="KSA7" s="181"/>
      <c r="KSB7" s="181"/>
      <c r="KSC7" s="181"/>
      <c r="KSD7" s="181"/>
      <c r="KSE7" s="181"/>
      <c r="KSF7" s="181"/>
      <c r="KSG7" s="181"/>
      <c r="KSH7" s="181"/>
      <c r="KSI7" s="181"/>
      <c r="KSJ7" s="181"/>
      <c r="KSK7" s="181"/>
      <c r="KSL7" s="181"/>
      <c r="KSM7" s="181"/>
      <c r="KSN7" s="181"/>
      <c r="KSO7" s="181"/>
      <c r="KSP7" s="181"/>
      <c r="KSQ7" s="181"/>
      <c r="KSR7" s="181"/>
      <c r="KSS7" s="181"/>
      <c r="KST7" s="181"/>
      <c r="KSU7" s="181"/>
      <c r="KSV7" s="181"/>
      <c r="KSW7" s="181"/>
      <c r="KSX7" s="181"/>
      <c r="KSY7" s="181"/>
      <c r="KSZ7" s="181"/>
      <c r="KTA7" s="181"/>
      <c r="KTB7" s="181"/>
      <c r="KTC7" s="181"/>
      <c r="KTD7" s="181"/>
      <c r="KTE7" s="181"/>
      <c r="KTF7" s="181"/>
      <c r="KTG7" s="181"/>
      <c r="KTH7" s="181"/>
      <c r="KTI7" s="181"/>
      <c r="KTJ7" s="181"/>
      <c r="KTK7" s="181"/>
      <c r="KTL7" s="181"/>
      <c r="KTM7" s="181"/>
      <c r="KTN7" s="181"/>
      <c r="KTO7" s="181"/>
      <c r="KTP7" s="181"/>
      <c r="KTQ7" s="181"/>
      <c r="KTR7" s="181"/>
      <c r="KTS7" s="181"/>
      <c r="KTT7" s="181"/>
      <c r="KTU7" s="181"/>
      <c r="KTV7" s="181"/>
      <c r="KTW7" s="181"/>
      <c r="KTX7" s="181"/>
      <c r="KTY7" s="181"/>
      <c r="KTZ7" s="181"/>
      <c r="KUA7" s="181"/>
      <c r="KUB7" s="181"/>
      <c r="KUC7" s="181"/>
      <c r="KUD7" s="181"/>
      <c r="KUE7" s="181"/>
      <c r="KUF7" s="181"/>
      <c r="KUG7" s="181"/>
      <c r="KUH7" s="181"/>
      <c r="KUI7" s="181"/>
      <c r="KUJ7" s="181"/>
      <c r="KUK7" s="181"/>
      <c r="KUL7" s="181"/>
      <c r="KUM7" s="181"/>
      <c r="KUN7" s="181"/>
      <c r="KUO7" s="181"/>
      <c r="KUP7" s="181"/>
      <c r="KUQ7" s="181"/>
      <c r="KUR7" s="181"/>
      <c r="KUS7" s="181"/>
      <c r="KUT7" s="181"/>
      <c r="KUU7" s="181"/>
      <c r="KUV7" s="181"/>
      <c r="KUW7" s="181"/>
      <c r="KUX7" s="181"/>
      <c r="KUY7" s="181"/>
      <c r="KUZ7" s="181"/>
      <c r="KVA7" s="181"/>
      <c r="KVB7" s="181"/>
      <c r="KVC7" s="181"/>
      <c r="KVD7" s="181"/>
      <c r="KVE7" s="181"/>
      <c r="KVF7" s="181"/>
      <c r="KVG7" s="181"/>
      <c r="KVH7" s="181"/>
      <c r="KVI7" s="181"/>
      <c r="KVJ7" s="181"/>
      <c r="KVK7" s="181"/>
      <c r="KVL7" s="181"/>
      <c r="KVM7" s="181"/>
      <c r="KVN7" s="181"/>
      <c r="KVO7" s="181"/>
      <c r="KVP7" s="181"/>
      <c r="KVQ7" s="181"/>
      <c r="KVR7" s="181"/>
      <c r="KVS7" s="181"/>
      <c r="KVT7" s="181"/>
      <c r="KVU7" s="181"/>
      <c r="KVV7" s="181"/>
      <c r="KVW7" s="181"/>
      <c r="KVX7" s="181"/>
      <c r="KVY7" s="181"/>
      <c r="KVZ7" s="181"/>
      <c r="KWA7" s="181"/>
      <c r="KWB7" s="181"/>
      <c r="KWC7" s="181"/>
      <c r="KWD7" s="181"/>
      <c r="KWE7" s="181"/>
      <c r="KWF7" s="181"/>
      <c r="KWG7" s="181"/>
      <c r="KWH7" s="181"/>
      <c r="KWI7" s="181"/>
      <c r="KWJ7" s="181"/>
      <c r="KWK7" s="181"/>
      <c r="KWL7" s="181"/>
      <c r="KWM7" s="181"/>
      <c r="KWN7" s="181"/>
      <c r="KWO7" s="181"/>
      <c r="KWP7" s="181"/>
      <c r="KWQ7" s="181"/>
      <c r="KWR7" s="181"/>
      <c r="KWS7" s="181"/>
      <c r="KWT7" s="181"/>
      <c r="KWU7" s="181"/>
      <c r="KWV7" s="181"/>
      <c r="KWW7" s="181"/>
      <c r="KWX7" s="181"/>
      <c r="KWY7" s="181"/>
      <c r="KWZ7" s="181"/>
      <c r="KXA7" s="181"/>
      <c r="KXB7" s="181"/>
      <c r="KXC7" s="181"/>
      <c r="KXD7" s="181"/>
      <c r="KXE7" s="181"/>
      <c r="KXF7" s="181"/>
      <c r="KXG7" s="181"/>
      <c r="KXH7" s="181"/>
      <c r="KXI7" s="181"/>
      <c r="KXJ7" s="181"/>
      <c r="KXK7" s="181"/>
      <c r="KXL7" s="181"/>
      <c r="KXM7" s="181"/>
      <c r="KXN7" s="181"/>
      <c r="KXO7" s="181"/>
      <c r="KXP7" s="181"/>
      <c r="KXQ7" s="181"/>
      <c r="KXR7" s="181"/>
      <c r="KXS7" s="181"/>
      <c r="KXT7" s="181"/>
      <c r="KXU7" s="181"/>
      <c r="KXV7" s="181"/>
      <c r="KXW7" s="181"/>
      <c r="KXX7" s="181"/>
      <c r="KXY7" s="181"/>
      <c r="KXZ7" s="181"/>
      <c r="KYA7" s="181"/>
      <c r="KYB7" s="181"/>
      <c r="KYC7" s="181"/>
      <c r="KYD7" s="181"/>
      <c r="KYE7" s="181"/>
      <c r="KYF7" s="181"/>
      <c r="KYG7" s="181"/>
      <c r="KYH7" s="181"/>
      <c r="KYI7" s="181"/>
      <c r="KYJ7" s="181"/>
      <c r="KYK7" s="181"/>
      <c r="KYL7" s="181"/>
      <c r="KYM7" s="181"/>
      <c r="KYN7" s="181"/>
      <c r="KYO7" s="181"/>
      <c r="KYP7" s="181"/>
      <c r="KYQ7" s="181"/>
      <c r="KYR7" s="181"/>
      <c r="KYS7" s="181"/>
      <c r="KYT7" s="181"/>
      <c r="KYU7" s="181"/>
      <c r="KYV7" s="181"/>
      <c r="KYW7" s="181"/>
      <c r="KYX7" s="181"/>
      <c r="KYY7" s="181"/>
      <c r="KYZ7" s="181"/>
      <c r="KZA7" s="181"/>
      <c r="KZB7" s="181"/>
      <c r="KZC7" s="181"/>
      <c r="KZD7" s="181"/>
      <c r="KZE7" s="181"/>
      <c r="KZF7" s="181"/>
      <c r="KZG7" s="181"/>
      <c r="KZH7" s="181"/>
      <c r="KZI7" s="181"/>
      <c r="KZJ7" s="181"/>
      <c r="KZK7" s="181"/>
      <c r="KZL7" s="181"/>
      <c r="KZM7" s="181"/>
      <c r="KZN7" s="181"/>
      <c r="KZO7" s="181"/>
      <c r="KZP7" s="181"/>
      <c r="KZQ7" s="181"/>
      <c r="KZR7" s="181"/>
      <c r="KZS7" s="181"/>
      <c r="KZT7" s="181"/>
      <c r="KZU7" s="181"/>
      <c r="KZV7" s="181"/>
      <c r="KZW7" s="181"/>
      <c r="KZX7" s="181"/>
      <c r="KZY7" s="181"/>
      <c r="KZZ7" s="181"/>
      <c r="LAA7" s="181"/>
      <c r="LAB7" s="181"/>
      <c r="LAC7" s="181"/>
      <c r="LAD7" s="181"/>
      <c r="LAE7" s="181"/>
      <c r="LAF7" s="181"/>
      <c r="LAG7" s="181"/>
      <c r="LAH7" s="181"/>
      <c r="LAI7" s="181"/>
      <c r="LAJ7" s="181"/>
      <c r="LAK7" s="181"/>
      <c r="LAL7" s="181"/>
      <c r="LAM7" s="181"/>
      <c r="LAN7" s="181"/>
      <c r="LAO7" s="181"/>
      <c r="LAP7" s="181"/>
      <c r="LAQ7" s="181"/>
      <c r="LAR7" s="181"/>
      <c r="LAS7" s="181"/>
      <c r="LAT7" s="181"/>
      <c r="LAU7" s="181"/>
      <c r="LAV7" s="181"/>
      <c r="LAW7" s="181"/>
      <c r="LAX7" s="181"/>
      <c r="LAY7" s="181"/>
      <c r="LAZ7" s="181"/>
      <c r="LBA7" s="181"/>
      <c r="LBB7" s="181"/>
      <c r="LBC7" s="181"/>
      <c r="LBD7" s="181"/>
      <c r="LBE7" s="181"/>
      <c r="LBF7" s="181"/>
      <c r="LBG7" s="181"/>
      <c r="LBH7" s="181"/>
      <c r="LBI7" s="181"/>
      <c r="LBJ7" s="181"/>
      <c r="LBK7" s="181"/>
      <c r="LBL7" s="181"/>
      <c r="LBM7" s="181"/>
      <c r="LBN7" s="181"/>
      <c r="LBO7" s="181"/>
      <c r="LBP7" s="181"/>
      <c r="LBQ7" s="181"/>
      <c r="LBR7" s="181"/>
      <c r="LBS7" s="181"/>
      <c r="LBT7" s="181"/>
      <c r="LBU7" s="181"/>
      <c r="LBV7" s="181"/>
      <c r="LBW7" s="181"/>
      <c r="LBX7" s="181"/>
      <c r="LBY7" s="181"/>
      <c r="LBZ7" s="181"/>
      <c r="LCA7" s="181"/>
      <c r="LCB7" s="181"/>
      <c r="LCC7" s="181"/>
      <c r="LCD7" s="181"/>
      <c r="LCE7" s="181"/>
      <c r="LCF7" s="181"/>
      <c r="LCG7" s="181"/>
      <c r="LCH7" s="181"/>
      <c r="LCI7" s="181"/>
      <c r="LCJ7" s="181"/>
      <c r="LCK7" s="181"/>
      <c r="LCL7" s="181"/>
      <c r="LCM7" s="181"/>
      <c r="LCN7" s="181"/>
      <c r="LCO7" s="181"/>
      <c r="LCP7" s="181"/>
      <c r="LCQ7" s="181"/>
      <c r="LCR7" s="181"/>
      <c r="LCS7" s="181"/>
      <c r="LCT7" s="181"/>
      <c r="LCU7" s="181"/>
      <c r="LCV7" s="181"/>
      <c r="LCW7" s="181"/>
      <c r="LCX7" s="181"/>
      <c r="LCY7" s="181"/>
      <c r="LCZ7" s="181"/>
      <c r="LDA7" s="181"/>
      <c r="LDB7" s="181"/>
      <c r="LDC7" s="181"/>
      <c r="LDD7" s="181"/>
      <c r="LDE7" s="181"/>
      <c r="LDF7" s="181"/>
      <c r="LDG7" s="181"/>
      <c r="LDH7" s="181"/>
      <c r="LDI7" s="181"/>
      <c r="LDJ7" s="181"/>
      <c r="LDK7" s="181"/>
      <c r="LDL7" s="181"/>
      <c r="LDM7" s="181"/>
      <c r="LDN7" s="181"/>
      <c r="LDO7" s="181"/>
      <c r="LDP7" s="181"/>
      <c r="LDQ7" s="181"/>
      <c r="LDR7" s="181"/>
      <c r="LDS7" s="181"/>
      <c r="LDT7" s="181"/>
      <c r="LDU7" s="181"/>
      <c r="LDV7" s="181"/>
      <c r="LDW7" s="181"/>
      <c r="LDX7" s="181"/>
      <c r="LDY7" s="181"/>
      <c r="LDZ7" s="181"/>
      <c r="LEA7" s="181"/>
      <c r="LEB7" s="181"/>
      <c r="LEC7" s="181"/>
      <c r="LED7" s="181"/>
      <c r="LEE7" s="181"/>
      <c r="LEF7" s="181"/>
      <c r="LEG7" s="181"/>
      <c r="LEH7" s="181"/>
      <c r="LEI7" s="181"/>
      <c r="LEJ7" s="181"/>
      <c r="LEK7" s="181"/>
      <c r="LEL7" s="181"/>
      <c r="LEM7" s="181"/>
      <c r="LEN7" s="181"/>
      <c r="LEO7" s="181"/>
      <c r="LEP7" s="181"/>
      <c r="LEQ7" s="181"/>
      <c r="LER7" s="181"/>
      <c r="LES7" s="181"/>
      <c r="LET7" s="181"/>
      <c r="LEU7" s="181"/>
      <c r="LEV7" s="181"/>
      <c r="LEW7" s="181"/>
      <c r="LEX7" s="181"/>
      <c r="LEY7" s="181"/>
      <c r="LEZ7" s="181"/>
      <c r="LFA7" s="181"/>
      <c r="LFB7" s="181"/>
      <c r="LFC7" s="181"/>
      <c r="LFD7" s="181"/>
      <c r="LFE7" s="181"/>
      <c r="LFF7" s="181"/>
      <c r="LFG7" s="181"/>
      <c r="LFH7" s="181"/>
      <c r="LFI7" s="181"/>
      <c r="LFJ7" s="181"/>
      <c r="LFK7" s="181"/>
      <c r="LFL7" s="181"/>
      <c r="LFM7" s="181"/>
      <c r="LFN7" s="181"/>
      <c r="LFO7" s="181"/>
      <c r="LFP7" s="181"/>
      <c r="LFQ7" s="181"/>
      <c r="LFR7" s="181"/>
      <c r="LFS7" s="181"/>
      <c r="LFT7" s="181"/>
      <c r="LFU7" s="181"/>
      <c r="LFV7" s="181"/>
      <c r="LFW7" s="181"/>
      <c r="LFX7" s="181"/>
      <c r="LFY7" s="181"/>
      <c r="LFZ7" s="181"/>
      <c r="LGA7" s="181"/>
      <c r="LGB7" s="181"/>
      <c r="LGC7" s="181"/>
      <c r="LGD7" s="181"/>
      <c r="LGE7" s="181"/>
      <c r="LGF7" s="181"/>
      <c r="LGG7" s="181"/>
      <c r="LGH7" s="181"/>
      <c r="LGI7" s="181"/>
      <c r="LGJ7" s="181"/>
      <c r="LGK7" s="181"/>
      <c r="LGL7" s="181"/>
      <c r="LGM7" s="181"/>
      <c r="LGN7" s="181"/>
      <c r="LGO7" s="181"/>
      <c r="LGP7" s="181"/>
      <c r="LGQ7" s="181"/>
      <c r="LGR7" s="181"/>
      <c r="LGS7" s="181"/>
      <c r="LGT7" s="181"/>
      <c r="LGU7" s="181"/>
      <c r="LGV7" s="181"/>
      <c r="LGW7" s="181"/>
      <c r="LGX7" s="181"/>
      <c r="LGY7" s="181"/>
      <c r="LGZ7" s="181"/>
      <c r="LHA7" s="181"/>
      <c r="LHB7" s="181"/>
      <c r="LHC7" s="181"/>
      <c r="LHD7" s="181"/>
      <c r="LHE7" s="181"/>
      <c r="LHF7" s="181"/>
      <c r="LHG7" s="181"/>
      <c r="LHH7" s="181"/>
      <c r="LHI7" s="181"/>
      <c r="LHJ7" s="181"/>
      <c r="LHK7" s="181"/>
      <c r="LHL7" s="181"/>
      <c r="LHM7" s="181"/>
      <c r="LHN7" s="181"/>
      <c r="LHO7" s="181"/>
      <c r="LHP7" s="181"/>
      <c r="LHQ7" s="181"/>
      <c r="LHR7" s="181"/>
      <c r="LHS7" s="181"/>
      <c r="LHT7" s="181"/>
      <c r="LHU7" s="181"/>
      <c r="LHV7" s="181"/>
      <c r="LHW7" s="181"/>
      <c r="LHX7" s="181"/>
      <c r="LHY7" s="181"/>
      <c r="LHZ7" s="181"/>
      <c r="LIA7" s="181"/>
      <c r="LIB7" s="181"/>
      <c r="LIC7" s="181"/>
      <c r="LID7" s="181"/>
      <c r="LIE7" s="181"/>
      <c r="LIF7" s="181"/>
      <c r="LIG7" s="181"/>
      <c r="LIH7" s="181"/>
      <c r="LII7" s="181"/>
      <c r="LIJ7" s="181"/>
      <c r="LIK7" s="181"/>
      <c r="LIL7" s="181"/>
      <c r="LIM7" s="181"/>
      <c r="LIN7" s="181"/>
      <c r="LIO7" s="181"/>
      <c r="LIP7" s="181"/>
      <c r="LIQ7" s="181"/>
      <c r="LIR7" s="181"/>
      <c r="LIS7" s="181"/>
      <c r="LIT7" s="181"/>
      <c r="LIU7" s="181"/>
      <c r="LIV7" s="181"/>
      <c r="LIW7" s="181"/>
      <c r="LIX7" s="181"/>
      <c r="LIY7" s="181"/>
      <c r="LIZ7" s="181"/>
      <c r="LJA7" s="181"/>
      <c r="LJB7" s="181"/>
      <c r="LJC7" s="181"/>
      <c r="LJD7" s="181"/>
      <c r="LJE7" s="181"/>
      <c r="LJF7" s="181"/>
      <c r="LJG7" s="181"/>
      <c r="LJH7" s="181"/>
      <c r="LJI7" s="181"/>
      <c r="LJJ7" s="181"/>
      <c r="LJK7" s="181"/>
      <c r="LJL7" s="181"/>
      <c r="LJM7" s="181"/>
      <c r="LJN7" s="181"/>
      <c r="LJO7" s="181"/>
      <c r="LJP7" s="181"/>
      <c r="LJQ7" s="181"/>
      <c r="LJR7" s="181"/>
      <c r="LJS7" s="181"/>
      <c r="LJT7" s="181"/>
      <c r="LJU7" s="181"/>
      <c r="LJV7" s="181"/>
      <c r="LJW7" s="181"/>
      <c r="LJX7" s="181"/>
      <c r="LJY7" s="181"/>
      <c r="LJZ7" s="181"/>
      <c r="LKA7" s="181"/>
      <c r="LKB7" s="181"/>
      <c r="LKC7" s="181"/>
      <c r="LKD7" s="181"/>
      <c r="LKE7" s="181"/>
      <c r="LKF7" s="181"/>
      <c r="LKG7" s="181"/>
      <c r="LKH7" s="181"/>
      <c r="LKI7" s="181"/>
      <c r="LKJ7" s="181"/>
      <c r="LKK7" s="181"/>
      <c r="LKL7" s="181"/>
      <c r="LKM7" s="181"/>
      <c r="LKN7" s="181"/>
      <c r="LKO7" s="181"/>
      <c r="LKP7" s="181"/>
      <c r="LKQ7" s="181"/>
      <c r="LKR7" s="181"/>
      <c r="LKS7" s="181"/>
      <c r="LKT7" s="181"/>
      <c r="LKU7" s="181"/>
      <c r="LKV7" s="181"/>
      <c r="LKW7" s="181"/>
      <c r="LKX7" s="181"/>
      <c r="LKY7" s="181"/>
      <c r="LKZ7" s="181"/>
      <c r="LLA7" s="181"/>
      <c r="LLB7" s="181"/>
      <c r="LLC7" s="181"/>
      <c r="LLD7" s="181"/>
      <c r="LLE7" s="181"/>
      <c r="LLF7" s="181"/>
      <c r="LLG7" s="181"/>
      <c r="LLH7" s="181"/>
      <c r="LLI7" s="181"/>
      <c r="LLJ7" s="181"/>
      <c r="LLK7" s="181"/>
      <c r="LLL7" s="181"/>
      <c r="LLM7" s="181"/>
      <c r="LLN7" s="181"/>
      <c r="LLO7" s="181"/>
      <c r="LLP7" s="181"/>
      <c r="LLQ7" s="181"/>
      <c r="LLR7" s="181"/>
      <c r="LLS7" s="181"/>
      <c r="LLT7" s="181"/>
      <c r="LLU7" s="181"/>
      <c r="LLV7" s="181"/>
      <c r="LLW7" s="181"/>
      <c r="LLX7" s="181"/>
      <c r="LLY7" s="181"/>
      <c r="LLZ7" s="181"/>
      <c r="LMA7" s="181"/>
      <c r="LMB7" s="181"/>
      <c r="LMC7" s="181"/>
      <c r="LMD7" s="181"/>
      <c r="LME7" s="181"/>
      <c r="LMF7" s="181"/>
      <c r="LMG7" s="181"/>
      <c r="LMH7" s="181"/>
      <c r="LMI7" s="181"/>
      <c r="LMJ7" s="181"/>
      <c r="LMK7" s="181"/>
      <c r="LML7" s="181"/>
      <c r="LMM7" s="181"/>
      <c r="LMN7" s="181"/>
      <c r="LMO7" s="181"/>
      <c r="LMP7" s="181"/>
      <c r="LMQ7" s="181"/>
      <c r="LMR7" s="181"/>
      <c r="LMS7" s="181"/>
      <c r="LMT7" s="181"/>
      <c r="LMU7" s="181"/>
      <c r="LMV7" s="181"/>
      <c r="LMW7" s="181"/>
      <c r="LMX7" s="181"/>
      <c r="LMY7" s="181"/>
      <c r="LMZ7" s="181"/>
      <c r="LNA7" s="181"/>
      <c r="LNB7" s="181"/>
      <c r="LNC7" s="181"/>
      <c r="LND7" s="181"/>
      <c r="LNE7" s="181"/>
      <c r="LNF7" s="181"/>
      <c r="LNG7" s="181"/>
      <c r="LNH7" s="181"/>
      <c r="LNI7" s="181"/>
      <c r="LNJ7" s="181"/>
      <c r="LNK7" s="181"/>
      <c r="LNL7" s="181"/>
      <c r="LNM7" s="181"/>
      <c r="LNN7" s="181"/>
      <c r="LNO7" s="181"/>
      <c r="LNP7" s="181"/>
      <c r="LNQ7" s="181"/>
      <c r="LNR7" s="181"/>
      <c r="LNS7" s="181"/>
      <c r="LNT7" s="181"/>
      <c r="LNU7" s="181"/>
      <c r="LNV7" s="181"/>
      <c r="LNW7" s="181"/>
      <c r="LNX7" s="181"/>
      <c r="LNY7" s="181"/>
      <c r="LNZ7" s="181"/>
      <c r="LOA7" s="181"/>
      <c r="LOB7" s="181"/>
      <c r="LOC7" s="181"/>
      <c r="LOD7" s="181"/>
      <c r="LOE7" s="181"/>
      <c r="LOF7" s="181"/>
      <c r="LOG7" s="181"/>
      <c r="LOH7" s="181"/>
      <c r="LOI7" s="181"/>
      <c r="LOJ7" s="181"/>
      <c r="LOK7" s="181"/>
      <c r="LOL7" s="181"/>
      <c r="LOM7" s="181"/>
      <c r="LON7" s="181"/>
      <c r="LOO7" s="181"/>
      <c r="LOP7" s="181"/>
      <c r="LOQ7" s="181"/>
      <c r="LOR7" s="181"/>
      <c r="LOS7" s="181"/>
      <c r="LOT7" s="181"/>
      <c r="LOU7" s="181"/>
      <c r="LOV7" s="181"/>
      <c r="LOW7" s="181"/>
      <c r="LOX7" s="181"/>
      <c r="LOY7" s="181"/>
      <c r="LOZ7" s="181"/>
      <c r="LPA7" s="181"/>
      <c r="LPB7" s="181"/>
      <c r="LPC7" s="181"/>
      <c r="LPD7" s="181"/>
      <c r="LPE7" s="181"/>
      <c r="LPF7" s="181"/>
      <c r="LPG7" s="181"/>
      <c r="LPH7" s="181"/>
      <c r="LPI7" s="181"/>
      <c r="LPJ7" s="181"/>
      <c r="LPK7" s="181"/>
      <c r="LPL7" s="181"/>
      <c r="LPM7" s="181"/>
      <c r="LPN7" s="181"/>
      <c r="LPO7" s="181"/>
      <c r="LPP7" s="181"/>
      <c r="LPQ7" s="181"/>
      <c r="LPR7" s="181"/>
      <c r="LPS7" s="181"/>
      <c r="LPT7" s="181"/>
      <c r="LPU7" s="181"/>
      <c r="LPV7" s="181"/>
      <c r="LPW7" s="181"/>
      <c r="LPX7" s="181"/>
      <c r="LPY7" s="181"/>
      <c r="LPZ7" s="181"/>
      <c r="LQA7" s="181"/>
      <c r="LQB7" s="181"/>
      <c r="LQC7" s="181"/>
      <c r="LQD7" s="181"/>
      <c r="LQE7" s="181"/>
      <c r="LQF7" s="181"/>
      <c r="LQG7" s="181"/>
      <c r="LQH7" s="181"/>
      <c r="LQI7" s="181"/>
      <c r="LQJ7" s="181"/>
      <c r="LQK7" s="181"/>
      <c r="LQL7" s="181"/>
      <c r="LQM7" s="181"/>
      <c r="LQN7" s="181"/>
      <c r="LQO7" s="181"/>
      <c r="LQP7" s="181"/>
      <c r="LQQ7" s="181"/>
      <c r="LQR7" s="181"/>
      <c r="LQS7" s="181"/>
      <c r="LQT7" s="181"/>
      <c r="LQU7" s="181"/>
      <c r="LQV7" s="181"/>
      <c r="LQW7" s="181"/>
      <c r="LQX7" s="181"/>
      <c r="LQY7" s="181"/>
      <c r="LQZ7" s="181"/>
      <c r="LRA7" s="181"/>
      <c r="LRB7" s="181"/>
      <c r="LRC7" s="181"/>
      <c r="LRD7" s="181"/>
      <c r="LRE7" s="181"/>
      <c r="LRF7" s="181"/>
      <c r="LRG7" s="181"/>
      <c r="LRH7" s="181"/>
      <c r="LRI7" s="181"/>
      <c r="LRJ7" s="181"/>
      <c r="LRK7" s="181"/>
      <c r="LRL7" s="181"/>
      <c r="LRM7" s="181"/>
      <c r="LRN7" s="181"/>
      <c r="LRO7" s="181"/>
      <c r="LRP7" s="181"/>
      <c r="LRQ7" s="181"/>
      <c r="LRR7" s="181"/>
      <c r="LRS7" s="181"/>
      <c r="LRT7" s="181"/>
      <c r="LRU7" s="181"/>
      <c r="LRV7" s="181"/>
      <c r="LRW7" s="181"/>
      <c r="LRX7" s="181"/>
      <c r="LRY7" s="181"/>
      <c r="LRZ7" s="181"/>
      <c r="LSA7" s="181"/>
      <c r="LSB7" s="181"/>
      <c r="LSC7" s="181"/>
      <c r="LSD7" s="181"/>
      <c r="LSE7" s="181"/>
      <c r="LSF7" s="181"/>
      <c r="LSG7" s="181"/>
      <c r="LSH7" s="181"/>
      <c r="LSI7" s="181"/>
      <c r="LSJ7" s="181"/>
      <c r="LSK7" s="181"/>
      <c r="LSL7" s="181"/>
      <c r="LSM7" s="181"/>
      <c r="LSN7" s="181"/>
      <c r="LSO7" s="181"/>
      <c r="LSP7" s="181"/>
      <c r="LSQ7" s="181"/>
      <c r="LSR7" s="181"/>
      <c r="LSS7" s="181"/>
      <c r="LST7" s="181"/>
      <c r="LSU7" s="181"/>
      <c r="LSV7" s="181"/>
      <c r="LSW7" s="181"/>
      <c r="LSX7" s="181"/>
      <c r="LSY7" s="181"/>
      <c r="LSZ7" s="181"/>
      <c r="LTA7" s="181"/>
      <c r="LTB7" s="181"/>
      <c r="LTC7" s="181"/>
      <c r="LTD7" s="181"/>
      <c r="LTE7" s="181"/>
      <c r="LTF7" s="181"/>
      <c r="LTG7" s="181"/>
      <c r="LTH7" s="181"/>
      <c r="LTI7" s="181"/>
      <c r="LTJ7" s="181"/>
      <c r="LTK7" s="181"/>
      <c r="LTL7" s="181"/>
      <c r="LTM7" s="181"/>
      <c r="LTN7" s="181"/>
      <c r="LTO7" s="181"/>
      <c r="LTP7" s="181"/>
      <c r="LTQ7" s="181"/>
      <c r="LTR7" s="181"/>
      <c r="LTS7" s="181"/>
      <c r="LTT7" s="181"/>
      <c r="LTU7" s="181"/>
      <c r="LTV7" s="181"/>
      <c r="LTW7" s="181"/>
      <c r="LTX7" s="181"/>
      <c r="LTY7" s="181"/>
      <c r="LTZ7" s="181"/>
      <c r="LUA7" s="181"/>
      <c r="LUB7" s="181"/>
      <c r="LUC7" s="181"/>
      <c r="LUD7" s="181"/>
      <c r="LUE7" s="181"/>
      <c r="LUF7" s="181"/>
      <c r="LUG7" s="181"/>
      <c r="LUH7" s="181"/>
      <c r="LUI7" s="181"/>
      <c r="LUJ7" s="181"/>
      <c r="LUK7" s="181"/>
      <c r="LUL7" s="181"/>
      <c r="LUM7" s="181"/>
      <c r="LUN7" s="181"/>
      <c r="LUO7" s="181"/>
      <c r="LUP7" s="181"/>
      <c r="LUQ7" s="181"/>
      <c r="LUR7" s="181"/>
      <c r="LUS7" s="181"/>
      <c r="LUT7" s="181"/>
      <c r="LUU7" s="181"/>
      <c r="LUV7" s="181"/>
      <c r="LUW7" s="181"/>
      <c r="LUX7" s="181"/>
      <c r="LUY7" s="181"/>
      <c r="LUZ7" s="181"/>
      <c r="LVA7" s="181"/>
      <c r="LVB7" s="181"/>
      <c r="LVC7" s="181"/>
      <c r="LVD7" s="181"/>
      <c r="LVE7" s="181"/>
      <c r="LVF7" s="181"/>
      <c r="LVG7" s="181"/>
      <c r="LVH7" s="181"/>
      <c r="LVI7" s="181"/>
      <c r="LVJ7" s="181"/>
      <c r="LVK7" s="181"/>
      <c r="LVL7" s="181"/>
      <c r="LVM7" s="181"/>
      <c r="LVN7" s="181"/>
      <c r="LVO7" s="181"/>
      <c r="LVP7" s="181"/>
      <c r="LVQ7" s="181"/>
      <c r="LVR7" s="181"/>
      <c r="LVS7" s="181"/>
      <c r="LVT7" s="181"/>
      <c r="LVU7" s="181"/>
      <c r="LVV7" s="181"/>
      <c r="LVW7" s="181"/>
      <c r="LVX7" s="181"/>
      <c r="LVY7" s="181"/>
      <c r="LVZ7" s="181"/>
      <c r="LWA7" s="181"/>
      <c r="LWB7" s="181"/>
      <c r="LWC7" s="181"/>
      <c r="LWD7" s="181"/>
      <c r="LWE7" s="181"/>
      <c r="LWF7" s="181"/>
      <c r="LWG7" s="181"/>
      <c r="LWH7" s="181"/>
      <c r="LWI7" s="181"/>
      <c r="LWJ7" s="181"/>
      <c r="LWK7" s="181"/>
      <c r="LWL7" s="181"/>
      <c r="LWM7" s="181"/>
      <c r="LWN7" s="181"/>
      <c r="LWO7" s="181"/>
      <c r="LWP7" s="181"/>
      <c r="LWQ7" s="181"/>
      <c r="LWR7" s="181"/>
      <c r="LWS7" s="181"/>
      <c r="LWT7" s="181"/>
      <c r="LWU7" s="181"/>
      <c r="LWV7" s="181"/>
      <c r="LWW7" s="181"/>
      <c r="LWX7" s="181"/>
      <c r="LWY7" s="181"/>
      <c r="LWZ7" s="181"/>
      <c r="LXA7" s="181"/>
      <c r="LXB7" s="181"/>
      <c r="LXC7" s="181"/>
      <c r="LXD7" s="181"/>
      <c r="LXE7" s="181"/>
      <c r="LXF7" s="181"/>
      <c r="LXG7" s="181"/>
      <c r="LXH7" s="181"/>
      <c r="LXI7" s="181"/>
      <c r="LXJ7" s="181"/>
      <c r="LXK7" s="181"/>
      <c r="LXL7" s="181"/>
      <c r="LXM7" s="181"/>
      <c r="LXN7" s="181"/>
      <c r="LXO7" s="181"/>
      <c r="LXP7" s="181"/>
      <c r="LXQ7" s="181"/>
      <c r="LXR7" s="181"/>
      <c r="LXS7" s="181"/>
      <c r="LXT7" s="181"/>
      <c r="LXU7" s="181"/>
      <c r="LXV7" s="181"/>
      <c r="LXW7" s="181"/>
      <c r="LXX7" s="181"/>
      <c r="LXY7" s="181"/>
      <c r="LXZ7" s="181"/>
      <c r="LYA7" s="181"/>
      <c r="LYB7" s="181"/>
      <c r="LYC7" s="181"/>
      <c r="LYD7" s="181"/>
      <c r="LYE7" s="181"/>
      <c r="LYF7" s="181"/>
      <c r="LYG7" s="181"/>
      <c r="LYH7" s="181"/>
      <c r="LYI7" s="181"/>
      <c r="LYJ7" s="181"/>
      <c r="LYK7" s="181"/>
      <c r="LYL7" s="181"/>
      <c r="LYM7" s="181"/>
      <c r="LYN7" s="181"/>
      <c r="LYO7" s="181"/>
      <c r="LYP7" s="181"/>
      <c r="LYQ7" s="181"/>
      <c r="LYR7" s="181"/>
      <c r="LYS7" s="181"/>
      <c r="LYT7" s="181"/>
      <c r="LYU7" s="181"/>
      <c r="LYV7" s="181"/>
      <c r="LYW7" s="181"/>
      <c r="LYX7" s="181"/>
      <c r="LYY7" s="181"/>
      <c r="LYZ7" s="181"/>
      <c r="LZA7" s="181"/>
      <c r="LZB7" s="181"/>
      <c r="LZC7" s="181"/>
      <c r="LZD7" s="181"/>
      <c r="LZE7" s="181"/>
      <c r="LZF7" s="181"/>
      <c r="LZG7" s="181"/>
      <c r="LZH7" s="181"/>
      <c r="LZI7" s="181"/>
      <c r="LZJ7" s="181"/>
      <c r="LZK7" s="181"/>
      <c r="LZL7" s="181"/>
      <c r="LZM7" s="181"/>
      <c r="LZN7" s="181"/>
      <c r="LZO7" s="181"/>
      <c r="LZP7" s="181"/>
      <c r="LZQ7" s="181"/>
      <c r="LZR7" s="181"/>
      <c r="LZS7" s="181"/>
      <c r="LZT7" s="181"/>
      <c r="LZU7" s="181"/>
      <c r="LZV7" s="181"/>
      <c r="LZW7" s="181"/>
      <c r="LZX7" s="181"/>
      <c r="LZY7" s="181"/>
      <c r="LZZ7" s="181"/>
      <c r="MAA7" s="181"/>
      <c r="MAB7" s="181"/>
      <c r="MAC7" s="181"/>
      <c r="MAD7" s="181"/>
      <c r="MAE7" s="181"/>
      <c r="MAF7" s="181"/>
      <c r="MAG7" s="181"/>
      <c r="MAH7" s="181"/>
      <c r="MAI7" s="181"/>
      <c r="MAJ7" s="181"/>
      <c r="MAK7" s="181"/>
      <c r="MAL7" s="181"/>
      <c r="MAM7" s="181"/>
      <c r="MAN7" s="181"/>
      <c r="MAO7" s="181"/>
      <c r="MAP7" s="181"/>
      <c r="MAQ7" s="181"/>
      <c r="MAR7" s="181"/>
      <c r="MAS7" s="181"/>
      <c r="MAT7" s="181"/>
      <c r="MAU7" s="181"/>
      <c r="MAV7" s="181"/>
      <c r="MAW7" s="181"/>
      <c r="MAX7" s="181"/>
      <c r="MAY7" s="181"/>
      <c r="MAZ7" s="181"/>
      <c r="MBA7" s="181"/>
      <c r="MBB7" s="181"/>
      <c r="MBC7" s="181"/>
      <c r="MBD7" s="181"/>
      <c r="MBE7" s="181"/>
      <c r="MBF7" s="181"/>
      <c r="MBG7" s="181"/>
      <c r="MBH7" s="181"/>
      <c r="MBI7" s="181"/>
      <c r="MBJ7" s="181"/>
      <c r="MBK7" s="181"/>
      <c r="MBL7" s="181"/>
      <c r="MBM7" s="181"/>
      <c r="MBN7" s="181"/>
      <c r="MBO7" s="181"/>
      <c r="MBP7" s="181"/>
      <c r="MBQ7" s="181"/>
      <c r="MBR7" s="181"/>
      <c r="MBS7" s="181"/>
      <c r="MBT7" s="181"/>
      <c r="MBU7" s="181"/>
      <c r="MBV7" s="181"/>
      <c r="MBW7" s="181"/>
      <c r="MBX7" s="181"/>
      <c r="MBY7" s="181"/>
      <c r="MBZ7" s="181"/>
      <c r="MCA7" s="181"/>
      <c r="MCB7" s="181"/>
      <c r="MCC7" s="181"/>
      <c r="MCD7" s="181"/>
      <c r="MCE7" s="181"/>
      <c r="MCF7" s="181"/>
      <c r="MCG7" s="181"/>
      <c r="MCH7" s="181"/>
      <c r="MCI7" s="181"/>
      <c r="MCJ7" s="181"/>
      <c r="MCK7" s="181"/>
      <c r="MCL7" s="181"/>
      <c r="MCM7" s="181"/>
      <c r="MCN7" s="181"/>
      <c r="MCO7" s="181"/>
      <c r="MCP7" s="181"/>
      <c r="MCQ7" s="181"/>
      <c r="MCR7" s="181"/>
      <c r="MCS7" s="181"/>
      <c r="MCT7" s="181"/>
      <c r="MCU7" s="181"/>
      <c r="MCV7" s="181"/>
      <c r="MCW7" s="181"/>
      <c r="MCX7" s="181"/>
      <c r="MCY7" s="181"/>
      <c r="MCZ7" s="181"/>
      <c r="MDA7" s="181"/>
      <c r="MDB7" s="181"/>
      <c r="MDC7" s="181"/>
      <c r="MDD7" s="181"/>
      <c r="MDE7" s="181"/>
      <c r="MDF7" s="181"/>
      <c r="MDG7" s="181"/>
      <c r="MDH7" s="181"/>
      <c r="MDI7" s="181"/>
      <c r="MDJ7" s="181"/>
      <c r="MDK7" s="181"/>
      <c r="MDL7" s="181"/>
      <c r="MDM7" s="181"/>
      <c r="MDN7" s="181"/>
      <c r="MDO7" s="181"/>
      <c r="MDP7" s="181"/>
      <c r="MDQ7" s="181"/>
      <c r="MDR7" s="181"/>
      <c r="MDS7" s="181"/>
      <c r="MDT7" s="181"/>
      <c r="MDU7" s="181"/>
      <c r="MDV7" s="181"/>
      <c r="MDW7" s="181"/>
      <c r="MDX7" s="181"/>
      <c r="MDY7" s="181"/>
      <c r="MDZ7" s="181"/>
      <c r="MEA7" s="181"/>
      <c r="MEB7" s="181"/>
      <c r="MEC7" s="181"/>
      <c r="MED7" s="181"/>
      <c r="MEE7" s="181"/>
      <c r="MEF7" s="181"/>
      <c r="MEG7" s="181"/>
      <c r="MEH7" s="181"/>
      <c r="MEI7" s="181"/>
      <c r="MEJ7" s="181"/>
      <c r="MEK7" s="181"/>
      <c r="MEL7" s="181"/>
      <c r="MEM7" s="181"/>
      <c r="MEN7" s="181"/>
      <c r="MEO7" s="181"/>
      <c r="MEP7" s="181"/>
      <c r="MEQ7" s="181"/>
      <c r="MER7" s="181"/>
      <c r="MES7" s="181"/>
      <c r="MET7" s="181"/>
      <c r="MEU7" s="181"/>
      <c r="MEV7" s="181"/>
      <c r="MEW7" s="181"/>
      <c r="MEX7" s="181"/>
      <c r="MEY7" s="181"/>
      <c r="MEZ7" s="181"/>
      <c r="MFA7" s="181"/>
      <c r="MFB7" s="181"/>
      <c r="MFC7" s="181"/>
      <c r="MFD7" s="181"/>
      <c r="MFE7" s="181"/>
      <c r="MFF7" s="181"/>
      <c r="MFG7" s="181"/>
      <c r="MFH7" s="181"/>
      <c r="MFI7" s="181"/>
      <c r="MFJ7" s="181"/>
      <c r="MFK7" s="181"/>
      <c r="MFL7" s="181"/>
      <c r="MFM7" s="181"/>
      <c r="MFN7" s="181"/>
      <c r="MFO7" s="181"/>
      <c r="MFP7" s="181"/>
      <c r="MFQ7" s="181"/>
      <c r="MFR7" s="181"/>
      <c r="MFS7" s="181"/>
      <c r="MFT7" s="181"/>
      <c r="MFU7" s="181"/>
      <c r="MFV7" s="181"/>
      <c r="MFW7" s="181"/>
      <c r="MFX7" s="181"/>
      <c r="MFY7" s="181"/>
      <c r="MFZ7" s="181"/>
      <c r="MGA7" s="181"/>
      <c r="MGB7" s="181"/>
      <c r="MGC7" s="181"/>
      <c r="MGD7" s="181"/>
      <c r="MGE7" s="181"/>
      <c r="MGF7" s="181"/>
      <c r="MGG7" s="181"/>
      <c r="MGH7" s="181"/>
      <c r="MGI7" s="181"/>
      <c r="MGJ7" s="181"/>
      <c r="MGK7" s="181"/>
      <c r="MGL7" s="181"/>
      <c r="MGM7" s="181"/>
      <c r="MGN7" s="181"/>
      <c r="MGO7" s="181"/>
      <c r="MGP7" s="181"/>
      <c r="MGQ7" s="181"/>
      <c r="MGR7" s="181"/>
      <c r="MGS7" s="181"/>
      <c r="MGT7" s="181"/>
      <c r="MGU7" s="181"/>
      <c r="MGV7" s="181"/>
      <c r="MGW7" s="181"/>
      <c r="MGX7" s="181"/>
      <c r="MGY7" s="181"/>
      <c r="MGZ7" s="181"/>
      <c r="MHA7" s="181"/>
      <c r="MHB7" s="181"/>
      <c r="MHC7" s="181"/>
      <c r="MHD7" s="181"/>
      <c r="MHE7" s="181"/>
      <c r="MHF7" s="181"/>
      <c r="MHG7" s="181"/>
      <c r="MHH7" s="181"/>
      <c r="MHI7" s="181"/>
      <c r="MHJ7" s="181"/>
      <c r="MHK7" s="181"/>
      <c r="MHL7" s="181"/>
      <c r="MHM7" s="181"/>
      <c r="MHN7" s="181"/>
      <c r="MHO7" s="181"/>
      <c r="MHP7" s="181"/>
      <c r="MHQ7" s="181"/>
      <c r="MHR7" s="181"/>
      <c r="MHS7" s="181"/>
      <c r="MHT7" s="181"/>
      <c r="MHU7" s="181"/>
      <c r="MHV7" s="181"/>
      <c r="MHW7" s="181"/>
      <c r="MHX7" s="181"/>
      <c r="MHY7" s="181"/>
      <c r="MHZ7" s="181"/>
      <c r="MIA7" s="181"/>
      <c r="MIB7" s="181"/>
      <c r="MIC7" s="181"/>
      <c r="MID7" s="181"/>
      <c r="MIE7" s="181"/>
      <c r="MIF7" s="181"/>
      <c r="MIG7" s="181"/>
      <c r="MIH7" s="181"/>
      <c r="MII7" s="181"/>
      <c r="MIJ7" s="181"/>
      <c r="MIK7" s="181"/>
      <c r="MIL7" s="181"/>
      <c r="MIM7" s="181"/>
      <c r="MIN7" s="181"/>
      <c r="MIO7" s="181"/>
      <c r="MIP7" s="181"/>
      <c r="MIQ7" s="181"/>
      <c r="MIR7" s="181"/>
      <c r="MIS7" s="181"/>
      <c r="MIT7" s="181"/>
      <c r="MIU7" s="181"/>
      <c r="MIV7" s="181"/>
      <c r="MIW7" s="181"/>
      <c r="MIX7" s="181"/>
      <c r="MIY7" s="181"/>
      <c r="MIZ7" s="181"/>
      <c r="MJA7" s="181"/>
      <c r="MJB7" s="181"/>
      <c r="MJC7" s="181"/>
      <c r="MJD7" s="181"/>
      <c r="MJE7" s="181"/>
      <c r="MJF7" s="181"/>
      <c r="MJG7" s="181"/>
      <c r="MJH7" s="181"/>
      <c r="MJI7" s="181"/>
      <c r="MJJ7" s="181"/>
      <c r="MJK7" s="181"/>
      <c r="MJL7" s="181"/>
      <c r="MJM7" s="181"/>
      <c r="MJN7" s="181"/>
      <c r="MJO7" s="181"/>
      <c r="MJP7" s="181"/>
      <c r="MJQ7" s="181"/>
      <c r="MJR7" s="181"/>
      <c r="MJS7" s="181"/>
      <c r="MJT7" s="181"/>
      <c r="MJU7" s="181"/>
      <c r="MJV7" s="181"/>
      <c r="MJW7" s="181"/>
      <c r="MJX7" s="181"/>
      <c r="MJY7" s="181"/>
      <c r="MJZ7" s="181"/>
      <c r="MKA7" s="181"/>
      <c r="MKB7" s="181"/>
      <c r="MKC7" s="181"/>
      <c r="MKD7" s="181"/>
      <c r="MKE7" s="181"/>
      <c r="MKF7" s="181"/>
      <c r="MKG7" s="181"/>
      <c r="MKH7" s="181"/>
      <c r="MKI7" s="181"/>
      <c r="MKJ7" s="181"/>
      <c r="MKK7" s="181"/>
      <c r="MKL7" s="181"/>
      <c r="MKM7" s="181"/>
      <c r="MKN7" s="181"/>
      <c r="MKO7" s="181"/>
      <c r="MKP7" s="181"/>
      <c r="MKQ7" s="181"/>
      <c r="MKR7" s="181"/>
      <c r="MKS7" s="181"/>
      <c r="MKT7" s="181"/>
      <c r="MKU7" s="181"/>
      <c r="MKV7" s="181"/>
      <c r="MKW7" s="181"/>
      <c r="MKX7" s="181"/>
      <c r="MKY7" s="181"/>
      <c r="MKZ7" s="181"/>
      <c r="MLA7" s="181"/>
      <c r="MLB7" s="181"/>
      <c r="MLC7" s="181"/>
      <c r="MLD7" s="181"/>
      <c r="MLE7" s="181"/>
      <c r="MLF7" s="181"/>
      <c r="MLG7" s="181"/>
      <c r="MLH7" s="181"/>
      <c r="MLI7" s="181"/>
      <c r="MLJ7" s="181"/>
      <c r="MLK7" s="181"/>
      <c r="MLL7" s="181"/>
      <c r="MLM7" s="181"/>
      <c r="MLN7" s="181"/>
      <c r="MLO7" s="181"/>
      <c r="MLP7" s="181"/>
      <c r="MLQ7" s="181"/>
      <c r="MLR7" s="181"/>
      <c r="MLS7" s="181"/>
      <c r="MLT7" s="181"/>
      <c r="MLU7" s="181"/>
      <c r="MLV7" s="181"/>
      <c r="MLW7" s="181"/>
      <c r="MLX7" s="181"/>
      <c r="MLY7" s="181"/>
      <c r="MLZ7" s="181"/>
      <c r="MMA7" s="181"/>
      <c r="MMB7" s="181"/>
      <c r="MMC7" s="181"/>
      <c r="MMD7" s="181"/>
      <c r="MME7" s="181"/>
      <c r="MMF7" s="181"/>
      <c r="MMG7" s="181"/>
      <c r="MMH7" s="181"/>
      <c r="MMI7" s="181"/>
      <c r="MMJ7" s="181"/>
      <c r="MMK7" s="181"/>
      <c r="MML7" s="181"/>
      <c r="MMM7" s="181"/>
      <c r="MMN7" s="181"/>
      <c r="MMO7" s="181"/>
      <c r="MMP7" s="181"/>
      <c r="MMQ7" s="181"/>
      <c r="MMR7" s="181"/>
      <c r="MMS7" s="181"/>
      <c r="MMT7" s="181"/>
      <c r="MMU7" s="181"/>
      <c r="MMV7" s="181"/>
      <c r="MMW7" s="181"/>
      <c r="MMX7" s="181"/>
      <c r="MMY7" s="181"/>
      <c r="MMZ7" s="181"/>
      <c r="MNA7" s="181"/>
      <c r="MNB7" s="181"/>
      <c r="MNC7" s="181"/>
      <c r="MND7" s="181"/>
      <c r="MNE7" s="181"/>
      <c r="MNF7" s="181"/>
      <c r="MNG7" s="181"/>
      <c r="MNH7" s="181"/>
      <c r="MNI7" s="181"/>
      <c r="MNJ7" s="181"/>
      <c r="MNK7" s="181"/>
      <c r="MNL7" s="181"/>
      <c r="MNM7" s="181"/>
      <c r="MNN7" s="181"/>
      <c r="MNO7" s="181"/>
      <c r="MNP7" s="181"/>
      <c r="MNQ7" s="181"/>
      <c r="MNR7" s="181"/>
      <c r="MNS7" s="181"/>
      <c r="MNT7" s="181"/>
      <c r="MNU7" s="181"/>
      <c r="MNV7" s="181"/>
      <c r="MNW7" s="181"/>
      <c r="MNX7" s="181"/>
      <c r="MNY7" s="181"/>
      <c r="MNZ7" s="181"/>
      <c r="MOA7" s="181"/>
      <c r="MOB7" s="181"/>
      <c r="MOC7" s="181"/>
      <c r="MOD7" s="181"/>
      <c r="MOE7" s="181"/>
      <c r="MOF7" s="181"/>
      <c r="MOG7" s="181"/>
      <c r="MOH7" s="181"/>
      <c r="MOI7" s="181"/>
      <c r="MOJ7" s="181"/>
      <c r="MOK7" s="181"/>
      <c r="MOL7" s="181"/>
      <c r="MOM7" s="181"/>
      <c r="MON7" s="181"/>
      <c r="MOO7" s="181"/>
      <c r="MOP7" s="181"/>
      <c r="MOQ7" s="181"/>
      <c r="MOR7" s="181"/>
      <c r="MOS7" s="181"/>
      <c r="MOT7" s="181"/>
      <c r="MOU7" s="181"/>
      <c r="MOV7" s="181"/>
      <c r="MOW7" s="181"/>
      <c r="MOX7" s="181"/>
      <c r="MOY7" s="181"/>
      <c r="MOZ7" s="181"/>
      <c r="MPA7" s="181"/>
      <c r="MPB7" s="181"/>
      <c r="MPC7" s="181"/>
      <c r="MPD7" s="181"/>
      <c r="MPE7" s="181"/>
      <c r="MPF7" s="181"/>
      <c r="MPG7" s="181"/>
      <c r="MPH7" s="181"/>
      <c r="MPI7" s="181"/>
      <c r="MPJ7" s="181"/>
      <c r="MPK7" s="181"/>
      <c r="MPL7" s="181"/>
      <c r="MPM7" s="181"/>
      <c r="MPN7" s="181"/>
      <c r="MPO7" s="181"/>
      <c r="MPP7" s="181"/>
      <c r="MPQ7" s="181"/>
      <c r="MPR7" s="181"/>
      <c r="MPS7" s="181"/>
      <c r="MPT7" s="181"/>
      <c r="MPU7" s="181"/>
      <c r="MPV7" s="181"/>
      <c r="MPW7" s="181"/>
      <c r="MPX7" s="181"/>
      <c r="MPY7" s="181"/>
      <c r="MPZ7" s="181"/>
      <c r="MQA7" s="181"/>
      <c r="MQB7" s="181"/>
      <c r="MQC7" s="181"/>
      <c r="MQD7" s="181"/>
      <c r="MQE7" s="181"/>
      <c r="MQF7" s="181"/>
      <c r="MQG7" s="181"/>
      <c r="MQH7" s="181"/>
      <c r="MQI7" s="181"/>
      <c r="MQJ7" s="181"/>
      <c r="MQK7" s="181"/>
      <c r="MQL7" s="181"/>
      <c r="MQM7" s="181"/>
      <c r="MQN7" s="181"/>
      <c r="MQO7" s="181"/>
      <c r="MQP7" s="181"/>
      <c r="MQQ7" s="181"/>
      <c r="MQR7" s="181"/>
      <c r="MQS7" s="181"/>
      <c r="MQT7" s="181"/>
      <c r="MQU7" s="181"/>
      <c r="MQV7" s="181"/>
      <c r="MQW7" s="181"/>
      <c r="MQX7" s="181"/>
      <c r="MQY7" s="181"/>
      <c r="MQZ7" s="181"/>
      <c r="MRA7" s="181"/>
      <c r="MRB7" s="181"/>
      <c r="MRC7" s="181"/>
      <c r="MRD7" s="181"/>
      <c r="MRE7" s="181"/>
      <c r="MRF7" s="181"/>
      <c r="MRG7" s="181"/>
      <c r="MRH7" s="181"/>
      <c r="MRI7" s="181"/>
      <c r="MRJ7" s="181"/>
      <c r="MRK7" s="181"/>
      <c r="MRL7" s="181"/>
      <c r="MRM7" s="181"/>
      <c r="MRN7" s="181"/>
      <c r="MRO7" s="181"/>
      <c r="MRP7" s="181"/>
      <c r="MRQ7" s="181"/>
      <c r="MRR7" s="181"/>
      <c r="MRS7" s="181"/>
      <c r="MRT7" s="181"/>
      <c r="MRU7" s="181"/>
      <c r="MRV7" s="181"/>
      <c r="MRW7" s="181"/>
      <c r="MRX7" s="181"/>
      <c r="MRY7" s="181"/>
      <c r="MRZ7" s="181"/>
      <c r="MSA7" s="181"/>
      <c r="MSB7" s="181"/>
      <c r="MSC7" s="181"/>
      <c r="MSD7" s="181"/>
      <c r="MSE7" s="181"/>
      <c r="MSF7" s="181"/>
      <c r="MSG7" s="181"/>
      <c r="MSH7" s="181"/>
      <c r="MSI7" s="181"/>
      <c r="MSJ7" s="181"/>
      <c r="MSK7" s="181"/>
      <c r="MSL7" s="181"/>
      <c r="MSM7" s="181"/>
      <c r="MSN7" s="181"/>
      <c r="MSO7" s="181"/>
      <c r="MSP7" s="181"/>
      <c r="MSQ7" s="181"/>
      <c r="MSR7" s="181"/>
      <c r="MSS7" s="181"/>
      <c r="MST7" s="181"/>
      <c r="MSU7" s="181"/>
      <c r="MSV7" s="181"/>
      <c r="MSW7" s="181"/>
      <c r="MSX7" s="181"/>
      <c r="MSY7" s="181"/>
      <c r="MSZ7" s="181"/>
      <c r="MTA7" s="181"/>
      <c r="MTB7" s="181"/>
      <c r="MTC7" s="181"/>
      <c r="MTD7" s="181"/>
      <c r="MTE7" s="181"/>
      <c r="MTF7" s="181"/>
      <c r="MTG7" s="181"/>
      <c r="MTH7" s="181"/>
      <c r="MTI7" s="181"/>
      <c r="MTJ7" s="181"/>
      <c r="MTK7" s="181"/>
      <c r="MTL7" s="181"/>
      <c r="MTM7" s="181"/>
      <c r="MTN7" s="181"/>
      <c r="MTO7" s="181"/>
      <c r="MTP7" s="181"/>
      <c r="MTQ7" s="181"/>
      <c r="MTR7" s="181"/>
      <c r="MTS7" s="181"/>
      <c r="MTT7" s="181"/>
      <c r="MTU7" s="181"/>
      <c r="MTV7" s="181"/>
      <c r="MTW7" s="181"/>
      <c r="MTX7" s="181"/>
      <c r="MTY7" s="181"/>
      <c r="MTZ7" s="181"/>
      <c r="MUA7" s="181"/>
      <c r="MUB7" s="181"/>
      <c r="MUC7" s="181"/>
      <c r="MUD7" s="181"/>
      <c r="MUE7" s="181"/>
      <c r="MUF7" s="181"/>
      <c r="MUG7" s="181"/>
      <c r="MUH7" s="181"/>
      <c r="MUI7" s="181"/>
      <c r="MUJ7" s="181"/>
      <c r="MUK7" s="181"/>
      <c r="MUL7" s="181"/>
      <c r="MUM7" s="181"/>
      <c r="MUN7" s="181"/>
      <c r="MUO7" s="181"/>
      <c r="MUP7" s="181"/>
      <c r="MUQ7" s="181"/>
      <c r="MUR7" s="181"/>
      <c r="MUS7" s="181"/>
      <c r="MUT7" s="181"/>
      <c r="MUU7" s="181"/>
      <c r="MUV7" s="181"/>
      <c r="MUW7" s="181"/>
      <c r="MUX7" s="181"/>
      <c r="MUY7" s="181"/>
      <c r="MUZ7" s="181"/>
      <c r="MVA7" s="181"/>
      <c r="MVB7" s="181"/>
      <c r="MVC7" s="181"/>
      <c r="MVD7" s="181"/>
      <c r="MVE7" s="181"/>
      <c r="MVF7" s="181"/>
      <c r="MVG7" s="181"/>
      <c r="MVH7" s="181"/>
      <c r="MVI7" s="181"/>
      <c r="MVJ7" s="181"/>
      <c r="MVK7" s="181"/>
      <c r="MVL7" s="181"/>
      <c r="MVM7" s="181"/>
      <c r="MVN7" s="181"/>
      <c r="MVO7" s="181"/>
      <c r="MVP7" s="181"/>
      <c r="MVQ7" s="181"/>
      <c r="MVR7" s="181"/>
      <c r="MVS7" s="181"/>
      <c r="MVT7" s="181"/>
      <c r="MVU7" s="181"/>
      <c r="MVV7" s="181"/>
      <c r="MVW7" s="181"/>
      <c r="MVX7" s="181"/>
      <c r="MVY7" s="181"/>
      <c r="MVZ7" s="181"/>
      <c r="MWA7" s="181"/>
      <c r="MWB7" s="181"/>
      <c r="MWC7" s="181"/>
      <c r="MWD7" s="181"/>
      <c r="MWE7" s="181"/>
      <c r="MWF7" s="181"/>
      <c r="MWG7" s="181"/>
      <c r="MWH7" s="181"/>
      <c r="MWI7" s="181"/>
      <c r="MWJ7" s="181"/>
      <c r="MWK7" s="181"/>
      <c r="MWL7" s="181"/>
      <c r="MWM7" s="181"/>
      <c r="MWN7" s="181"/>
      <c r="MWO7" s="181"/>
      <c r="MWP7" s="181"/>
      <c r="MWQ7" s="181"/>
      <c r="MWR7" s="181"/>
      <c r="MWS7" s="181"/>
      <c r="MWT7" s="181"/>
      <c r="MWU7" s="181"/>
      <c r="MWV7" s="181"/>
      <c r="MWW7" s="181"/>
      <c r="MWX7" s="181"/>
      <c r="MWY7" s="181"/>
      <c r="MWZ7" s="181"/>
      <c r="MXA7" s="181"/>
      <c r="MXB7" s="181"/>
      <c r="MXC7" s="181"/>
      <c r="MXD7" s="181"/>
      <c r="MXE7" s="181"/>
      <c r="MXF7" s="181"/>
      <c r="MXG7" s="181"/>
      <c r="MXH7" s="181"/>
      <c r="MXI7" s="181"/>
      <c r="MXJ7" s="181"/>
      <c r="MXK7" s="181"/>
      <c r="MXL7" s="181"/>
      <c r="MXM7" s="181"/>
      <c r="MXN7" s="181"/>
      <c r="MXO7" s="181"/>
      <c r="MXP7" s="181"/>
      <c r="MXQ7" s="181"/>
      <c r="MXR7" s="181"/>
      <c r="MXS7" s="181"/>
      <c r="MXT7" s="181"/>
      <c r="MXU7" s="181"/>
      <c r="MXV7" s="181"/>
      <c r="MXW7" s="181"/>
      <c r="MXX7" s="181"/>
      <c r="MXY7" s="181"/>
      <c r="MXZ7" s="181"/>
      <c r="MYA7" s="181"/>
      <c r="MYB7" s="181"/>
      <c r="MYC7" s="181"/>
      <c r="MYD7" s="181"/>
      <c r="MYE7" s="181"/>
      <c r="MYF7" s="181"/>
      <c r="MYG7" s="181"/>
      <c r="MYH7" s="181"/>
      <c r="MYI7" s="181"/>
      <c r="MYJ7" s="181"/>
      <c r="MYK7" s="181"/>
      <c r="MYL7" s="181"/>
      <c r="MYM7" s="181"/>
      <c r="MYN7" s="181"/>
      <c r="MYO7" s="181"/>
      <c r="MYP7" s="181"/>
      <c r="MYQ7" s="181"/>
      <c r="MYR7" s="181"/>
      <c r="MYS7" s="181"/>
      <c r="MYT7" s="181"/>
      <c r="MYU7" s="181"/>
      <c r="MYV7" s="181"/>
      <c r="MYW7" s="181"/>
      <c r="MYX7" s="181"/>
      <c r="MYY7" s="181"/>
      <c r="MYZ7" s="181"/>
      <c r="MZA7" s="181"/>
      <c r="MZB7" s="181"/>
      <c r="MZC7" s="181"/>
      <c r="MZD7" s="181"/>
      <c r="MZE7" s="181"/>
      <c r="MZF7" s="181"/>
      <c r="MZG7" s="181"/>
      <c r="MZH7" s="181"/>
      <c r="MZI7" s="181"/>
      <c r="MZJ7" s="181"/>
      <c r="MZK7" s="181"/>
      <c r="MZL7" s="181"/>
      <c r="MZM7" s="181"/>
      <c r="MZN7" s="181"/>
      <c r="MZO7" s="181"/>
      <c r="MZP7" s="181"/>
      <c r="MZQ7" s="181"/>
      <c r="MZR7" s="181"/>
      <c r="MZS7" s="181"/>
      <c r="MZT7" s="181"/>
      <c r="MZU7" s="181"/>
      <c r="MZV7" s="181"/>
      <c r="MZW7" s="181"/>
      <c r="MZX7" s="181"/>
      <c r="MZY7" s="181"/>
      <c r="MZZ7" s="181"/>
      <c r="NAA7" s="181"/>
      <c r="NAB7" s="181"/>
      <c r="NAC7" s="181"/>
      <c r="NAD7" s="181"/>
      <c r="NAE7" s="181"/>
      <c r="NAF7" s="181"/>
      <c r="NAG7" s="181"/>
      <c r="NAH7" s="181"/>
      <c r="NAI7" s="181"/>
      <c r="NAJ7" s="181"/>
      <c r="NAK7" s="181"/>
      <c r="NAL7" s="181"/>
      <c r="NAM7" s="181"/>
      <c r="NAN7" s="181"/>
      <c r="NAO7" s="181"/>
      <c r="NAP7" s="181"/>
      <c r="NAQ7" s="181"/>
      <c r="NAR7" s="181"/>
      <c r="NAS7" s="181"/>
      <c r="NAT7" s="181"/>
      <c r="NAU7" s="181"/>
      <c r="NAV7" s="181"/>
      <c r="NAW7" s="181"/>
      <c r="NAX7" s="181"/>
      <c r="NAY7" s="181"/>
      <c r="NAZ7" s="181"/>
      <c r="NBA7" s="181"/>
      <c r="NBB7" s="181"/>
      <c r="NBC7" s="181"/>
      <c r="NBD7" s="181"/>
      <c r="NBE7" s="181"/>
      <c r="NBF7" s="181"/>
      <c r="NBG7" s="181"/>
      <c r="NBH7" s="181"/>
      <c r="NBI7" s="181"/>
      <c r="NBJ7" s="181"/>
      <c r="NBK7" s="181"/>
      <c r="NBL7" s="181"/>
      <c r="NBM7" s="181"/>
      <c r="NBN7" s="181"/>
      <c r="NBO7" s="181"/>
      <c r="NBP7" s="181"/>
      <c r="NBQ7" s="181"/>
      <c r="NBR7" s="181"/>
      <c r="NBS7" s="181"/>
      <c r="NBT7" s="181"/>
      <c r="NBU7" s="181"/>
      <c r="NBV7" s="181"/>
      <c r="NBW7" s="181"/>
      <c r="NBX7" s="181"/>
      <c r="NBY7" s="181"/>
      <c r="NBZ7" s="181"/>
      <c r="NCA7" s="181"/>
      <c r="NCB7" s="181"/>
      <c r="NCC7" s="181"/>
      <c r="NCD7" s="181"/>
      <c r="NCE7" s="181"/>
      <c r="NCF7" s="181"/>
      <c r="NCG7" s="181"/>
      <c r="NCH7" s="181"/>
      <c r="NCI7" s="181"/>
      <c r="NCJ7" s="181"/>
      <c r="NCK7" s="181"/>
      <c r="NCL7" s="181"/>
      <c r="NCM7" s="181"/>
      <c r="NCN7" s="181"/>
      <c r="NCO7" s="181"/>
      <c r="NCP7" s="181"/>
      <c r="NCQ7" s="181"/>
      <c r="NCR7" s="181"/>
      <c r="NCS7" s="181"/>
      <c r="NCT7" s="181"/>
      <c r="NCU7" s="181"/>
      <c r="NCV7" s="181"/>
      <c r="NCW7" s="181"/>
      <c r="NCX7" s="181"/>
      <c r="NCY7" s="181"/>
      <c r="NCZ7" s="181"/>
      <c r="NDA7" s="181"/>
      <c r="NDB7" s="181"/>
      <c r="NDC7" s="181"/>
      <c r="NDD7" s="181"/>
      <c r="NDE7" s="181"/>
      <c r="NDF7" s="181"/>
      <c r="NDG7" s="181"/>
      <c r="NDH7" s="181"/>
      <c r="NDI7" s="181"/>
      <c r="NDJ7" s="181"/>
      <c r="NDK7" s="181"/>
      <c r="NDL7" s="181"/>
      <c r="NDM7" s="181"/>
      <c r="NDN7" s="181"/>
      <c r="NDO7" s="181"/>
      <c r="NDP7" s="181"/>
      <c r="NDQ7" s="181"/>
      <c r="NDR7" s="181"/>
      <c r="NDS7" s="181"/>
      <c r="NDT7" s="181"/>
      <c r="NDU7" s="181"/>
      <c r="NDV7" s="181"/>
      <c r="NDW7" s="181"/>
      <c r="NDX7" s="181"/>
      <c r="NDY7" s="181"/>
      <c r="NDZ7" s="181"/>
      <c r="NEA7" s="181"/>
      <c r="NEB7" s="181"/>
      <c r="NEC7" s="181"/>
      <c r="NED7" s="181"/>
      <c r="NEE7" s="181"/>
      <c r="NEF7" s="181"/>
      <c r="NEG7" s="181"/>
      <c r="NEH7" s="181"/>
      <c r="NEI7" s="181"/>
      <c r="NEJ7" s="181"/>
      <c r="NEK7" s="181"/>
      <c r="NEL7" s="181"/>
      <c r="NEM7" s="181"/>
      <c r="NEN7" s="181"/>
      <c r="NEO7" s="181"/>
      <c r="NEP7" s="181"/>
      <c r="NEQ7" s="181"/>
      <c r="NER7" s="181"/>
      <c r="NES7" s="181"/>
      <c r="NET7" s="181"/>
      <c r="NEU7" s="181"/>
      <c r="NEV7" s="181"/>
      <c r="NEW7" s="181"/>
      <c r="NEX7" s="181"/>
      <c r="NEY7" s="181"/>
      <c r="NEZ7" s="181"/>
      <c r="NFA7" s="181"/>
      <c r="NFB7" s="181"/>
      <c r="NFC7" s="181"/>
      <c r="NFD7" s="181"/>
      <c r="NFE7" s="181"/>
      <c r="NFF7" s="181"/>
      <c r="NFG7" s="181"/>
      <c r="NFH7" s="181"/>
      <c r="NFI7" s="181"/>
      <c r="NFJ7" s="181"/>
      <c r="NFK7" s="181"/>
      <c r="NFL7" s="181"/>
      <c r="NFM7" s="181"/>
      <c r="NFN7" s="181"/>
      <c r="NFO7" s="181"/>
      <c r="NFP7" s="181"/>
      <c r="NFQ7" s="181"/>
      <c r="NFR7" s="181"/>
      <c r="NFS7" s="181"/>
      <c r="NFT7" s="181"/>
      <c r="NFU7" s="181"/>
      <c r="NFV7" s="181"/>
      <c r="NFW7" s="181"/>
      <c r="NFX7" s="181"/>
      <c r="NFY7" s="181"/>
      <c r="NFZ7" s="181"/>
      <c r="NGA7" s="181"/>
      <c r="NGB7" s="181"/>
      <c r="NGC7" s="181"/>
      <c r="NGD7" s="181"/>
      <c r="NGE7" s="181"/>
      <c r="NGF7" s="181"/>
      <c r="NGG7" s="181"/>
      <c r="NGH7" s="181"/>
      <c r="NGI7" s="181"/>
      <c r="NGJ7" s="181"/>
      <c r="NGK7" s="181"/>
      <c r="NGL7" s="181"/>
      <c r="NGM7" s="181"/>
      <c r="NGN7" s="181"/>
      <c r="NGO7" s="181"/>
      <c r="NGP7" s="181"/>
      <c r="NGQ7" s="181"/>
      <c r="NGR7" s="181"/>
      <c r="NGS7" s="181"/>
      <c r="NGT7" s="181"/>
      <c r="NGU7" s="181"/>
      <c r="NGV7" s="181"/>
      <c r="NGW7" s="181"/>
      <c r="NGX7" s="181"/>
      <c r="NGY7" s="181"/>
      <c r="NGZ7" s="181"/>
      <c r="NHA7" s="181"/>
      <c r="NHB7" s="181"/>
      <c r="NHC7" s="181"/>
      <c r="NHD7" s="181"/>
      <c r="NHE7" s="181"/>
      <c r="NHF7" s="181"/>
      <c r="NHG7" s="181"/>
      <c r="NHH7" s="181"/>
      <c r="NHI7" s="181"/>
      <c r="NHJ7" s="181"/>
      <c r="NHK7" s="181"/>
      <c r="NHL7" s="181"/>
      <c r="NHM7" s="181"/>
      <c r="NHN7" s="181"/>
      <c r="NHO7" s="181"/>
      <c r="NHP7" s="181"/>
      <c r="NHQ7" s="181"/>
      <c r="NHR7" s="181"/>
      <c r="NHS7" s="181"/>
      <c r="NHT7" s="181"/>
      <c r="NHU7" s="181"/>
      <c r="NHV7" s="181"/>
      <c r="NHW7" s="181"/>
      <c r="NHX7" s="181"/>
      <c r="NHY7" s="181"/>
      <c r="NHZ7" s="181"/>
      <c r="NIA7" s="181"/>
      <c r="NIB7" s="181"/>
      <c r="NIC7" s="181"/>
      <c r="NID7" s="181"/>
      <c r="NIE7" s="181"/>
      <c r="NIF7" s="181"/>
      <c r="NIG7" s="181"/>
      <c r="NIH7" s="181"/>
      <c r="NII7" s="181"/>
      <c r="NIJ7" s="181"/>
      <c r="NIK7" s="181"/>
      <c r="NIL7" s="181"/>
      <c r="NIM7" s="181"/>
      <c r="NIN7" s="181"/>
      <c r="NIO7" s="181"/>
      <c r="NIP7" s="181"/>
      <c r="NIQ7" s="181"/>
      <c r="NIR7" s="181"/>
      <c r="NIS7" s="181"/>
      <c r="NIT7" s="181"/>
      <c r="NIU7" s="181"/>
      <c r="NIV7" s="181"/>
      <c r="NIW7" s="181"/>
      <c r="NIX7" s="181"/>
      <c r="NIY7" s="181"/>
      <c r="NIZ7" s="181"/>
      <c r="NJA7" s="181"/>
      <c r="NJB7" s="181"/>
      <c r="NJC7" s="181"/>
      <c r="NJD7" s="181"/>
      <c r="NJE7" s="181"/>
      <c r="NJF7" s="181"/>
      <c r="NJG7" s="181"/>
      <c r="NJH7" s="181"/>
      <c r="NJI7" s="181"/>
      <c r="NJJ7" s="181"/>
      <c r="NJK7" s="181"/>
      <c r="NJL7" s="181"/>
      <c r="NJM7" s="181"/>
      <c r="NJN7" s="181"/>
      <c r="NJO7" s="181"/>
      <c r="NJP7" s="181"/>
      <c r="NJQ7" s="181"/>
      <c r="NJR7" s="181"/>
      <c r="NJS7" s="181"/>
      <c r="NJT7" s="181"/>
      <c r="NJU7" s="181"/>
      <c r="NJV7" s="181"/>
      <c r="NJW7" s="181"/>
      <c r="NJX7" s="181"/>
      <c r="NJY7" s="181"/>
      <c r="NJZ7" s="181"/>
      <c r="NKA7" s="181"/>
      <c r="NKB7" s="181"/>
      <c r="NKC7" s="181"/>
      <c r="NKD7" s="181"/>
      <c r="NKE7" s="181"/>
      <c r="NKF7" s="181"/>
      <c r="NKG7" s="181"/>
      <c r="NKH7" s="181"/>
      <c r="NKI7" s="181"/>
      <c r="NKJ7" s="181"/>
      <c r="NKK7" s="181"/>
      <c r="NKL7" s="181"/>
      <c r="NKM7" s="181"/>
      <c r="NKN7" s="181"/>
      <c r="NKO7" s="181"/>
      <c r="NKP7" s="181"/>
      <c r="NKQ7" s="181"/>
      <c r="NKR7" s="181"/>
      <c r="NKS7" s="181"/>
      <c r="NKT7" s="181"/>
      <c r="NKU7" s="181"/>
      <c r="NKV7" s="181"/>
      <c r="NKW7" s="181"/>
      <c r="NKX7" s="181"/>
      <c r="NKY7" s="181"/>
      <c r="NKZ7" s="181"/>
      <c r="NLA7" s="181"/>
      <c r="NLB7" s="181"/>
      <c r="NLC7" s="181"/>
      <c r="NLD7" s="181"/>
      <c r="NLE7" s="181"/>
      <c r="NLF7" s="181"/>
      <c r="NLG7" s="181"/>
      <c r="NLH7" s="181"/>
      <c r="NLI7" s="181"/>
      <c r="NLJ7" s="181"/>
      <c r="NLK7" s="181"/>
      <c r="NLL7" s="181"/>
      <c r="NLM7" s="181"/>
      <c r="NLN7" s="181"/>
      <c r="NLO7" s="181"/>
      <c r="NLP7" s="181"/>
      <c r="NLQ7" s="181"/>
      <c r="NLR7" s="181"/>
      <c r="NLS7" s="181"/>
      <c r="NLT7" s="181"/>
      <c r="NLU7" s="181"/>
      <c r="NLV7" s="181"/>
      <c r="NLW7" s="181"/>
      <c r="NLX7" s="181"/>
      <c r="NLY7" s="181"/>
      <c r="NLZ7" s="181"/>
      <c r="NMA7" s="181"/>
      <c r="NMB7" s="181"/>
      <c r="NMC7" s="181"/>
      <c r="NMD7" s="181"/>
      <c r="NME7" s="181"/>
      <c r="NMF7" s="181"/>
      <c r="NMG7" s="181"/>
      <c r="NMH7" s="181"/>
      <c r="NMI7" s="181"/>
      <c r="NMJ7" s="181"/>
      <c r="NMK7" s="181"/>
      <c r="NML7" s="181"/>
      <c r="NMM7" s="181"/>
      <c r="NMN7" s="181"/>
      <c r="NMO7" s="181"/>
      <c r="NMP7" s="181"/>
      <c r="NMQ7" s="181"/>
      <c r="NMR7" s="181"/>
      <c r="NMS7" s="181"/>
      <c r="NMT7" s="181"/>
      <c r="NMU7" s="181"/>
      <c r="NMV7" s="181"/>
      <c r="NMW7" s="181"/>
      <c r="NMX7" s="181"/>
      <c r="NMY7" s="181"/>
      <c r="NMZ7" s="181"/>
      <c r="NNA7" s="181"/>
      <c r="NNB7" s="181"/>
      <c r="NNC7" s="181"/>
      <c r="NND7" s="181"/>
      <c r="NNE7" s="181"/>
      <c r="NNF7" s="181"/>
      <c r="NNG7" s="181"/>
      <c r="NNH7" s="181"/>
      <c r="NNI7" s="181"/>
      <c r="NNJ7" s="181"/>
      <c r="NNK7" s="181"/>
      <c r="NNL7" s="181"/>
      <c r="NNM7" s="181"/>
      <c r="NNN7" s="181"/>
      <c r="NNO7" s="181"/>
      <c r="NNP7" s="181"/>
      <c r="NNQ7" s="181"/>
      <c r="NNR7" s="181"/>
      <c r="NNS7" s="181"/>
      <c r="NNT7" s="181"/>
      <c r="NNU7" s="181"/>
      <c r="NNV7" s="181"/>
      <c r="NNW7" s="181"/>
      <c r="NNX7" s="181"/>
      <c r="NNY7" s="181"/>
      <c r="NNZ7" s="181"/>
      <c r="NOA7" s="181"/>
      <c r="NOB7" s="181"/>
      <c r="NOC7" s="181"/>
      <c r="NOD7" s="181"/>
      <c r="NOE7" s="181"/>
      <c r="NOF7" s="181"/>
      <c r="NOG7" s="181"/>
      <c r="NOH7" s="181"/>
      <c r="NOI7" s="181"/>
      <c r="NOJ7" s="181"/>
      <c r="NOK7" s="181"/>
      <c r="NOL7" s="181"/>
      <c r="NOM7" s="181"/>
      <c r="NON7" s="181"/>
      <c r="NOO7" s="181"/>
      <c r="NOP7" s="181"/>
      <c r="NOQ7" s="181"/>
      <c r="NOR7" s="181"/>
      <c r="NOS7" s="181"/>
      <c r="NOT7" s="181"/>
      <c r="NOU7" s="181"/>
      <c r="NOV7" s="181"/>
      <c r="NOW7" s="181"/>
      <c r="NOX7" s="181"/>
      <c r="NOY7" s="181"/>
      <c r="NOZ7" s="181"/>
      <c r="NPA7" s="181"/>
      <c r="NPB7" s="181"/>
      <c r="NPC7" s="181"/>
      <c r="NPD7" s="181"/>
      <c r="NPE7" s="181"/>
      <c r="NPF7" s="181"/>
      <c r="NPG7" s="181"/>
      <c r="NPH7" s="181"/>
      <c r="NPI7" s="181"/>
      <c r="NPJ7" s="181"/>
      <c r="NPK7" s="181"/>
      <c r="NPL7" s="181"/>
      <c r="NPM7" s="181"/>
      <c r="NPN7" s="181"/>
      <c r="NPO7" s="181"/>
      <c r="NPP7" s="181"/>
      <c r="NPQ7" s="181"/>
      <c r="NPR7" s="181"/>
      <c r="NPS7" s="181"/>
      <c r="NPT7" s="181"/>
      <c r="NPU7" s="181"/>
      <c r="NPV7" s="181"/>
      <c r="NPW7" s="181"/>
      <c r="NPX7" s="181"/>
      <c r="NPY7" s="181"/>
      <c r="NPZ7" s="181"/>
      <c r="NQA7" s="181"/>
      <c r="NQB7" s="181"/>
      <c r="NQC7" s="181"/>
      <c r="NQD7" s="181"/>
      <c r="NQE7" s="181"/>
      <c r="NQF7" s="181"/>
      <c r="NQG7" s="181"/>
      <c r="NQH7" s="181"/>
      <c r="NQI7" s="181"/>
      <c r="NQJ7" s="181"/>
      <c r="NQK7" s="181"/>
      <c r="NQL7" s="181"/>
      <c r="NQM7" s="181"/>
      <c r="NQN7" s="181"/>
      <c r="NQO7" s="181"/>
      <c r="NQP7" s="181"/>
      <c r="NQQ7" s="181"/>
      <c r="NQR7" s="181"/>
      <c r="NQS7" s="181"/>
      <c r="NQT7" s="181"/>
      <c r="NQU7" s="181"/>
      <c r="NQV7" s="181"/>
      <c r="NQW7" s="181"/>
      <c r="NQX7" s="181"/>
      <c r="NQY7" s="181"/>
      <c r="NQZ7" s="181"/>
      <c r="NRA7" s="181"/>
      <c r="NRB7" s="181"/>
      <c r="NRC7" s="181"/>
      <c r="NRD7" s="181"/>
      <c r="NRE7" s="181"/>
      <c r="NRF7" s="181"/>
      <c r="NRG7" s="181"/>
      <c r="NRH7" s="181"/>
      <c r="NRI7" s="181"/>
      <c r="NRJ7" s="181"/>
      <c r="NRK7" s="181"/>
      <c r="NRL7" s="181"/>
      <c r="NRM7" s="181"/>
      <c r="NRN7" s="181"/>
      <c r="NRO7" s="181"/>
      <c r="NRP7" s="181"/>
      <c r="NRQ7" s="181"/>
      <c r="NRR7" s="181"/>
      <c r="NRS7" s="181"/>
      <c r="NRT7" s="181"/>
      <c r="NRU7" s="181"/>
      <c r="NRV7" s="181"/>
      <c r="NRW7" s="181"/>
      <c r="NRX7" s="181"/>
      <c r="NRY7" s="181"/>
      <c r="NRZ7" s="181"/>
      <c r="NSA7" s="181"/>
      <c r="NSB7" s="181"/>
      <c r="NSC7" s="181"/>
      <c r="NSD7" s="181"/>
      <c r="NSE7" s="181"/>
      <c r="NSF7" s="181"/>
      <c r="NSG7" s="181"/>
      <c r="NSH7" s="181"/>
      <c r="NSI7" s="181"/>
      <c r="NSJ7" s="181"/>
      <c r="NSK7" s="181"/>
      <c r="NSL7" s="181"/>
      <c r="NSM7" s="181"/>
      <c r="NSN7" s="181"/>
      <c r="NSO7" s="181"/>
      <c r="NSP7" s="181"/>
      <c r="NSQ7" s="181"/>
      <c r="NSR7" s="181"/>
      <c r="NSS7" s="181"/>
      <c r="NST7" s="181"/>
      <c r="NSU7" s="181"/>
      <c r="NSV7" s="181"/>
      <c r="NSW7" s="181"/>
      <c r="NSX7" s="181"/>
      <c r="NSY7" s="181"/>
      <c r="NSZ7" s="181"/>
      <c r="NTA7" s="181"/>
      <c r="NTB7" s="181"/>
      <c r="NTC7" s="181"/>
      <c r="NTD7" s="181"/>
      <c r="NTE7" s="181"/>
      <c r="NTF7" s="181"/>
      <c r="NTG7" s="181"/>
      <c r="NTH7" s="181"/>
      <c r="NTI7" s="181"/>
      <c r="NTJ7" s="181"/>
      <c r="NTK7" s="181"/>
      <c r="NTL7" s="181"/>
      <c r="NTM7" s="181"/>
      <c r="NTN7" s="181"/>
      <c r="NTO7" s="181"/>
      <c r="NTP7" s="181"/>
      <c r="NTQ7" s="181"/>
      <c r="NTR7" s="181"/>
      <c r="NTS7" s="181"/>
      <c r="NTT7" s="181"/>
      <c r="NTU7" s="181"/>
      <c r="NTV7" s="181"/>
      <c r="NTW7" s="181"/>
      <c r="NTX7" s="181"/>
      <c r="NTY7" s="181"/>
      <c r="NTZ7" s="181"/>
      <c r="NUA7" s="181"/>
      <c r="NUB7" s="181"/>
      <c r="NUC7" s="181"/>
      <c r="NUD7" s="181"/>
      <c r="NUE7" s="181"/>
      <c r="NUF7" s="181"/>
      <c r="NUG7" s="181"/>
      <c r="NUH7" s="181"/>
      <c r="NUI7" s="181"/>
      <c r="NUJ7" s="181"/>
      <c r="NUK7" s="181"/>
      <c r="NUL7" s="181"/>
      <c r="NUM7" s="181"/>
      <c r="NUN7" s="181"/>
      <c r="NUO7" s="181"/>
      <c r="NUP7" s="181"/>
      <c r="NUQ7" s="181"/>
      <c r="NUR7" s="181"/>
      <c r="NUS7" s="181"/>
      <c r="NUT7" s="181"/>
      <c r="NUU7" s="181"/>
      <c r="NUV7" s="181"/>
      <c r="NUW7" s="181"/>
      <c r="NUX7" s="181"/>
      <c r="NUY7" s="181"/>
      <c r="NUZ7" s="181"/>
      <c r="NVA7" s="181"/>
      <c r="NVB7" s="181"/>
      <c r="NVC7" s="181"/>
      <c r="NVD7" s="181"/>
      <c r="NVE7" s="181"/>
      <c r="NVF7" s="181"/>
      <c r="NVG7" s="181"/>
      <c r="NVH7" s="181"/>
      <c r="NVI7" s="181"/>
      <c r="NVJ7" s="181"/>
      <c r="NVK7" s="181"/>
      <c r="NVL7" s="181"/>
      <c r="NVM7" s="181"/>
      <c r="NVN7" s="181"/>
      <c r="NVO7" s="181"/>
      <c r="NVP7" s="181"/>
      <c r="NVQ7" s="181"/>
      <c r="NVR7" s="181"/>
      <c r="NVS7" s="181"/>
      <c r="NVT7" s="181"/>
      <c r="NVU7" s="181"/>
      <c r="NVV7" s="181"/>
      <c r="NVW7" s="181"/>
      <c r="NVX7" s="181"/>
      <c r="NVY7" s="181"/>
      <c r="NVZ7" s="181"/>
      <c r="NWA7" s="181"/>
      <c r="NWB7" s="181"/>
      <c r="NWC7" s="181"/>
      <c r="NWD7" s="181"/>
      <c r="NWE7" s="181"/>
      <c r="NWF7" s="181"/>
      <c r="NWG7" s="181"/>
      <c r="NWH7" s="181"/>
      <c r="NWI7" s="181"/>
      <c r="NWJ7" s="181"/>
      <c r="NWK7" s="181"/>
      <c r="NWL7" s="181"/>
      <c r="NWM7" s="181"/>
      <c r="NWN7" s="181"/>
      <c r="NWO7" s="181"/>
      <c r="NWP7" s="181"/>
      <c r="NWQ7" s="181"/>
      <c r="NWR7" s="181"/>
      <c r="NWS7" s="181"/>
      <c r="NWT7" s="181"/>
      <c r="NWU7" s="181"/>
      <c r="NWV7" s="181"/>
      <c r="NWW7" s="181"/>
      <c r="NWX7" s="181"/>
      <c r="NWY7" s="181"/>
      <c r="NWZ7" s="181"/>
      <c r="NXA7" s="181"/>
      <c r="NXB7" s="181"/>
      <c r="NXC7" s="181"/>
      <c r="NXD7" s="181"/>
      <c r="NXE7" s="181"/>
      <c r="NXF7" s="181"/>
      <c r="NXG7" s="181"/>
      <c r="NXH7" s="181"/>
      <c r="NXI7" s="181"/>
      <c r="NXJ7" s="181"/>
      <c r="NXK7" s="181"/>
      <c r="NXL7" s="181"/>
      <c r="NXM7" s="181"/>
      <c r="NXN7" s="181"/>
      <c r="NXO7" s="181"/>
      <c r="NXP7" s="181"/>
      <c r="NXQ7" s="181"/>
      <c r="NXR7" s="181"/>
      <c r="NXS7" s="181"/>
      <c r="NXT7" s="181"/>
      <c r="NXU7" s="181"/>
      <c r="NXV7" s="181"/>
      <c r="NXW7" s="181"/>
      <c r="NXX7" s="181"/>
      <c r="NXY7" s="181"/>
      <c r="NXZ7" s="181"/>
      <c r="NYA7" s="181"/>
      <c r="NYB7" s="181"/>
      <c r="NYC7" s="181"/>
      <c r="NYD7" s="181"/>
      <c r="NYE7" s="181"/>
      <c r="NYF7" s="181"/>
      <c r="NYG7" s="181"/>
      <c r="NYH7" s="181"/>
      <c r="NYI7" s="181"/>
      <c r="NYJ7" s="181"/>
      <c r="NYK7" s="181"/>
      <c r="NYL7" s="181"/>
      <c r="NYM7" s="181"/>
      <c r="NYN7" s="181"/>
      <c r="NYO7" s="181"/>
      <c r="NYP7" s="181"/>
      <c r="NYQ7" s="181"/>
      <c r="NYR7" s="181"/>
      <c r="NYS7" s="181"/>
      <c r="NYT7" s="181"/>
      <c r="NYU7" s="181"/>
      <c r="NYV7" s="181"/>
      <c r="NYW7" s="181"/>
      <c r="NYX7" s="181"/>
      <c r="NYY7" s="181"/>
      <c r="NYZ7" s="181"/>
      <c r="NZA7" s="181"/>
      <c r="NZB7" s="181"/>
      <c r="NZC7" s="181"/>
      <c r="NZD7" s="181"/>
      <c r="NZE7" s="181"/>
      <c r="NZF7" s="181"/>
      <c r="NZG7" s="181"/>
      <c r="NZH7" s="181"/>
      <c r="NZI7" s="181"/>
      <c r="NZJ7" s="181"/>
      <c r="NZK7" s="181"/>
      <c r="NZL7" s="181"/>
      <c r="NZM7" s="181"/>
      <c r="NZN7" s="181"/>
      <c r="NZO7" s="181"/>
      <c r="NZP7" s="181"/>
      <c r="NZQ7" s="181"/>
      <c r="NZR7" s="181"/>
      <c r="NZS7" s="181"/>
      <c r="NZT7" s="181"/>
      <c r="NZU7" s="181"/>
      <c r="NZV7" s="181"/>
      <c r="NZW7" s="181"/>
      <c r="NZX7" s="181"/>
      <c r="NZY7" s="181"/>
      <c r="NZZ7" s="181"/>
      <c r="OAA7" s="181"/>
      <c r="OAB7" s="181"/>
      <c r="OAC7" s="181"/>
      <c r="OAD7" s="181"/>
      <c r="OAE7" s="181"/>
      <c r="OAF7" s="181"/>
      <c r="OAG7" s="181"/>
      <c r="OAH7" s="181"/>
      <c r="OAI7" s="181"/>
      <c r="OAJ7" s="181"/>
      <c r="OAK7" s="181"/>
      <c r="OAL7" s="181"/>
      <c r="OAM7" s="181"/>
      <c r="OAN7" s="181"/>
      <c r="OAO7" s="181"/>
      <c r="OAP7" s="181"/>
      <c r="OAQ7" s="181"/>
      <c r="OAR7" s="181"/>
      <c r="OAS7" s="181"/>
      <c r="OAT7" s="181"/>
      <c r="OAU7" s="181"/>
      <c r="OAV7" s="181"/>
      <c r="OAW7" s="181"/>
      <c r="OAX7" s="181"/>
      <c r="OAY7" s="181"/>
      <c r="OAZ7" s="181"/>
      <c r="OBA7" s="181"/>
      <c r="OBB7" s="181"/>
      <c r="OBC7" s="181"/>
      <c r="OBD7" s="181"/>
      <c r="OBE7" s="181"/>
      <c r="OBF7" s="181"/>
      <c r="OBG7" s="181"/>
      <c r="OBH7" s="181"/>
      <c r="OBI7" s="181"/>
      <c r="OBJ7" s="181"/>
      <c r="OBK7" s="181"/>
      <c r="OBL7" s="181"/>
      <c r="OBM7" s="181"/>
      <c r="OBN7" s="181"/>
      <c r="OBO7" s="181"/>
      <c r="OBP7" s="181"/>
      <c r="OBQ7" s="181"/>
      <c r="OBR7" s="181"/>
      <c r="OBS7" s="181"/>
      <c r="OBT7" s="181"/>
      <c r="OBU7" s="181"/>
      <c r="OBV7" s="181"/>
      <c r="OBW7" s="181"/>
      <c r="OBX7" s="181"/>
      <c r="OBY7" s="181"/>
      <c r="OBZ7" s="181"/>
      <c r="OCA7" s="181"/>
      <c r="OCB7" s="181"/>
      <c r="OCC7" s="181"/>
      <c r="OCD7" s="181"/>
      <c r="OCE7" s="181"/>
      <c r="OCF7" s="181"/>
      <c r="OCG7" s="181"/>
      <c r="OCH7" s="181"/>
      <c r="OCI7" s="181"/>
      <c r="OCJ7" s="181"/>
      <c r="OCK7" s="181"/>
      <c r="OCL7" s="181"/>
      <c r="OCM7" s="181"/>
      <c r="OCN7" s="181"/>
      <c r="OCO7" s="181"/>
      <c r="OCP7" s="181"/>
      <c r="OCQ7" s="181"/>
      <c r="OCR7" s="181"/>
      <c r="OCS7" s="181"/>
      <c r="OCT7" s="181"/>
      <c r="OCU7" s="181"/>
      <c r="OCV7" s="181"/>
      <c r="OCW7" s="181"/>
      <c r="OCX7" s="181"/>
      <c r="OCY7" s="181"/>
      <c r="OCZ7" s="181"/>
      <c r="ODA7" s="181"/>
      <c r="ODB7" s="181"/>
      <c r="ODC7" s="181"/>
      <c r="ODD7" s="181"/>
      <c r="ODE7" s="181"/>
      <c r="ODF7" s="181"/>
      <c r="ODG7" s="181"/>
      <c r="ODH7" s="181"/>
      <c r="ODI7" s="181"/>
      <c r="ODJ7" s="181"/>
      <c r="ODK7" s="181"/>
      <c r="ODL7" s="181"/>
      <c r="ODM7" s="181"/>
      <c r="ODN7" s="181"/>
      <c r="ODO7" s="181"/>
      <c r="ODP7" s="181"/>
      <c r="ODQ7" s="181"/>
      <c r="ODR7" s="181"/>
      <c r="ODS7" s="181"/>
      <c r="ODT7" s="181"/>
      <c r="ODU7" s="181"/>
      <c r="ODV7" s="181"/>
      <c r="ODW7" s="181"/>
      <c r="ODX7" s="181"/>
      <c r="ODY7" s="181"/>
      <c r="ODZ7" s="181"/>
      <c r="OEA7" s="181"/>
      <c r="OEB7" s="181"/>
      <c r="OEC7" s="181"/>
      <c r="OED7" s="181"/>
      <c r="OEE7" s="181"/>
      <c r="OEF7" s="181"/>
      <c r="OEG7" s="181"/>
      <c r="OEH7" s="181"/>
      <c r="OEI7" s="181"/>
      <c r="OEJ7" s="181"/>
      <c r="OEK7" s="181"/>
      <c r="OEL7" s="181"/>
      <c r="OEM7" s="181"/>
      <c r="OEN7" s="181"/>
      <c r="OEO7" s="181"/>
      <c r="OEP7" s="181"/>
      <c r="OEQ7" s="181"/>
      <c r="OER7" s="181"/>
      <c r="OES7" s="181"/>
      <c r="OET7" s="181"/>
      <c r="OEU7" s="181"/>
      <c r="OEV7" s="181"/>
      <c r="OEW7" s="181"/>
      <c r="OEX7" s="181"/>
      <c r="OEY7" s="181"/>
      <c r="OEZ7" s="181"/>
      <c r="OFA7" s="181"/>
      <c r="OFB7" s="181"/>
      <c r="OFC7" s="181"/>
      <c r="OFD7" s="181"/>
      <c r="OFE7" s="181"/>
      <c r="OFF7" s="181"/>
      <c r="OFG7" s="181"/>
      <c r="OFH7" s="181"/>
      <c r="OFI7" s="181"/>
      <c r="OFJ7" s="181"/>
      <c r="OFK7" s="181"/>
      <c r="OFL7" s="181"/>
      <c r="OFM7" s="181"/>
      <c r="OFN7" s="181"/>
      <c r="OFO7" s="181"/>
      <c r="OFP7" s="181"/>
      <c r="OFQ7" s="181"/>
      <c r="OFR7" s="181"/>
      <c r="OFS7" s="181"/>
      <c r="OFT7" s="181"/>
      <c r="OFU7" s="181"/>
      <c r="OFV7" s="181"/>
      <c r="OFW7" s="181"/>
      <c r="OFX7" s="181"/>
      <c r="OFY7" s="181"/>
      <c r="OFZ7" s="181"/>
      <c r="OGA7" s="181"/>
      <c r="OGB7" s="181"/>
      <c r="OGC7" s="181"/>
      <c r="OGD7" s="181"/>
      <c r="OGE7" s="181"/>
      <c r="OGF7" s="181"/>
      <c r="OGG7" s="181"/>
      <c r="OGH7" s="181"/>
      <c r="OGI7" s="181"/>
      <c r="OGJ7" s="181"/>
      <c r="OGK7" s="181"/>
      <c r="OGL7" s="181"/>
      <c r="OGM7" s="181"/>
      <c r="OGN7" s="181"/>
      <c r="OGO7" s="181"/>
      <c r="OGP7" s="181"/>
      <c r="OGQ7" s="181"/>
      <c r="OGR7" s="181"/>
      <c r="OGS7" s="181"/>
      <c r="OGT7" s="181"/>
      <c r="OGU7" s="181"/>
      <c r="OGV7" s="181"/>
      <c r="OGW7" s="181"/>
      <c r="OGX7" s="181"/>
      <c r="OGY7" s="181"/>
      <c r="OGZ7" s="181"/>
      <c r="OHA7" s="181"/>
      <c r="OHB7" s="181"/>
      <c r="OHC7" s="181"/>
      <c r="OHD7" s="181"/>
      <c r="OHE7" s="181"/>
      <c r="OHF7" s="181"/>
      <c r="OHG7" s="181"/>
      <c r="OHH7" s="181"/>
      <c r="OHI7" s="181"/>
      <c r="OHJ7" s="181"/>
      <c r="OHK7" s="181"/>
      <c r="OHL7" s="181"/>
      <c r="OHM7" s="181"/>
      <c r="OHN7" s="181"/>
      <c r="OHO7" s="181"/>
      <c r="OHP7" s="181"/>
      <c r="OHQ7" s="181"/>
      <c r="OHR7" s="181"/>
      <c r="OHS7" s="181"/>
      <c r="OHT7" s="181"/>
      <c r="OHU7" s="181"/>
      <c r="OHV7" s="181"/>
      <c r="OHW7" s="181"/>
      <c r="OHX7" s="181"/>
      <c r="OHY7" s="181"/>
      <c r="OHZ7" s="181"/>
      <c r="OIA7" s="181"/>
      <c r="OIB7" s="181"/>
      <c r="OIC7" s="181"/>
      <c r="OID7" s="181"/>
      <c r="OIE7" s="181"/>
      <c r="OIF7" s="181"/>
      <c r="OIG7" s="181"/>
      <c r="OIH7" s="181"/>
      <c r="OII7" s="181"/>
      <c r="OIJ7" s="181"/>
      <c r="OIK7" s="181"/>
      <c r="OIL7" s="181"/>
      <c r="OIM7" s="181"/>
      <c r="OIN7" s="181"/>
      <c r="OIO7" s="181"/>
      <c r="OIP7" s="181"/>
      <c r="OIQ7" s="181"/>
      <c r="OIR7" s="181"/>
      <c r="OIS7" s="181"/>
      <c r="OIT7" s="181"/>
      <c r="OIU7" s="181"/>
      <c r="OIV7" s="181"/>
      <c r="OIW7" s="181"/>
      <c r="OIX7" s="181"/>
      <c r="OIY7" s="181"/>
      <c r="OIZ7" s="181"/>
      <c r="OJA7" s="181"/>
      <c r="OJB7" s="181"/>
      <c r="OJC7" s="181"/>
      <c r="OJD7" s="181"/>
      <c r="OJE7" s="181"/>
      <c r="OJF7" s="181"/>
      <c r="OJG7" s="181"/>
      <c r="OJH7" s="181"/>
      <c r="OJI7" s="181"/>
      <c r="OJJ7" s="181"/>
      <c r="OJK7" s="181"/>
      <c r="OJL7" s="181"/>
      <c r="OJM7" s="181"/>
      <c r="OJN7" s="181"/>
      <c r="OJO7" s="181"/>
      <c r="OJP7" s="181"/>
      <c r="OJQ7" s="181"/>
      <c r="OJR7" s="181"/>
      <c r="OJS7" s="181"/>
      <c r="OJT7" s="181"/>
      <c r="OJU7" s="181"/>
      <c r="OJV7" s="181"/>
      <c r="OJW7" s="181"/>
      <c r="OJX7" s="181"/>
      <c r="OJY7" s="181"/>
      <c r="OJZ7" s="181"/>
      <c r="OKA7" s="181"/>
      <c r="OKB7" s="181"/>
      <c r="OKC7" s="181"/>
      <c r="OKD7" s="181"/>
      <c r="OKE7" s="181"/>
      <c r="OKF7" s="181"/>
      <c r="OKG7" s="181"/>
      <c r="OKH7" s="181"/>
      <c r="OKI7" s="181"/>
      <c r="OKJ7" s="181"/>
      <c r="OKK7" s="181"/>
      <c r="OKL7" s="181"/>
      <c r="OKM7" s="181"/>
      <c r="OKN7" s="181"/>
      <c r="OKO7" s="181"/>
      <c r="OKP7" s="181"/>
      <c r="OKQ7" s="181"/>
      <c r="OKR7" s="181"/>
      <c r="OKS7" s="181"/>
      <c r="OKT7" s="181"/>
      <c r="OKU7" s="181"/>
      <c r="OKV7" s="181"/>
      <c r="OKW7" s="181"/>
      <c r="OKX7" s="181"/>
      <c r="OKY7" s="181"/>
      <c r="OKZ7" s="181"/>
      <c r="OLA7" s="181"/>
      <c r="OLB7" s="181"/>
      <c r="OLC7" s="181"/>
      <c r="OLD7" s="181"/>
      <c r="OLE7" s="181"/>
      <c r="OLF7" s="181"/>
      <c r="OLG7" s="181"/>
      <c r="OLH7" s="181"/>
      <c r="OLI7" s="181"/>
      <c r="OLJ7" s="181"/>
      <c r="OLK7" s="181"/>
      <c r="OLL7" s="181"/>
      <c r="OLM7" s="181"/>
      <c r="OLN7" s="181"/>
      <c r="OLO7" s="181"/>
      <c r="OLP7" s="181"/>
      <c r="OLQ7" s="181"/>
      <c r="OLR7" s="181"/>
      <c r="OLS7" s="181"/>
      <c r="OLT7" s="181"/>
      <c r="OLU7" s="181"/>
      <c r="OLV7" s="181"/>
      <c r="OLW7" s="181"/>
      <c r="OLX7" s="181"/>
      <c r="OLY7" s="181"/>
      <c r="OLZ7" s="181"/>
      <c r="OMA7" s="181"/>
      <c r="OMB7" s="181"/>
      <c r="OMC7" s="181"/>
      <c r="OMD7" s="181"/>
      <c r="OME7" s="181"/>
      <c r="OMF7" s="181"/>
      <c r="OMG7" s="181"/>
      <c r="OMH7" s="181"/>
      <c r="OMI7" s="181"/>
      <c r="OMJ7" s="181"/>
      <c r="OMK7" s="181"/>
      <c r="OML7" s="181"/>
      <c r="OMM7" s="181"/>
      <c r="OMN7" s="181"/>
      <c r="OMO7" s="181"/>
      <c r="OMP7" s="181"/>
      <c r="OMQ7" s="181"/>
      <c r="OMR7" s="181"/>
      <c r="OMS7" s="181"/>
      <c r="OMT7" s="181"/>
      <c r="OMU7" s="181"/>
      <c r="OMV7" s="181"/>
      <c r="OMW7" s="181"/>
      <c r="OMX7" s="181"/>
      <c r="OMY7" s="181"/>
      <c r="OMZ7" s="181"/>
      <c r="ONA7" s="181"/>
      <c r="ONB7" s="181"/>
      <c r="ONC7" s="181"/>
      <c r="OND7" s="181"/>
      <c r="ONE7" s="181"/>
      <c r="ONF7" s="181"/>
      <c r="ONG7" s="181"/>
      <c r="ONH7" s="181"/>
      <c r="ONI7" s="181"/>
      <c r="ONJ7" s="181"/>
      <c r="ONK7" s="181"/>
      <c r="ONL7" s="181"/>
      <c r="ONM7" s="181"/>
      <c r="ONN7" s="181"/>
      <c r="ONO7" s="181"/>
      <c r="ONP7" s="181"/>
      <c r="ONQ7" s="181"/>
      <c r="ONR7" s="181"/>
      <c r="ONS7" s="181"/>
      <c r="ONT7" s="181"/>
      <c r="ONU7" s="181"/>
      <c r="ONV7" s="181"/>
      <c r="ONW7" s="181"/>
      <c r="ONX7" s="181"/>
      <c r="ONY7" s="181"/>
      <c r="ONZ7" s="181"/>
      <c r="OOA7" s="181"/>
      <c r="OOB7" s="181"/>
      <c r="OOC7" s="181"/>
      <c r="OOD7" s="181"/>
      <c r="OOE7" s="181"/>
      <c r="OOF7" s="181"/>
      <c r="OOG7" s="181"/>
      <c r="OOH7" s="181"/>
      <c r="OOI7" s="181"/>
      <c r="OOJ7" s="181"/>
      <c r="OOK7" s="181"/>
      <c r="OOL7" s="181"/>
      <c r="OOM7" s="181"/>
      <c r="OON7" s="181"/>
      <c r="OOO7" s="181"/>
      <c r="OOP7" s="181"/>
      <c r="OOQ7" s="181"/>
      <c r="OOR7" s="181"/>
      <c r="OOS7" s="181"/>
      <c r="OOT7" s="181"/>
      <c r="OOU7" s="181"/>
      <c r="OOV7" s="181"/>
      <c r="OOW7" s="181"/>
      <c r="OOX7" s="181"/>
      <c r="OOY7" s="181"/>
      <c r="OOZ7" s="181"/>
      <c r="OPA7" s="181"/>
      <c r="OPB7" s="181"/>
      <c r="OPC7" s="181"/>
      <c r="OPD7" s="181"/>
      <c r="OPE7" s="181"/>
      <c r="OPF7" s="181"/>
      <c r="OPG7" s="181"/>
      <c r="OPH7" s="181"/>
      <c r="OPI7" s="181"/>
      <c r="OPJ7" s="181"/>
      <c r="OPK7" s="181"/>
      <c r="OPL7" s="181"/>
      <c r="OPM7" s="181"/>
      <c r="OPN7" s="181"/>
      <c r="OPO7" s="181"/>
      <c r="OPP7" s="181"/>
      <c r="OPQ7" s="181"/>
      <c r="OPR7" s="181"/>
      <c r="OPS7" s="181"/>
      <c r="OPT7" s="181"/>
      <c r="OPU7" s="181"/>
      <c r="OPV7" s="181"/>
      <c r="OPW7" s="181"/>
      <c r="OPX7" s="181"/>
      <c r="OPY7" s="181"/>
      <c r="OPZ7" s="181"/>
      <c r="OQA7" s="181"/>
      <c r="OQB7" s="181"/>
      <c r="OQC7" s="181"/>
      <c r="OQD7" s="181"/>
      <c r="OQE7" s="181"/>
      <c r="OQF7" s="181"/>
      <c r="OQG7" s="181"/>
      <c r="OQH7" s="181"/>
      <c r="OQI7" s="181"/>
      <c r="OQJ7" s="181"/>
      <c r="OQK7" s="181"/>
      <c r="OQL7" s="181"/>
      <c r="OQM7" s="181"/>
      <c r="OQN7" s="181"/>
      <c r="OQO7" s="181"/>
      <c r="OQP7" s="181"/>
      <c r="OQQ7" s="181"/>
      <c r="OQR7" s="181"/>
      <c r="OQS7" s="181"/>
      <c r="OQT7" s="181"/>
      <c r="OQU7" s="181"/>
      <c r="OQV7" s="181"/>
      <c r="OQW7" s="181"/>
      <c r="OQX7" s="181"/>
      <c r="OQY7" s="181"/>
      <c r="OQZ7" s="181"/>
      <c r="ORA7" s="181"/>
      <c r="ORB7" s="181"/>
      <c r="ORC7" s="181"/>
      <c r="ORD7" s="181"/>
      <c r="ORE7" s="181"/>
      <c r="ORF7" s="181"/>
      <c r="ORG7" s="181"/>
      <c r="ORH7" s="181"/>
      <c r="ORI7" s="181"/>
      <c r="ORJ7" s="181"/>
      <c r="ORK7" s="181"/>
      <c r="ORL7" s="181"/>
      <c r="ORM7" s="181"/>
      <c r="ORN7" s="181"/>
      <c r="ORO7" s="181"/>
      <c r="ORP7" s="181"/>
      <c r="ORQ7" s="181"/>
      <c r="ORR7" s="181"/>
      <c r="ORS7" s="181"/>
      <c r="ORT7" s="181"/>
      <c r="ORU7" s="181"/>
      <c r="ORV7" s="181"/>
      <c r="ORW7" s="181"/>
      <c r="ORX7" s="181"/>
      <c r="ORY7" s="181"/>
      <c r="ORZ7" s="181"/>
      <c r="OSA7" s="181"/>
      <c r="OSB7" s="181"/>
      <c r="OSC7" s="181"/>
      <c r="OSD7" s="181"/>
      <c r="OSE7" s="181"/>
      <c r="OSF7" s="181"/>
      <c r="OSG7" s="181"/>
      <c r="OSH7" s="181"/>
      <c r="OSI7" s="181"/>
      <c r="OSJ7" s="181"/>
      <c r="OSK7" s="181"/>
      <c r="OSL7" s="181"/>
      <c r="OSM7" s="181"/>
      <c r="OSN7" s="181"/>
      <c r="OSO7" s="181"/>
      <c r="OSP7" s="181"/>
      <c r="OSQ7" s="181"/>
      <c r="OSR7" s="181"/>
      <c r="OSS7" s="181"/>
      <c r="OST7" s="181"/>
      <c r="OSU7" s="181"/>
      <c r="OSV7" s="181"/>
      <c r="OSW7" s="181"/>
      <c r="OSX7" s="181"/>
      <c r="OSY7" s="181"/>
      <c r="OSZ7" s="181"/>
      <c r="OTA7" s="181"/>
      <c r="OTB7" s="181"/>
      <c r="OTC7" s="181"/>
      <c r="OTD7" s="181"/>
      <c r="OTE7" s="181"/>
      <c r="OTF7" s="181"/>
      <c r="OTG7" s="181"/>
      <c r="OTH7" s="181"/>
      <c r="OTI7" s="181"/>
      <c r="OTJ7" s="181"/>
      <c r="OTK7" s="181"/>
      <c r="OTL7" s="181"/>
      <c r="OTM7" s="181"/>
      <c r="OTN7" s="181"/>
      <c r="OTO7" s="181"/>
      <c r="OTP7" s="181"/>
      <c r="OTQ7" s="181"/>
      <c r="OTR7" s="181"/>
      <c r="OTS7" s="181"/>
      <c r="OTT7" s="181"/>
      <c r="OTU7" s="181"/>
      <c r="OTV7" s="181"/>
      <c r="OTW7" s="181"/>
      <c r="OTX7" s="181"/>
      <c r="OTY7" s="181"/>
      <c r="OTZ7" s="181"/>
      <c r="OUA7" s="181"/>
      <c r="OUB7" s="181"/>
      <c r="OUC7" s="181"/>
      <c r="OUD7" s="181"/>
      <c r="OUE7" s="181"/>
      <c r="OUF7" s="181"/>
      <c r="OUG7" s="181"/>
      <c r="OUH7" s="181"/>
      <c r="OUI7" s="181"/>
      <c r="OUJ7" s="181"/>
      <c r="OUK7" s="181"/>
      <c r="OUL7" s="181"/>
      <c r="OUM7" s="181"/>
      <c r="OUN7" s="181"/>
      <c r="OUO7" s="181"/>
      <c r="OUP7" s="181"/>
      <c r="OUQ7" s="181"/>
      <c r="OUR7" s="181"/>
      <c r="OUS7" s="181"/>
      <c r="OUT7" s="181"/>
      <c r="OUU7" s="181"/>
      <c r="OUV7" s="181"/>
      <c r="OUW7" s="181"/>
      <c r="OUX7" s="181"/>
      <c r="OUY7" s="181"/>
      <c r="OUZ7" s="181"/>
      <c r="OVA7" s="181"/>
      <c r="OVB7" s="181"/>
      <c r="OVC7" s="181"/>
      <c r="OVD7" s="181"/>
      <c r="OVE7" s="181"/>
      <c r="OVF7" s="181"/>
      <c r="OVG7" s="181"/>
      <c r="OVH7" s="181"/>
      <c r="OVI7" s="181"/>
      <c r="OVJ7" s="181"/>
      <c r="OVK7" s="181"/>
      <c r="OVL7" s="181"/>
      <c r="OVM7" s="181"/>
      <c r="OVN7" s="181"/>
      <c r="OVO7" s="181"/>
      <c r="OVP7" s="181"/>
      <c r="OVQ7" s="181"/>
      <c r="OVR7" s="181"/>
      <c r="OVS7" s="181"/>
      <c r="OVT7" s="181"/>
      <c r="OVU7" s="181"/>
      <c r="OVV7" s="181"/>
      <c r="OVW7" s="181"/>
      <c r="OVX7" s="181"/>
      <c r="OVY7" s="181"/>
      <c r="OVZ7" s="181"/>
      <c r="OWA7" s="181"/>
      <c r="OWB7" s="181"/>
      <c r="OWC7" s="181"/>
      <c r="OWD7" s="181"/>
      <c r="OWE7" s="181"/>
      <c r="OWF7" s="181"/>
      <c r="OWG7" s="181"/>
      <c r="OWH7" s="181"/>
      <c r="OWI7" s="181"/>
      <c r="OWJ7" s="181"/>
      <c r="OWK7" s="181"/>
      <c r="OWL7" s="181"/>
      <c r="OWM7" s="181"/>
      <c r="OWN7" s="181"/>
      <c r="OWO7" s="181"/>
      <c r="OWP7" s="181"/>
      <c r="OWQ7" s="181"/>
      <c r="OWR7" s="181"/>
      <c r="OWS7" s="181"/>
      <c r="OWT7" s="181"/>
      <c r="OWU7" s="181"/>
      <c r="OWV7" s="181"/>
      <c r="OWW7" s="181"/>
      <c r="OWX7" s="181"/>
      <c r="OWY7" s="181"/>
      <c r="OWZ7" s="181"/>
      <c r="OXA7" s="181"/>
      <c r="OXB7" s="181"/>
      <c r="OXC7" s="181"/>
      <c r="OXD7" s="181"/>
      <c r="OXE7" s="181"/>
      <c r="OXF7" s="181"/>
      <c r="OXG7" s="181"/>
      <c r="OXH7" s="181"/>
      <c r="OXI7" s="181"/>
      <c r="OXJ7" s="181"/>
      <c r="OXK7" s="181"/>
      <c r="OXL7" s="181"/>
      <c r="OXM7" s="181"/>
      <c r="OXN7" s="181"/>
      <c r="OXO7" s="181"/>
      <c r="OXP7" s="181"/>
      <c r="OXQ7" s="181"/>
      <c r="OXR7" s="181"/>
      <c r="OXS7" s="181"/>
      <c r="OXT7" s="181"/>
      <c r="OXU7" s="181"/>
      <c r="OXV7" s="181"/>
      <c r="OXW7" s="181"/>
      <c r="OXX7" s="181"/>
      <c r="OXY7" s="181"/>
      <c r="OXZ7" s="181"/>
      <c r="OYA7" s="181"/>
      <c r="OYB7" s="181"/>
      <c r="OYC7" s="181"/>
      <c r="OYD7" s="181"/>
      <c r="OYE7" s="181"/>
      <c r="OYF7" s="181"/>
      <c r="OYG7" s="181"/>
      <c r="OYH7" s="181"/>
      <c r="OYI7" s="181"/>
      <c r="OYJ7" s="181"/>
      <c r="OYK7" s="181"/>
      <c r="OYL7" s="181"/>
      <c r="OYM7" s="181"/>
      <c r="OYN7" s="181"/>
      <c r="OYO7" s="181"/>
      <c r="OYP7" s="181"/>
      <c r="OYQ7" s="181"/>
      <c r="OYR7" s="181"/>
      <c r="OYS7" s="181"/>
      <c r="OYT7" s="181"/>
      <c r="OYU7" s="181"/>
      <c r="OYV7" s="181"/>
      <c r="OYW7" s="181"/>
      <c r="OYX7" s="181"/>
      <c r="OYY7" s="181"/>
      <c r="OYZ7" s="181"/>
      <c r="OZA7" s="181"/>
      <c r="OZB7" s="181"/>
      <c r="OZC7" s="181"/>
      <c r="OZD7" s="181"/>
      <c r="OZE7" s="181"/>
      <c r="OZF7" s="181"/>
      <c r="OZG7" s="181"/>
      <c r="OZH7" s="181"/>
      <c r="OZI7" s="181"/>
      <c r="OZJ7" s="181"/>
      <c r="OZK7" s="181"/>
      <c r="OZL7" s="181"/>
      <c r="OZM7" s="181"/>
      <c r="OZN7" s="181"/>
      <c r="OZO7" s="181"/>
      <c r="OZP7" s="181"/>
      <c r="OZQ7" s="181"/>
      <c r="OZR7" s="181"/>
      <c r="OZS7" s="181"/>
      <c r="OZT7" s="181"/>
      <c r="OZU7" s="181"/>
      <c r="OZV7" s="181"/>
      <c r="OZW7" s="181"/>
      <c r="OZX7" s="181"/>
      <c r="OZY7" s="181"/>
      <c r="OZZ7" s="181"/>
      <c r="PAA7" s="181"/>
      <c r="PAB7" s="181"/>
      <c r="PAC7" s="181"/>
      <c r="PAD7" s="181"/>
      <c r="PAE7" s="181"/>
      <c r="PAF7" s="181"/>
      <c r="PAG7" s="181"/>
      <c r="PAH7" s="181"/>
      <c r="PAI7" s="181"/>
      <c r="PAJ7" s="181"/>
      <c r="PAK7" s="181"/>
      <c r="PAL7" s="181"/>
      <c r="PAM7" s="181"/>
      <c r="PAN7" s="181"/>
      <c r="PAO7" s="181"/>
      <c r="PAP7" s="181"/>
      <c r="PAQ7" s="181"/>
      <c r="PAR7" s="181"/>
      <c r="PAS7" s="181"/>
      <c r="PAT7" s="181"/>
      <c r="PAU7" s="181"/>
      <c r="PAV7" s="181"/>
      <c r="PAW7" s="181"/>
      <c r="PAX7" s="181"/>
      <c r="PAY7" s="181"/>
      <c r="PAZ7" s="181"/>
      <c r="PBA7" s="181"/>
      <c r="PBB7" s="181"/>
      <c r="PBC7" s="181"/>
      <c r="PBD7" s="181"/>
      <c r="PBE7" s="181"/>
      <c r="PBF7" s="181"/>
      <c r="PBG7" s="181"/>
      <c r="PBH7" s="181"/>
      <c r="PBI7" s="181"/>
      <c r="PBJ7" s="181"/>
      <c r="PBK7" s="181"/>
      <c r="PBL7" s="181"/>
      <c r="PBM7" s="181"/>
      <c r="PBN7" s="181"/>
      <c r="PBO7" s="181"/>
      <c r="PBP7" s="181"/>
      <c r="PBQ7" s="181"/>
      <c r="PBR7" s="181"/>
      <c r="PBS7" s="181"/>
      <c r="PBT7" s="181"/>
      <c r="PBU7" s="181"/>
      <c r="PBV7" s="181"/>
      <c r="PBW7" s="181"/>
      <c r="PBX7" s="181"/>
      <c r="PBY7" s="181"/>
      <c r="PBZ7" s="181"/>
      <c r="PCA7" s="181"/>
      <c r="PCB7" s="181"/>
      <c r="PCC7" s="181"/>
      <c r="PCD7" s="181"/>
      <c r="PCE7" s="181"/>
      <c r="PCF7" s="181"/>
      <c r="PCG7" s="181"/>
      <c r="PCH7" s="181"/>
      <c r="PCI7" s="181"/>
      <c r="PCJ7" s="181"/>
      <c r="PCK7" s="181"/>
      <c r="PCL7" s="181"/>
      <c r="PCM7" s="181"/>
      <c r="PCN7" s="181"/>
      <c r="PCO7" s="181"/>
      <c r="PCP7" s="181"/>
      <c r="PCQ7" s="181"/>
      <c r="PCR7" s="181"/>
      <c r="PCS7" s="181"/>
      <c r="PCT7" s="181"/>
      <c r="PCU7" s="181"/>
      <c r="PCV7" s="181"/>
      <c r="PCW7" s="181"/>
      <c r="PCX7" s="181"/>
      <c r="PCY7" s="181"/>
      <c r="PCZ7" s="181"/>
      <c r="PDA7" s="181"/>
      <c r="PDB7" s="181"/>
      <c r="PDC7" s="181"/>
      <c r="PDD7" s="181"/>
      <c r="PDE7" s="181"/>
      <c r="PDF7" s="181"/>
      <c r="PDG7" s="181"/>
      <c r="PDH7" s="181"/>
      <c r="PDI7" s="181"/>
      <c r="PDJ7" s="181"/>
      <c r="PDK7" s="181"/>
      <c r="PDL7" s="181"/>
      <c r="PDM7" s="181"/>
      <c r="PDN7" s="181"/>
      <c r="PDO7" s="181"/>
      <c r="PDP7" s="181"/>
      <c r="PDQ7" s="181"/>
      <c r="PDR7" s="181"/>
      <c r="PDS7" s="181"/>
      <c r="PDT7" s="181"/>
      <c r="PDU7" s="181"/>
      <c r="PDV7" s="181"/>
      <c r="PDW7" s="181"/>
      <c r="PDX7" s="181"/>
      <c r="PDY7" s="181"/>
      <c r="PDZ7" s="181"/>
      <c r="PEA7" s="181"/>
      <c r="PEB7" s="181"/>
      <c r="PEC7" s="181"/>
      <c r="PED7" s="181"/>
      <c r="PEE7" s="181"/>
      <c r="PEF7" s="181"/>
      <c r="PEG7" s="181"/>
      <c r="PEH7" s="181"/>
      <c r="PEI7" s="181"/>
      <c r="PEJ7" s="181"/>
      <c r="PEK7" s="181"/>
      <c r="PEL7" s="181"/>
      <c r="PEM7" s="181"/>
      <c r="PEN7" s="181"/>
      <c r="PEO7" s="181"/>
      <c r="PEP7" s="181"/>
      <c r="PEQ7" s="181"/>
      <c r="PER7" s="181"/>
      <c r="PES7" s="181"/>
      <c r="PET7" s="181"/>
      <c r="PEU7" s="181"/>
      <c r="PEV7" s="181"/>
      <c r="PEW7" s="181"/>
      <c r="PEX7" s="181"/>
      <c r="PEY7" s="181"/>
      <c r="PEZ7" s="181"/>
      <c r="PFA7" s="181"/>
      <c r="PFB7" s="181"/>
      <c r="PFC7" s="181"/>
      <c r="PFD7" s="181"/>
      <c r="PFE7" s="181"/>
      <c r="PFF7" s="181"/>
      <c r="PFG7" s="181"/>
      <c r="PFH7" s="181"/>
      <c r="PFI7" s="181"/>
      <c r="PFJ7" s="181"/>
      <c r="PFK7" s="181"/>
      <c r="PFL7" s="181"/>
      <c r="PFM7" s="181"/>
      <c r="PFN7" s="181"/>
      <c r="PFO7" s="181"/>
      <c r="PFP7" s="181"/>
      <c r="PFQ7" s="181"/>
      <c r="PFR7" s="181"/>
      <c r="PFS7" s="181"/>
      <c r="PFT7" s="181"/>
      <c r="PFU7" s="181"/>
      <c r="PFV7" s="181"/>
      <c r="PFW7" s="181"/>
      <c r="PFX7" s="181"/>
      <c r="PFY7" s="181"/>
      <c r="PFZ7" s="181"/>
      <c r="PGA7" s="181"/>
      <c r="PGB7" s="181"/>
      <c r="PGC7" s="181"/>
      <c r="PGD7" s="181"/>
      <c r="PGE7" s="181"/>
      <c r="PGF7" s="181"/>
      <c r="PGG7" s="181"/>
      <c r="PGH7" s="181"/>
      <c r="PGI7" s="181"/>
      <c r="PGJ7" s="181"/>
      <c r="PGK7" s="181"/>
      <c r="PGL7" s="181"/>
      <c r="PGM7" s="181"/>
      <c r="PGN7" s="181"/>
      <c r="PGO7" s="181"/>
      <c r="PGP7" s="181"/>
      <c r="PGQ7" s="181"/>
      <c r="PGR7" s="181"/>
      <c r="PGS7" s="181"/>
      <c r="PGT7" s="181"/>
      <c r="PGU7" s="181"/>
      <c r="PGV7" s="181"/>
      <c r="PGW7" s="181"/>
      <c r="PGX7" s="181"/>
      <c r="PGY7" s="181"/>
      <c r="PGZ7" s="181"/>
      <c r="PHA7" s="181"/>
      <c r="PHB7" s="181"/>
      <c r="PHC7" s="181"/>
      <c r="PHD7" s="181"/>
      <c r="PHE7" s="181"/>
      <c r="PHF7" s="181"/>
      <c r="PHG7" s="181"/>
      <c r="PHH7" s="181"/>
      <c r="PHI7" s="181"/>
      <c r="PHJ7" s="181"/>
      <c r="PHK7" s="181"/>
      <c r="PHL7" s="181"/>
      <c r="PHM7" s="181"/>
      <c r="PHN7" s="181"/>
      <c r="PHO7" s="181"/>
      <c r="PHP7" s="181"/>
      <c r="PHQ7" s="181"/>
      <c r="PHR7" s="181"/>
      <c r="PHS7" s="181"/>
      <c r="PHT7" s="181"/>
      <c r="PHU7" s="181"/>
      <c r="PHV7" s="181"/>
      <c r="PHW7" s="181"/>
      <c r="PHX7" s="181"/>
      <c r="PHY7" s="181"/>
      <c r="PHZ7" s="181"/>
      <c r="PIA7" s="181"/>
      <c r="PIB7" s="181"/>
      <c r="PIC7" s="181"/>
      <c r="PID7" s="181"/>
      <c r="PIE7" s="181"/>
      <c r="PIF7" s="181"/>
      <c r="PIG7" s="181"/>
      <c r="PIH7" s="181"/>
      <c r="PII7" s="181"/>
      <c r="PIJ7" s="181"/>
      <c r="PIK7" s="181"/>
      <c r="PIL7" s="181"/>
      <c r="PIM7" s="181"/>
      <c r="PIN7" s="181"/>
      <c r="PIO7" s="181"/>
      <c r="PIP7" s="181"/>
      <c r="PIQ7" s="181"/>
      <c r="PIR7" s="181"/>
      <c r="PIS7" s="181"/>
      <c r="PIT7" s="181"/>
      <c r="PIU7" s="181"/>
      <c r="PIV7" s="181"/>
      <c r="PIW7" s="181"/>
      <c r="PIX7" s="181"/>
      <c r="PIY7" s="181"/>
      <c r="PIZ7" s="181"/>
      <c r="PJA7" s="181"/>
      <c r="PJB7" s="181"/>
      <c r="PJC7" s="181"/>
      <c r="PJD7" s="181"/>
      <c r="PJE7" s="181"/>
      <c r="PJF7" s="181"/>
      <c r="PJG7" s="181"/>
      <c r="PJH7" s="181"/>
      <c r="PJI7" s="181"/>
      <c r="PJJ7" s="181"/>
      <c r="PJK7" s="181"/>
      <c r="PJL7" s="181"/>
      <c r="PJM7" s="181"/>
      <c r="PJN7" s="181"/>
      <c r="PJO7" s="181"/>
      <c r="PJP7" s="181"/>
      <c r="PJQ7" s="181"/>
      <c r="PJR7" s="181"/>
      <c r="PJS7" s="181"/>
      <c r="PJT7" s="181"/>
      <c r="PJU7" s="181"/>
      <c r="PJV7" s="181"/>
      <c r="PJW7" s="181"/>
      <c r="PJX7" s="181"/>
      <c r="PJY7" s="181"/>
      <c r="PJZ7" s="181"/>
      <c r="PKA7" s="181"/>
      <c r="PKB7" s="181"/>
      <c r="PKC7" s="181"/>
      <c r="PKD7" s="181"/>
      <c r="PKE7" s="181"/>
      <c r="PKF7" s="181"/>
      <c r="PKG7" s="181"/>
      <c r="PKH7" s="181"/>
      <c r="PKI7" s="181"/>
      <c r="PKJ7" s="181"/>
      <c r="PKK7" s="181"/>
      <c r="PKL7" s="181"/>
      <c r="PKM7" s="181"/>
      <c r="PKN7" s="181"/>
      <c r="PKO7" s="181"/>
      <c r="PKP7" s="181"/>
      <c r="PKQ7" s="181"/>
      <c r="PKR7" s="181"/>
      <c r="PKS7" s="181"/>
      <c r="PKT7" s="181"/>
      <c r="PKU7" s="181"/>
      <c r="PKV7" s="181"/>
      <c r="PKW7" s="181"/>
      <c r="PKX7" s="181"/>
      <c r="PKY7" s="181"/>
      <c r="PKZ7" s="181"/>
      <c r="PLA7" s="181"/>
      <c r="PLB7" s="181"/>
      <c r="PLC7" s="181"/>
      <c r="PLD7" s="181"/>
      <c r="PLE7" s="181"/>
      <c r="PLF7" s="181"/>
      <c r="PLG7" s="181"/>
      <c r="PLH7" s="181"/>
      <c r="PLI7" s="181"/>
      <c r="PLJ7" s="181"/>
      <c r="PLK7" s="181"/>
      <c r="PLL7" s="181"/>
      <c r="PLM7" s="181"/>
      <c r="PLN7" s="181"/>
      <c r="PLO7" s="181"/>
      <c r="PLP7" s="181"/>
      <c r="PLQ7" s="181"/>
      <c r="PLR7" s="181"/>
      <c r="PLS7" s="181"/>
      <c r="PLT7" s="181"/>
      <c r="PLU7" s="181"/>
      <c r="PLV7" s="181"/>
      <c r="PLW7" s="181"/>
      <c r="PLX7" s="181"/>
      <c r="PLY7" s="181"/>
      <c r="PLZ7" s="181"/>
      <c r="PMA7" s="181"/>
      <c r="PMB7" s="181"/>
      <c r="PMC7" s="181"/>
      <c r="PMD7" s="181"/>
      <c r="PME7" s="181"/>
      <c r="PMF7" s="181"/>
      <c r="PMG7" s="181"/>
      <c r="PMH7" s="181"/>
      <c r="PMI7" s="181"/>
      <c r="PMJ7" s="181"/>
      <c r="PMK7" s="181"/>
      <c r="PML7" s="181"/>
      <c r="PMM7" s="181"/>
      <c r="PMN7" s="181"/>
      <c r="PMO7" s="181"/>
      <c r="PMP7" s="181"/>
      <c r="PMQ7" s="181"/>
      <c r="PMR7" s="181"/>
      <c r="PMS7" s="181"/>
      <c r="PMT7" s="181"/>
      <c r="PMU7" s="181"/>
      <c r="PMV7" s="181"/>
      <c r="PMW7" s="181"/>
      <c r="PMX7" s="181"/>
      <c r="PMY7" s="181"/>
      <c r="PMZ7" s="181"/>
      <c r="PNA7" s="181"/>
      <c r="PNB7" s="181"/>
      <c r="PNC7" s="181"/>
      <c r="PND7" s="181"/>
      <c r="PNE7" s="181"/>
      <c r="PNF7" s="181"/>
      <c r="PNG7" s="181"/>
      <c r="PNH7" s="181"/>
      <c r="PNI7" s="181"/>
      <c r="PNJ7" s="181"/>
      <c r="PNK7" s="181"/>
      <c r="PNL7" s="181"/>
      <c r="PNM7" s="181"/>
      <c r="PNN7" s="181"/>
      <c r="PNO7" s="181"/>
      <c r="PNP7" s="181"/>
      <c r="PNQ7" s="181"/>
      <c r="PNR7" s="181"/>
      <c r="PNS7" s="181"/>
      <c r="PNT7" s="181"/>
      <c r="PNU7" s="181"/>
      <c r="PNV7" s="181"/>
      <c r="PNW7" s="181"/>
      <c r="PNX7" s="181"/>
      <c r="PNY7" s="181"/>
      <c r="PNZ7" s="181"/>
      <c r="POA7" s="181"/>
      <c r="POB7" s="181"/>
      <c r="POC7" s="181"/>
      <c r="POD7" s="181"/>
      <c r="POE7" s="181"/>
      <c r="POF7" s="181"/>
      <c r="POG7" s="181"/>
      <c r="POH7" s="181"/>
      <c r="POI7" s="181"/>
      <c r="POJ7" s="181"/>
      <c r="POK7" s="181"/>
      <c r="POL7" s="181"/>
      <c r="POM7" s="181"/>
      <c r="PON7" s="181"/>
      <c r="POO7" s="181"/>
      <c r="POP7" s="181"/>
      <c r="POQ7" s="181"/>
      <c r="POR7" s="181"/>
      <c r="POS7" s="181"/>
      <c r="POT7" s="181"/>
      <c r="POU7" s="181"/>
      <c r="POV7" s="181"/>
      <c r="POW7" s="181"/>
      <c r="POX7" s="181"/>
      <c r="POY7" s="181"/>
      <c r="POZ7" s="181"/>
      <c r="PPA7" s="181"/>
      <c r="PPB7" s="181"/>
      <c r="PPC7" s="181"/>
      <c r="PPD7" s="181"/>
      <c r="PPE7" s="181"/>
      <c r="PPF7" s="181"/>
      <c r="PPG7" s="181"/>
      <c r="PPH7" s="181"/>
      <c r="PPI7" s="181"/>
      <c r="PPJ7" s="181"/>
      <c r="PPK7" s="181"/>
      <c r="PPL7" s="181"/>
      <c r="PPM7" s="181"/>
      <c r="PPN7" s="181"/>
      <c r="PPO7" s="181"/>
      <c r="PPP7" s="181"/>
      <c r="PPQ7" s="181"/>
      <c r="PPR7" s="181"/>
      <c r="PPS7" s="181"/>
      <c r="PPT7" s="181"/>
      <c r="PPU7" s="181"/>
      <c r="PPV7" s="181"/>
      <c r="PPW7" s="181"/>
      <c r="PPX7" s="181"/>
      <c r="PPY7" s="181"/>
      <c r="PPZ7" s="181"/>
      <c r="PQA7" s="181"/>
      <c r="PQB7" s="181"/>
      <c r="PQC7" s="181"/>
      <c r="PQD7" s="181"/>
      <c r="PQE7" s="181"/>
      <c r="PQF7" s="181"/>
      <c r="PQG7" s="181"/>
      <c r="PQH7" s="181"/>
      <c r="PQI7" s="181"/>
      <c r="PQJ7" s="181"/>
      <c r="PQK7" s="181"/>
      <c r="PQL7" s="181"/>
      <c r="PQM7" s="181"/>
      <c r="PQN7" s="181"/>
      <c r="PQO7" s="181"/>
      <c r="PQP7" s="181"/>
      <c r="PQQ7" s="181"/>
      <c r="PQR7" s="181"/>
      <c r="PQS7" s="181"/>
      <c r="PQT7" s="181"/>
      <c r="PQU7" s="181"/>
      <c r="PQV7" s="181"/>
      <c r="PQW7" s="181"/>
      <c r="PQX7" s="181"/>
      <c r="PQY7" s="181"/>
      <c r="PQZ7" s="181"/>
      <c r="PRA7" s="181"/>
      <c r="PRB7" s="181"/>
      <c r="PRC7" s="181"/>
      <c r="PRD7" s="181"/>
      <c r="PRE7" s="181"/>
      <c r="PRF7" s="181"/>
      <c r="PRG7" s="181"/>
      <c r="PRH7" s="181"/>
      <c r="PRI7" s="181"/>
      <c r="PRJ7" s="181"/>
      <c r="PRK7" s="181"/>
      <c r="PRL7" s="181"/>
      <c r="PRM7" s="181"/>
      <c r="PRN7" s="181"/>
      <c r="PRO7" s="181"/>
      <c r="PRP7" s="181"/>
      <c r="PRQ7" s="181"/>
      <c r="PRR7" s="181"/>
      <c r="PRS7" s="181"/>
      <c r="PRT7" s="181"/>
      <c r="PRU7" s="181"/>
      <c r="PRV7" s="181"/>
      <c r="PRW7" s="181"/>
      <c r="PRX7" s="181"/>
      <c r="PRY7" s="181"/>
      <c r="PRZ7" s="181"/>
      <c r="PSA7" s="181"/>
      <c r="PSB7" s="181"/>
      <c r="PSC7" s="181"/>
      <c r="PSD7" s="181"/>
      <c r="PSE7" s="181"/>
      <c r="PSF7" s="181"/>
      <c r="PSG7" s="181"/>
      <c r="PSH7" s="181"/>
      <c r="PSI7" s="181"/>
      <c r="PSJ7" s="181"/>
      <c r="PSK7" s="181"/>
      <c r="PSL7" s="181"/>
      <c r="PSM7" s="181"/>
      <c r="PSN7" s="181"/>
      <c r="PSO7" s="181"/>
      <c r="PSP7" s="181"/>
      <c r="PSQ7" s="181"/>
      <c r="PSR7" s="181"/>
      <c r="PSS7" s="181"/>
      <c r="PST7" s="181"/>
      <c r="PSU7" s="181"/>
      <c r="PSV7" s="181"/>
      <c r="PSW7" s="181"/>
      <c r="PSX7" s="181"/>
      <c r="PSY7" s="181"/>
      <c r="PSZ7" s="181"/>
      <c r="PTA7" s="181"/>
      <c r="PTB7" s="181"/>
      <c r="PTC7" s="181"/>
      <c r="PTD7" s="181"/>
      <c r="PTE7" s="181"/>
      <c r="PTF7" s="181"/>
      <c r="PTG7" s="181"/>
      <c r="PTH7" s="181"/>
      <c r="PTI7" s="181"/>
      <c r="PTJ7" s="181"/>
      <c r="PTK7" s="181"/>
      <c r="PTL7" s="181"/>
      <c r="PTM7" s="181"/>
      <c r="PTN7" s="181"/>
      <c r="PTO7" s="181"/>
      <c r="PTP7" s="181"/>
      <c r="PTQ7" s="181"/>
      <c r="PTR7" s="181"/>
      <c r="PTS7" s="181"/>
      <c r="PTT7" s="181"/>
      <c r="PTU7" s="181"/>
      <c r="PTV7" s="181"/>
      <c r="PTW7" s="181"/>
      <c r="PTX7" s="181"/>
      <c r="PTY7" s="181"/>
      <c r="PTZ7" s="181"/>
      <c r="PUA7" s="181"/>
      <c r="PUB7" s="181"/>
      <c r="PUC7" s="181"/>
      <c r="PUD7" s="181"/>
      <c r="PUE7" s="181"/>
      <c r="PUF7" s="181"/>
      <c r="PUG7" s="181"/>
      <c r="PUH7" s="181"/>
      <c r="PUI7" s="181"/>
      <c r="PUJ7" s="181"/>
      <c r="PUK7" s="181"/>
      <c r="PUL7" s="181"/>
      <c r="PUM7" s="181"/>
      <c r="PUN7" s="181"/>
      <c r="PUO7" s="181"/>
      <c r="PUP7" s="181"/>
      <c r="PUQ7" s="181"/>
      <c r="PUR7" s="181"/>
      <c r="PUS7" s="181"/>
      <c r="PUT7" s="181"/>
      <c r="PUU7" s="181"/>
      <c r="PUV7" s="181"/>
      <c r="PUW7" s="181"/>
      <c r="PUX7" s="181"/>
      <c r="PUY7" s="181"/>
      <c r="PUZ7" s="181"/>
      <c r="PVA7" s="181"/>
      <c r="PVB7" s="181"/>
      <c r="PVC7" s="181"/>
      <c r="PVD7" s="181"/>
      <c r="PVE7" s="181"/>
      <c r="PVF7" s="181"/>
      <c r="PVG7" s="181"/>
      <c r="PVH7" s="181"/>
      <c r="PVI7" s="181"/>
      <c r="PVJ7" s="181"/>
      <c r="PVK7" s="181"/>
      <c r="PVL7" s="181"/>
      <c r="PVM7" s="181"/>
      <c r="PVN7" s="181"/>
      <c r="PVO7" s="181"/>
      <c r="PVP7" s="181"/>
      <c r="PVQ7" s="181"/>
      <c r="PVR7" s="181"/>
      <c r="PVS7" s="181"/>
      <c r="PVT7" s="181"/>
      <c r="PVU7" s="181"/>
      <c r="PVV7" s="181"/>
      <c r="PVW7" s="181"/>
      <c r="PVX7" s="181"/>
      <c r="PVY7" s="181"/>
      <c r="PVZ7" s="181"/>
      <c r="PWA7" s="181"/>
      <c r="PWB7" s="181"/>
      <c r="PWC7" s="181"/>
      <c r="PWD7" s="181"/>
      <c r="PWE7" s="181"/>
      <c r="PWF7" s="181"/>
      <c r="PWG7" s="181"/>
      <c r="PWH7" s="181"/>
      <c r="PWI7" s="181"/>
      <c r="PWJ7" s="181"/>
      <c r="PWK7" s="181"/>
      <c r="PWL7" s="181"/>
      <c r="PWM7" s="181"/>
      <c r="PWN7" s="181"/>
      <c r="PWO7" s="181"/>
      <c r="PWP7" s="181"/>
      <c r="PWQ7" s="181"/>
      <c r="PWR7" s="181"/>
      <c r="PWS7" s="181"/>
      <c r="PWT7" s="181"/>
      <c r="PWU7" s="181"/>
      <c r="PWV7" s="181"/>
      <c r="PWW7" s="181"/>
      <c r="PWX7" s="181"/>
      <c r="PWY7" s="181"/>
      <c r="PWZ7" s="181"/>
      <c r="PXA7" s="181"/>
      <c r="PXB7" s="181"/>
      <c r="PXC7" s="181"/>
      <c r="PXD7" s="181"/>
      <c r="PXE7" s="181"/>
      <c r="PXF7" s="181"/>
      <c r="PXG7" s="181"/>
      <c r="PXH7" s="181"/>
      <c r="PXI7" s="181"/>
      <c r="PXJ7" s="181"/>
      <c r="PXK7" s="181"/>
      <c r="PXL7" s="181"/>
      <c r="PXM7" s="181"/>
      <c r="PXN7" s="181"/>
      <c r="PXO7" s="181"/>
      <c r="PXP7" s="181"/>
      <c r="PXQ7" s="181"/>
      <c r="PXR7" s="181"/>
      <c r="PXS7" s="181"/>
      <c r="PXT7" s="181"/>
      <c r="PXU7" s="181"/>
      <c r="PXV7" s="181"/>
      <c r="PXW7" s="181"/>
      <c r="PXX7" s="181"/>
      <c r="PXY7" s="181"/>
      <c r="PXZ7" s="181"/>
      <c r="PYA7" s="181"/>
      <c r="PYB7" s="181"/>
      <c r="PYC7" s="181"/>
      <c r="PYD7" s="181"/>
      <c r="PYE7" s="181"/>
      <c r="PYF7" s="181"/>
      <c r="PYG7" s="181"/>
      <c r="PYH7" s="181"/>
      <c r="PYI7" s="181"/>
      <c r="PYJ7" s="181"/>
      <c r="PYK7" s="181"/>
      <c r="PYL7" s="181"/>
      <c r="PYM7" s="181"/>
      <c r="PYN7" s="181"/>
      <c r="PYO7" s="181"/>
      <c r="PYP7" s="181"/>
      <c r="PYQ7" s="181"/>
      <c r="PYR7" s="181"/>
      <c r="PYS7" s="181"/>
      <c r="PYT7" s="181"/>
      <c r="PYU7" s="181"/>
      <c r="PYV7" s="181"/>
      <c r="PYW7" s="181"/>
      <c r="PYX7" s="181"/>
      <c r="PYY7" s="181"/>
      <c r="PYZ7" s="181"/>
      <c r="PZA7" s="181"/>
      <c r="PZB7" s="181"/>
      <c r="PZC7" s="181"/>
      <c r="PZD7" s="181"/>
      <c r="PZE7" s="181"/>
      <c r="PZF7" s="181"/>
      <c r="PZG7" s="181"/>
      <c r="PZH7" s="181"/>
      <c r="PZI7" s="181"/>
      <c r="PZJ7" s="181"/>
      <c r="PZK7" s="181"/>
      <c r="PZL7" s="181"/>
      <c r="PZM7" s="181"/>
      <c r="PZN7" s="181"/>
      <c r="PZO7" s="181"/>
      <c r="PZP7" s="181"/>
      <c r="PZQ7" s="181"/>
      <c r="PZR7" s="181"/>
      <c r="PZS7" s="181"/>
      <c r="PZT7" s="181"/>
      <c r="PZU7" s="181"/>
      <c r="PZV7" s="181"/>
      <c r="PZW7" s="181"/>
      <c r="PZX7" s="181"/>
      <c r="PZY7" s="181"/>
      <c r="PZZ7" s="181"/>
      <c r="QAA7" s="181"/>
      <c r="QAB7" s="181"/>
      <c r="QAC7" s="181"/>
      <c r="QAD7" s="181"/>
      <c r="QAE7" s="181"/>
      <c r="QAF7" s="181"/>
      <c r="QAG7" s="181"/>
      <c r="QAH7" s="181"/>
      <c r="QAI7" s="181"/>
      <c r="QAJ7" s="181"/>
      <c r="QAK7" s="181"/>
      <c r="QAL7" s="181"/>
      <c r="QAM7" s="181"/>
      <c r="QAN7" s="181"/>
      <c r="QAO7" s="181"/>
      <c r="QAP7" s="181"/>
      <c r="QAQ7" s="181"/>
      <c r="QAR7" s="181"/>
      <c r="QAS7" s="181"/>
      <c r="QAT7" s="181"/>
      <c r="QAU7" s="181"/>
      <c r="QAV7" s="181"/>
      <c r="QAW7" s="181"/>
      <c r="QAX7" s="181"/>
      <c r="QAY7" s="181"/>
      <c r="QAZ7" s="181"/>
      <c r="QBA7" s="181"/>
      <c r="QBB7" s="181"/>
      <c r="QBC7" s="181"/>
      <c r="QBD7" s="181"/>
      <c r="QBE7" s="181"/>
      <c r="QBF7" s="181"/>
      <c r="QBG7" s="181"/>
      <c r="QBH7" s="181"/>
      <c r="QBI7" s="181"/>
      <c r="QBJ7" s="181"/>
      <c r="QBK7" s="181"/>
      <c r="QBL7" s="181"/>
      <c r="QBM7" s="181"/>
      <c r="QBN7" s="181"/>
      <c r="QBO7" s="181"/>
      <c r="QBP7" s="181"/>
      <c r="QBQ7" s="181"/>
      <c r="QBR7" s="181"/>
      <c r="QBS7" s="181"/>
      <c r="QBT7" s="181"/>
      <c r="QBU7" s="181"/>
      <c r="QBV7" s="181"/>
      <c r="QBW7" s="181"/>
      <c r="QBX7" s="181"/>
      <c r="QBY7" s="181"/>
      <c r="QBZ7" s="181"/>
      <c r="QCA7" s="181"/>
      <c r="QCB7" s="181"/>
      <c r="QCC7" s="181"/>
      <c r="QCD7" s="181"/>
      <c r="QCE7" s="181"/>
      <c r="QCF7" s="181"/>
      <c r="QCG7" s="181"/>
      <c r="QCH7" s="181"/>
      <c r="QCI7" s="181"/>
      <c r="QCJ7" s="181"/>
      <c r="QCK7" s="181"/>
      <c r="QCL7" s="181"/>
      <c r="QCM7" s="181"/>
      <c r="QCN7" s="181"/>
      <c r="QCO7" s="181"/>
      <c r="QCP7" s="181"/>
      <c r="QCQ7" s="181"/>
      <c r="QCR7" s="181"/>
      <c r="QCS7" s="181"/>
      <c r="QCT7" s="181"/>
      <c r="QCU7" s="181"/>
      <c r="QCV7" s="181"/>
      <c r="QCW7" s="181"/>
      <c r="QCX7" s="181"/>
      <c r="QCY7" s="181"/>
      <c r="QCZ7" s="181"/>
      <c r="QDA7" s="181"/>
      <c r="QDB7" s="181"/>
      <c r="QDC7" s="181"/>
      <c r="QDD7" s="181"/>
      <c r="QDE7" s="181"/>
      <c r="QDF7" s="181"/>
      <c r="QDG7" s="181"/>
      <c r="QDH7" s="181"/>
      <c r="QDI7" s="181"/>
      <c r="QDJ7" s="181"/>
      <c r="QDK7" s="181"/>
      <c r="QDL7" s="181"/>
      <c r="QDM7" s="181"/>
      <c r="QDN7" s="181"/>
      <c r="QDO7" s="181"/>
      <c r="QDP7" s="181"/>
      <c r="QDQ7" s="181"/>
      <c r="QDR7" s="181"/>
      <c r="QDS7" s="181"/>
      <c r="QDT7" s="181"/>
      <c r="QDU7" s="181"/>
      <c r="QDV7" s="181"/>
      <c r="QDW7" s="181"/>
      <c r="QDX7" s="181"/>
      <c r="QDY7" s="181"/>
      <c r="QDZ7" s="181"/>
      <c r="QEA7" s="181"/>
      <c r="QEB7" s="181"/>
      <c r="QEC7" s="181"/>
      <c r="QED7" s="181"/>
      <c r="QEE7" s="181"/>
      <c r="QEF7" s="181"/>
      <c r="QEG7" s="181"/>
      <c r="QEH7" s="181"/>
      <c r="QEI7" s="181"/>
      <c r="QEJ7" s="181"/>
      <c r="QEK7" s="181"/>
      <c r="QEL7" s="181"/>
      <c r="QEM7" s="181"/>
      <c r="QEN7" s="181"/>
      <c r="QEO7" s="181"/>
      <c r="QEP7" s="181"/>
      <c r="QEQ7" s="181"/>
      <c r="QER7" s="181"/>
      <c r="QES7" s="181"/>
      <c r="QET7" s="181"/>
      <c r="QEU7" s="181"/>
      <c r="QEV7" s="181"/>
      <c r="QEW7" s="181"/>
      <c r="QEX7" s="181"/>
      <c r="QEY7" s="181"/>
      <c r="QEZ7" s="181"/>
      <c r="QFA7" s="181"/>
      <c r="QFB7" s="181"/>
      <c r="QFC7" s="181"/>
      <c r="QFD7" s="181"/>
      <c r="QFE7" s="181"/>
      <c r="QFF7" s="181"/>
      <c r="QFG7" s="181"/>
      <c r="QFH7" s="181"/>
      <c r="QFI7" s="181"/>
      <c r="QFJ7" s="181"/>
      <c r="QFK7" s="181"/>
      <c r="QFL7" s="181"/>
      <c r="QFM7" s="181"/>
      <c r="QFN7" s="181"/>
      <c r="QFO7" s="181"/>
      <c r="QFP7" s="181"/>
      <c r="QFQ7" s="181"/>
      <c r="QFR7" s="181"/>
      <c r="QFS7" s="181"/>
      <c r="QFT7" s="181"/>
      <c r="QFU7" s="181"/>
      <c r="QFV7" s="181"/>
      <c r="QFW7" s="181"/>
      <c r="QFX7" s="181"/>
      <c r="QFY7" s="181"/>
      <c r="QFZ7" s="181"/>
      <c r="QGA7" s="181"/>
      <c r="QGB7" s="181"/>
      <c r="QGC7" s="181"/>
      <c r="QGD7" s="181"/>
      <c r="QGE7" s="181"/>
      <c r="QGF7" s="181"/>
      <c r="QGG7" s="181"/>
      <c r="QGH7" s="181"/>
      <c r="QGI7" s="181"/>
      <c r="QGJ7" s="181"/>
      <c r="QGK7" s="181"/>
      <c r="QGL7" s="181"/>
      <c r="QGM7" s="181"/>
      <c r="QGN7" s="181"/>
      <c r="QGO7" s="181"/>
      <c r="QGP7" s="181"/>
      <c r="QGQ7" s="181"/>
      <c r="QGR7" s="181"/>
      <c r="QGS7" s="181"/>
      <c r="QGT7" s="181"/>
      <c r="QGU7" s="181"/>
      <c r="QGV7" s="181"/>
      <c r="QGW7" s="181"/>
      <c r="QGX7" s="181"/>
      <c r="QGY7" s="181"/>
      <c r="QGZ7" s="181"/>
      <c r="QHA7" s="181"/>
      <c r="QHB7" s="181"/>
      <c r="QHC7" s="181"/>
      <c r="QHD7" s="181"/>
      <c r="QHE7" s="181"/>
      <c r="QHF7" s="181"/>
      <c r="QHG7" s="181"/>
      <c r="QHH7" s="181"/>
      <c r="QHI7" s="181"/>
      <c r="QHJ7" s="181"/>
      <c r="QHK7" s="181"/>
      <c r="QHL7" s="181"/>
      <c r="QHM7" s="181"/>
      <c r="QHN7" s="181"/>
      <c r="QHO7" s="181"/>
      <c r="QHP7" s="181"/>
      <c r="QHQ7" s="181"/>
      <c r="QHR7" s="181"/>
      <c r="QHS7" s="181"/>
      <c r="QHT7" s="181"/>
      <c r="QHU7" s="181"/>
      <c r="QHV7" s="181"/>
      <c r="QHW7" s="181"/>
      <c r="QHX7" s="181"/>
      <c r="QHY7" s="181"/>
      <c r="QHZ7" s="181"/>
      <c r="QIA7" s="181"/>
      <c r="QIB7" s="181"/>
      <c r="QIC7" s="181"/>
      <c r="QID7" s="181"/>
      <c r="QIE7" s="181"/>
      <c r="QIF7" s="181"/>
      <c r="QIG7" s="181"/>
      <c r="QIH7" s="181"/>
      <c r="QII7" s="181"/>
      <c r="QIJ7" s="181"/>
      <c r="QIK7" s="181"/>
      <c r="QIL7" s="181"/>
      <c r="QIM7" s="181"/>
      <c r="QIN7" s="181"/>
      <c r="QIO7" s="181"/>
      <c r="QIP7" s="181"/>
      <c r="QIQ7" s="181"/>
      <c r="QIR7" s="181"/>
      <c r="QIS7" s="181"/>
      <c r="QIT7" s="181"/>
      <c r="QIU7" s="181"/>
      <c r="QIV7" s="181"/>
      <c r="QIW7" s="181"/>
      <c r="QIX7" s="181"/>
      <c r="QIY7" s="181"/>
      <c r="QIZ7" s="181"/>
      <c r="QJA7" s="181"/>
      <c r="QJB7" s="181"/>
      <c r="QJC7" s="181"/>
      <c r="QJD7" s="181"/>
      <c r="QJE7" s="181"/>
      <c r="QJF7" s="181"/>
      <c r="QJG7" s="181"/>
      <c r="QJH7" s="181"/>
      <c r="QJI7" s="181"/>
      <c r="QJJ7" s="181"/>
      <c r="QJK7" s="181"/>
      <c r="QJL7" s="181"/>
      <c r="QJM7" s="181"/>
      <c r="QJN7" s="181"/>
      <c r="QJO7" s="181"/>
      <c r="QJP7" s="181"/>
      <c r="QJQ7" s="181"/>
      <c r="QJR7" s="181"/>
      <c r="QJS7" s="181"/>
      <c r="QJT7" s="181"/>
      <c r="QJU7" s="181"/>
      <c r="QJV7" s="181"/>
      <c r="QJW7" s="181"/>
      <c r="QJX7" s="181"/>
      <c r="QJY7" s="181"/>
      <c r="QJZ7" s="181"/>
      <c r="QKA7" s="181"/>
      <c r="QKB7" s="181"/>
      <c r="QKC7" s="181"/>
      <c r="QKD7" s="181"/>
      <c r="QKE7" s="181"/>
      <c r="QKF7" s="181"/>
      <c r="QKG7" s="181"/>
      <c r="QKH7" s="181"/>
      <c r="QKI7" s="181"/>
      <c r="QKJ7" s="181"/>
      <c r="QKK7" s="181"/>
      <c r="QKL7" s="181"/>
      <c r="QKM7" s="181"/>
      <c r="QKN7" s="181"/>
      <c r="QKO7" s="181"/>
      <c r="QKP7" s="181"/>
      <c r="QKQ7" s="181"/>
      <c r="QKR7" s="181"/>
      <c r="QKS7" s="181"/>
      <c r="QKT7" s="181"/>
      <c r="QKU7" s="181"/>
      <c r="QKV7" s="181"/>
      <c r="QKW7" s="181"/>
      <c r="QKX7" s="181"/>
      <c r="QKY7" s="181"/>
      <c r="QKZ7" s="181"/>
      <c r="QLA7" s="181"/>
      <c r="QLB7" s="181"/>
      <c r="QLC7" s="181"/>
      <c r="QLD7" s="181"/>
      <c r="QLE7" s="181"/>
      <c r="QLF7" s="181"/>
      <c r="QLG7" s="181"/>
      <c r="QLH7" s="181"/>
      <c r="QLI7" s="181"/>
      <c r="QLJ7" s="181"/>
      <c r="QLK7" s="181"/>
      <c r="QLL7" s="181"/>
      <c r="QLM7" s="181"/>
      <c r="QLN7" s="181"/>
      <c r="QLO7" s="181"/>
      <c r="QLP7" s="181"/>
      <c r="QLQ7" s="181"/>
      <c r="QLR7" s="181"/>
      <c r="QLS7" s="181"/>
      <c r="QLT7" s="181"/>
      <c r="QLU7" s="181"/>
      <c r="QLV7" s="181"/>
      <c r="QLW7" s="181"/>
      <c r="QLX7" s="181"/>
      <c r="QLY7" s="181"/>
      <c r="QLZ7" s="181"/>
      <c r="QMA7" s="181"/>
      <c r="QMB7" s="181"/>
      <c r="QMC7" s="181"/>
      <c r="QMD7" s="181"/>
      <c r="QME7" s="181"/>
      <c r="QMF7" s="181"/>
      <c r="QMG7" s="181"/>
      <c r="QMH7" s="181"/>
      <c r="QMI7" s="181"/>
      <c r="QMJ7" s="181"/>
      <c r="QMK7" s="181"/>
      <c r="QML7" s="181"/>
      <c r="QMM7" s="181"/>
      <c r="QMN7" s="181"/>
      <c r="QMO7" s="181"/>
      <c r="QMP7" s="181"/>
      <c r="QMQ7" s="181"/>
      <c r="QMR7" s="181"/>
      <c r="QMS7" s="181"/>
      <c r="QMT7" s="181"/>
      <c r="QMU7" s="181"/>
      <c r="QMV7" s="181"/>
      <c r="QMW7" s="181"/>
      <c r="QMX7" s="181"/>
      <c r="QMY7" s="181"/>
      <c r="QMZ7" s="181"/>
      <c r="QNA7" s="181"/>
      <c r="QNB7" s="181"/>
      <c r="QNC7" s="181"/>
      <c r="QND7" s="181"/>
      <c r="QNE7" s="181"/>
      <c r="QNF7" s="181"/>
      <c r="QNG7" s="181"/>
      <c r="QNH7" s="181"/>
      <c r="QNI7" s="181"/>
      <c r="QNJ7" s="181"/>
      <c r="QNK7" s="181"/>
      <c r="QNL7" s="181"/>
      <c r="QNM7" s="181"/>
      <c r="QNN7" s="181"/>
      <c r="QNO7" s="181"/>
      <c r="QNP7" s="181"/>
      <c r="QNQ7" s="181"/>
      <c r="QNR7" s="181"/>
      <c r="QNS7" s="181"/>
      <c r="QNT7" s="181"/>
      <c r="QNU7" s="181"/>
      <c r="QNV7" s="181"/>
      <c r="QNW7" s="181"/>
      <c r="QNX7" s="181"/>
      <c r="QNY7" s="181"/>
      <c r="QNZ7" s="181"/>
      <c r="QOA7" s="181"/>
      <c r="QOB7" s="181"/>
      <c r="QOC7" s="181"/>
      <c r="QOD7" s="181"/>
      <c r="QOE7" s="181"/>
      <c r="QOF7" s="181"/>
      <c r="QOG7" s="181"/>
      <c r="QOH7" s="181"/>
      <c r="QOI7" s="181"/>
      <c r="QOJ7" s="181"/>
      <c r="QOK7" s="181"/>
      <c r="QOL7" s="181"/>
      <c r="QOM7" s="181"/>
      <c r="QON7" s="181"/>
      <c r="QOO7" s="181"/>
      <c r="QOP7" s="181"/>
      <c r="QOQ7" s="181"/>
      <c r="QOR7" s="181"/>
      <c r="QOS7" s="181"/>
      <c r="QOT7" s="181"/>
      <c r="QOU7" s="181"/>
      <c r="QOV7" s="181"/>
      <c r="QOW7" s="181"/>
      <c r="QOX7" s="181"/>
      <c r="QOY7" s="181"/>
      <c r="QOZ7" s="181"/>
      <c r="QPA7" s="181"/>
      <c r="QPB7" s="181"/>
      <c r="QPC7" s="181"/>
      <c r="QPD7" s="181"/>
      <c r="QPE7" s="181"/>
      <c r="QPF7" s="181"/>
      <c r="QPG7" s="181"/>
      <c r="QPH7" s="181"/>
      <c r="QPI7" s="181"/>
      <c r="QPJ7" s="181"/>
      <c r="QPK7" s="181"/>
      <c r="QPL7" s="181"/>
      <c r="QPM7" s="181"/>
      <c r="QPN7" s="181"/>
      <c r="QPO7" s="181"/>
      <c r="QPP7" s="181"/>
      <c r="QPQ7" s="181"/>
      <c r="QPR7" s="181"/>
      <c r="QPS7" s="181"/>
      <c r="QPT7" s="181"/>
      <c r="QPU7" s="181"/>
      <c r="QPV7" s="181"/>
      <c r="QPW7" s="181"/>
      <c r="QPX7" s="181"/>
      <c r="QPY7" s="181"/>
      <c r="QPZ7" s="181"/>
      <c r="QQA7" s="181"/>
      <c r="QQB7" s="181"/>
      <c r="QQC7" s="181"/>
      <c r="QQD7" s="181"/>
      <c r="QQE7" s="181"/>
      <c r="QQF7" s="181"/>
      <c r="QQG7" s="181"/>
      <c r="QQH7" s="181"/>
      <c r="QQI7" s="181"/>
      <c r="QQJ7" s="181"/>
      <c r="QQK7" s="181"/>
      <c r="QQL7" s="181"/>
      <c r="QQM7" s="181"/>
      <c r="QQN7" s="181"/>
      <c r="QQO7" s="181"/>
      <c r="QQP7" s="181"/>
      <c r="QQQ7" s="181"/>
      <c r="QQR7" s="181"/>
      <c r="QQS7" s="181"/>
      <c r="QQT7" s="181"/>
      <c r="QQU7" s="181"/>
      <c r="QQV7" s="181"/>
      <c r="QQW7" s="181"/>
      <c r="QQX7" s="181"/>
      <c r="QQY7" s="181"/>
      <c r="QQZ7" s="181"/>
      <c r="QRA7" s="181"/>
      <c r="QRB7" s="181"/>
      <c r="QRC7" s="181"/>
      <c r="QRD7" s="181"/>
      <c r="QRE7" s="181"/>
      <c r="QRF7" s="181"/>
      <c r="QRG7" s="181"/>
      <c r="QRH7" s="181"/>
      <c r="QRI7" s="181"/>
      <c r="QRJ7" s="181"/>
      <c r="QRK7" s="181"/>
      <c r="QRL7" s="181"/>
      <c r="QRM7" s="181"/>
      <c r="QRN7" s="181"/>
      <c r="QRO7" s="181"/>
      <c r="QRP7" s="181"/>
      <c r="QRQ7" s="181"/>
      <c r="QRR7" s="181"/>
      <c r="QRS7" s="181"/>
      <c r="QRT7" s="181"/>
      <c r="QRU7" s="181"/>
      <c r="QRV7" s="181"/>
      <c r="QRW7" s="181"/>
      <c r="QRX7" s="181"/>
      <c r="QRY7" s="181"/>
      <c r="QRZ7" s="181"/>
      <c r="QSA7" s="181"/>
      <c r="QSB7" s="181"/>
      <c r="QSC7" s="181"/>
      <c r="QSD7" s="181"/>
      <c r="QSE7" s="181"/>
      <c r="QSF7" s="181"/>
      <c r="QSG7" s="181"/>
      <c r="QSH7" s="181"/>
      <c r="QSI7" s="181"/>
      <c r="QSJ7" s="181"/>
      <c r="QSK7" s="181"/>
      <c r="QSL7" s="181"/>
      <c r="QSM7" s="181"/>
      <c r="QSN7" s="181"/>
      <c r="QSO7" s="181"/>
      <c r="QSP7" s="181"/>
      <c r="QSQ7" s="181"/>
      <c r="QSR7" s="181"/>
      <c r="QSS7" s="181"/>
      <c r="QST7" s="181"/>
      <c r="QSU7" s="181"/>
      <c r="QSV7" s="181"/>
      <c r="QSW7" s="181"/>
      <c r="QSX7" s="181"/>
      <c r="QSY7" s="181"/>
      <c r="QSZ7" s="181"/>
      <c r="QTA7" s="181"/>
      <c r="QTB7" s="181"/>
      <c r="QTC7" s="181"/>
      <c r="QTD7" s="181"/>
      <c r="QTE7" s="181"/>
      <c r="QTF7" s="181"/>
      <c r="QTG7" s="181"/>
      <c r="QTH7" s="181"/>
      <c r="QTI7" s="181"/>
      <c r="QTJ7" s="181"/>
      <c r="QTK7" s="181"/>
      <c r="QTL7" s="181"/>
      <c r="QTM7" s="181"/>
      <c r="QTN7" s="181"/>
      <c r="QTO7" s="181"/>
      <c r="QTP7" s="181"/>
      <c r="QTQ7" s="181"/>
      <c r="QTR7" s="181"/>
      <c r="QTS7" s="181"/>
      <c r="QTT7" s="181"/>
      <c r="QTU7" s="181"/>
      <c r="QTV7" s="181"/>
      <c r="QTW7" s="181"/>
      <c r="QTX7" s="181"/>
      <c r="QTY7" s="181"/>
      <c r="QTZ7" s="181"/>
      <c r="QUA7" s="181"/>
      <c r="QUB7" s="181"/>
      <c r="QUC7" s="181"/>
      <c r="QUD7" s="181"/>
      <c r="QUE7" s="181"/>
      <c r="QUF7" s="181"/>
      <c r="QUG7" s="181"/>
      <c r="QUH7" s="181"/>
      <c r="QUI7" s="181"/>
      <c r="QUJ7" s="181"/>
      <c r="QUK7" s="181"/>
      <c r="QUL7" s="181"/>
      <c r="QUM7" s="181"/>
      <c r="QUN7" s="181"/>
      <c r="QUO7" s="181"/>
      <c r="QUP7" s="181"/>
      <c r="QUQ7" s="181"/>
      <c r="QUR7" s="181"/>
      <c r="QUS7" s="181"/>
      <c r="QUT7" s="181"/>
      <c r="QUU7" s="181"/>
      <c r="QUV7" s="181"/>
      <c r="QUW7" s="181"/>
      <c r="QUX7" s="181"/>
      <c r="QUY7" s="181"/>
      <c r="QUZ7" s="181"/>
      <c r="QVA7" s="181"/>
      <c r="QVB7" s="181"/>
      <c r="QVC7" s="181"/>
      <c r="QVD7" s="181"/>
      <c r="QVE7" s="181"/>
      <c r="QVF7" s="181"/>
      <c r="QVG7" s="181"/>
      <c r="QVH7" s="181"/>
      <c r="QVI7" s="181"/>
      <c r="QVJ7" s="181"/>
      <c r="QVK7" s="181"/>
      <c r="QVL7" s="181"/>
      <c r="QVM7" s="181"/>
      <c r="QVN7" s="181"/>
      <c r="QVO7" s="181"/>
      <c r="QVP7" s="181"/>
      <c r="QVQ7" s="181"/>
      <c r="QVR7" s="181"/>
      <c r="QVS7" s="181"/>
      <c r="QVT7" s="181"/>
      <c r="QVU7" s="181"/>
      <c r="QVV7" s="181"/>
      <c r="QVW7" s="181"/>
      <c r="QVX7" s="181"/>
      <c r="QVY7" s="181"/>
      <c r="QVZ7" s="181"/>
      <c r="QWA7" s="181"/>
      <c r="QWB7" s="181"/>
      <c r="QWC7" s="181"/>
      <c r="QWD7" s="181"/>
      <c r="QWE7" s="181"/>
      <c r="QWF7" s="181"/>
      <c r="QWG7" s="181"/>
      <c r="QWH7" s="181"/>
      <c r="QWI7" s="181"/>
      <c r="QWJ7" s="181"/>
      <c r="QWK7" s="181"/>
      <c r="QWL7" s="181"/>
      <c r="QWM7" s="181"/>
      <c r="QWN7" s="181"/>
      <c r="QWO7" s="181"/>
      <c r="QWP7" s="181"/>
      <c r="QWQ7" s="181"/>
      <c r="QWR7" s="181"/>
      <c r="QWS7" s="181"/>
      <c r="QWT7" s="181"/>
      <c r="QWU7" s="181"/>
      <c r="QWV7" s="181"/>
      <c r="QWW7" s="181"/>
      <c r="QWX7" s="181"/>
      <c r="QWY7" s="181"/>
      <c r="QWZ7" s="181"/>
      <c r="QXA7" s="181"/>
      <c r="QXB7" s="181"/>
      <c r="QXC7" s="181"/>
      <c r="QXD7" s="181"/>
      <c r="QXE7" s="181"/>
      <c r="QXF7" s="181"/>
      <c r="QXG7" s="181"/>
      <c r="QXH7" s="181"/>
      <c r="QXI7" s="181"/>
      <c r="QXJ7" s="181"/>
      <c r="QXK7" s="181"/>
      <c r="QXL7" s="181"/>
      <c r="QXM7" s="181"/>
      <c r="QXN7" s="181"/>
      <c r="QXO7" s="181"/>
      <c r="QXP7" s="181"/>
      <c r="QXQ7" s="181"/>
      <c r="QXR7" s="181"/>
      <c r="QXS7" s="181"/>
      <c r="QXT7" s="181"/>
      <c r="QXU7" s="181"/>
      <c r="QXV7" s="181"/>
      <c r="QXW7" s="181"/>
      <c r="QXX7" s="181"/>
      <c r="QXY7" s="181"/>
      <c r="QXZ7" s="181"/>
      <c r="QYA7" s="181"/>
      <c r="QYB7" s="181"/>
      <c r="QYC7" s="181"/>
      <c r="QYD7" s="181"/>
      <c r="QYE7" s="181"/>
      <c r="QYF7" s="181"/>
      <c r="QYG7" s="181"/>
      <c r="QYH7" s="181"/>
      <c r="QYI7" s="181"/>
      <c r="QYJ7" s="181"/>
      <c r="QYK7" s="181"/>
      <c r="QYL7" s="181"/>
      <c r="QYM7" s="181"/>
      <c r="QYN7" s="181"/>
      <c r="QYO7" s="181"/>
      <c r="QYP7" s="181"/>
      <c r="QYQ7" s="181"/>
      <c r="QYR7" s="181"/>
      <c r="QYS7" s="181"/>
      <c r="QYT7" s="181"/>
      <c r="QYU7" s="181"/>
      <c r="QYV7" s="181"/>
      <c r="QYW7" s="181"/>
      <c r="QYX7" s="181"/>
      <c r="QYY7" s="181"/>
      <c r="QYZ7" s="181"/>
      <c r="QZA7" s="181"/>
      <c r="QZB7" s="181"/>
      <c r="QZC7" s="181"/>
      <c r="QZD7" s="181"/>
      <c r="QZE7" s="181"/>
      <c r="QZF7" s="181"/>
      <c r="QZG7" s="181"/>
      <c r="QZH7" s="181"/>
      <c r="QZI7" s="181"/>
      <c r="QZJ7" s="181"/>
      <c r="QZK7" s="181"/>
      <c r="QZL7" s="181"/>
      <c r="QZM7" s="181"/>
      <c r="QZN7" s="181"/>
      <c r="QZO7" s="181"/>
      <c r="QZP7" s="181"/>
      <c r="QZQ7" s="181"/>
      <c r="QZR7" s="181"/>
      <c r="QZS7" s="181"/>
      <c r="QZT7" s="181"/>
      <c r="QZU7" s="181"/>
      <c r="QZV7" s="181"/>
      <c r="QZW7" s="181"/>
      <c r="QZX7" s="181"/>
      <c r="QZY7" s="181"/>
      <c r="QZZ7" s="181"/>
      <c r="RAA7" s="181"/>
      <c r="RAB7" s="181"/>
      <c r="RAC7" s="181"/>
      <c r="RAD7" s="181"/>
      <c r="RAE7" s="181"/>
      <c r="RAF7" s="181"/>
      <c r="RAG7" s="181"/>
      <c r="RAH7" s="181"/>
      <c r="RAI7" s="181"/>
      <c r="RAJ7" s="181"/>
      <c r="RAK7" s="181"/>
      <c r="RAL7" s="181"/>
      <c r="RAM7" s="181"/>
      <c r="RAN7" s="181"/>
      <c r="RAO7" s="181"/>
      <c r="RAP7" s="181"/>
      <c r="RAQ7" s="181"/>
      <c r="RAR7" s="181"/>
      <c r="RAS7" s="181"/>
      <c r="RAT7" s="181"/>
      <c r="RAU7" s="181"/>
      <c r="RAV7" s="181"/>
      <c r="RAW7" s="181"/>
      <c r="RAX7" s="181"/>
      <c r="RAY7" s="181"/>
      <c r="RAZ7" s="181"/>
      <c r="RBA7" s="181"/>
      <c r="RBB7" s="181"/>
      <c r="RBC7" s="181"/>
      <c r="RBD7" s="181"/>
      <c r="RBE7" s="181"/>
      <c r="RBF7" s="181"/>
      <c r="RBG7" s="181"/>
      <c r="RBH7" s="181"/>
      <c r="RBI7" s="181"/>
      <c r="RBJ7" s="181"/>
      <c r="RBK7" s="181"/>
      <c r="RBL7" s="181"/>
      <c r="RBM7" s="181"/>
      <c r="RBN7" s="181"/>
      <c r="RBO7" s="181"/>
      <c r="RBP7" s="181"/>
      <c r="RBQ7" s="181"/>
      <c r="RBR7" s="181"/>
      <c r="RBS7" s="181"/>
      <c r="RBT7" s="181"/>
      <c r="RBU7" s="181"/>
      <c r="RBV7" s="181"/>
      <c r="RBW7" s="181"/>
      <c r="RBX7" s="181"/>
      <c r="RBY7" s="181"/>
      <c r="RBZ7" s="181"/>
      <c r="RCA7" s="181"/>
      <c r="RCB7" s="181"/>
      <c r="RCC7" s="181"/>
      <c r="RCD7" s="181"/>
      <c r="RCE7" s="181"/>
      <c r="RCF7" s="181"/>
      <c r="RCG7" s="181"/>
      <c r="RCH7" s="181"/>
      <c r="RCI7" s="181"/>
      <c r="RCJ7" s="181"/>
      <c r="RCK7" s="181"/>
      <c r="RCL7" s="181"/>
      <c r="RCM7" s="181"/>
      <c r="RCN7" s="181"/>
      <c r="RCO7" s="181"/>
      <c r="RCP7" s="181"/>
      <c r="RCQ7" s="181"/>
      <c r="RCR7" s="181"/>
      <c r="RCS7" s="181"/>
      <c r="RCT7" s="181"/>
      <c r="RCU7" s="181"/>
      <c r="RCV7" s="181"/>
      <c r="RCW7" s="181"/>
      <c r="RCX7" s="181"/>
      <c r="RCY7" s="181"/>
      <c r="RCZ7" s="181"/>
      <c r="RDA7" s="181"/>
      <c r="RDB7" s="181"/>
      <c r="RDC7" s="181"/>
      <c r="RDD7" s="181"/>
      <c r="RDE7" s="181"/>
      <c r="RDF7" s="181"/>
      <c r="RDG7" s="181"/>
      <c r="RDH7" s="181"/>
      <c r="RDI7" s="181"/>
      <c r="RDJ7" s="181"/>
      <c r="RDK7" s="181"/>
      <c r="RDL7" s="181"/>
      <c r="RDM7" s="181"/>
      <c r="RDN7" s="181"/>
      <c r="RDO7" s="181"/>
      <c r="RDP7" s="181"/>
      <c r="RDQ7" s="181"/>
      <c r="RDR7" s="181"/>
      <c r="RDS7" s="181"/>
      <c r="RDT7" s="181"/>
      <c r="RDU7" s="181"/>
      <c r="RDV7" s="181"/>
      <c r="RDW7" s="181"/>
      <c r="RDX7" s="181"/>
      <c r="RDY7" s="181"/>
      <c r="RDZ7" s="181"/>
      <c r="REA7" s="181"/>
      <c r="REB7" s="181"/>
      <c r="REC7" s="181"/>
      <c r="RED7" s="181"/>
      <c r="REE7" s="181"/>
      <c r="REF7" s="181"/>
      <c r="REG7" s="181"/>
      <c r="REH7" s="181"/>
      <c r="REI7" s="181"/>
      <c r="REJ7" s="181"/>
      <c r="REK7" s="181"/>
      <c r="REL7" s="181"/>
      <c r="REM7" s="181"/>
      <c r="REN7" s="181"/>
      <c r="REO7" s="181"/>
      <c r="REP7" s="181"/>
      <c r="REQ7" s="181"/>
      <c r="RER7" s="181"/>
      <c r="RES7" s="181"/>
      <c r="RET7" s="181"/>
      <c r="REU7" s="181"/>
      <c r="REV7" s="181"/>
      <c r="REW7" s="181"/>
      <c r="REX7" s="181"/>
      <c r="REY7" s="181"/>
      <c r="REZ7" s="181"/>
      <c r="RFA7" s="181"/>
      <c r="RFB7" s="181"/>
      <c r="RFC7" s="181"/>
      <c r="RFD7" s="181"/>
      <c r="RFE7" s="181"/>
      <c r="RFF7" s="181"/>
      <c r="RFG7" s="181"/>
      <c r="RFH7" s="181"/>
      <c r="RFI7" s="181"/>
      <c r="RFJ7" s="181"/>
      <c r="RFK7" s="181"/>
      <c r="RFL7" s="181"/>
      <c r="RFM7" s="181"/>
      <c r="RFN7" s="181"/>
      <c r="RFO7" s="181"/>
      <c r="RFP7" s="181"/>
      <c r="RFQ7" s="181"/>
      <c r="RFR7" s="181"/>
      <c r="RFS7" s="181"/>
      <c r="RFT7" s="181"/>
      <c r="RFU7" s="181"/>
      <c r="RFV7" s="181"/>
      <c r="RFW7" s="181"/>
      <c r="RFX7" s="181"/>
      <c r="RFY7" s="181"/>
      <c r="RFZ7" s="181"/>
      <c r="RGA7" s="181"/>
      <c r="RGB7" s="181"/>
      <c r="RGC7" s="181"/>
      <c r="RGD7" s="181"/>
      <c r="RGE7" s="181"/>
      <c r="RGF7" s="181"/>
      <c r="RGG7" s="181"/>
      <c r="RGH7" s="181"/>
      <c r="RGI7" s="181"/>
      <c r="RGJ7" s="181"/>
      <c r="RGK7" s="181"/>
      <c r="RGL7" s="181"/>
      <c r="RGM7" s="181"/>
      <c r="RGN7" s="181"/>
      <c r="RGO7" s="181"/>
      <c r="RGP7" s="181"/>
      <c r="RGQ7" s="181"/>
      <c r="RGR7" s="181"/>
      <c r="RGS7" s="181"/>
      <c r="RGT7" s="181"/>
      <c r="RGU7" s="181"/>
      <c r="RGV7" s="181"/>
      <c r="RGW7" s="181"/>
      <c r="RGX7" s="181"/>
      <c r="RGY7" s="181"/>
      <c r="RGZ7" s="181"/>
      <c r="RHA7" s="181"/>
      <c r="RHB7" s="181"/>
      <c r="RHC7" s="181"/>
      <c r="RHD7" s="181"/>
      <c r="RHE7" s="181"/>
      <c r="RHF7" s="181"/>
      <c r="RHG7" s="181"/>
      <c r="RHH7" s="181"/>
      <c r="RHI7" s="181"/>
      <c r="RHJ7" s="181"/>
      <c r="RHK7" s="181"/>
      <c r="RHL7" s="181"/>
      <c r="RHM7" s="181"/>
      <c r="RHN7" s="181"/>
      <c r="RHO7" s="181"/>
      <c r="RHP7" s="181"/>
      <c r="RHQ7" s="181"/>
      <c r="RHR7" s="181"/>
      <c r="RHS7" s="181"/>
      <c r="RHT7" s="181"/>
      <c r="RHU7" s="181"/>
      <c r="RHV7" s="181"/>
      <c r="RHW7" s="181"/>
      <c r="RHX7" s="181"/>
      <c r="RHY7" s="181"/>
      <c r="RHZ7" s="181"/>
      <c r="RIA7" s="181"/>
      <c r="RIB7" s="181"/>
      <c r="RIC7" s="181"/>
      <c r="RID7" s="181"/>
      <c r="RIE7" s="181"/>
      <c r="RIF7" s="181"/>
      <c r="RIG7" s="181"/>
      <c r="RIH7" s="181"/>
      <c r="RII7" s="181"/>
      <c r="RIJ7" s="181"/>
      <c r="RIK7" s="181"/>
      <c r="RIL7" s="181"/>
      <c r="RIM7" s="181"/>
      <c r="RIN7" s="181"/>
      <c r="RIO7" s="181"/>
      <c r="RIP7" s="181"/>
      <c r="RIQ7" s="181"/>
      <c r="RIR7" s="181"/>
      <c r="RIS7" s="181"/>
      <c r="RIT7" s="181"/>
      <c r="RIU7" s="181"/>
      <c r="RIV7" s="181"/>
      <c r="RIW7" s="181"/>
      <c r="RIX7" s="181"/>
      <c r="RIY7" s="181"/>
      <c r="RIZ7" s="181"/>
      <c r="RJA7" s="181"/>
      <c r="RJB7" s="181"/>
      <c r="RJC7" s="181"/>
      <c r="RJD7" s="181"/>
      <c r="RJE7" s="181"/>
      <c r="RJF7" s="181"/>
      <c r="RJG7" s="181"/>
      <c r="RJH7" s="181"/>
      <c r="RJI7" s="181"/>
      <c r="RJJ7" s="181"/>
      <c r="RJK7" s="181"/>
      <c r="RJL7" s="181"/>
      <c r="RJM7" s="181"/>
      <c r="RJN7" s="181"/>
      <c r="RJO7" s="181"/>
      <c r="RJP7" s="181"/>
      <c r="RJQ7" s="181"/>
      <c r="RJR7" s="181"/>
      <c r="RJS7" s="181"/>
      <c r="RJT7" s="181"/>
      <c r="RJU7" s="181"/>
      <c r="RJV7" s="181"/>
      <c r="RJW7" s="181"/>
      <c r="RJX7" s="181"/>
      <c r="RJY7" s="181"/>
      <c r="RJZ7" s="181"/>
      <c r="RKA7" s="181"/>
      <c r="RKB7" s="181"/>
      <c r="RKC7" s="181"/>
      <c r="RKD7" s="181"/>
      <c r="RKE7" s="181"/>
      <c r="RKF7" s="181"/>
      <c r="RKG7" s="181"/>
      <c r="RKH7" s="181"/>
      <c r="RKI7" s="181"/>
      <c r="RKJ7" s="181"/>
      <c r="RKK7" s="181"/>
      <c r="RKL7" s="181"/>
      <c r="RKM7" s="181"/>
      <c r="RKN7" s="181"/>
      <c r="RKO7" s="181"/>
      <c r="RKP7" s="181"/>
      <c r="RKQ7" s="181"/>
      <c r="RKR7" s="181"/>
      <c r="RKS7" s="181"/>
      <c r="RKT7" s="181"/>
      <c r="RKU7" s="181"/>
      <c r="RKV7" s="181"/>
      <c r="RKW7" s="181"/>
      <c r="RKX7" s="181"/>
      <c r="RKY7" s="181"/>
      <c r="RKZ7" s="181"/>
      <c r="RLA7" s="181"/>
      <c r="RLB7" s="181"/>
      <c r="RLC7" s="181"/>
      <c r="RLD7" s="181"/>
      <c r="RLE7" s="181"/>
      <c r="RLF7" s="181"/>
      <c r="RLG7" s="181"/>
      <c r="RLH7" s="181"/>
      <c r="RLI7" s="181"/>
      <c r="RLJ7" s="181"/>
      <c r="RLK7" s="181"/>
      <c r="RLL7" s="181"/>
      <c r="RLM7" s="181"/>
      <c r="RLN7" s="181"/>
      <c r="RLO7" s="181"/>
      <c r="RLP7" s="181"/>
      <c r="RLQ7" s="181"/>
      <c r="RLR7" s="181"/>
      <c r="RLS7" s="181"/>
      <c r="RLT7" s="181"/>
      <c r="RLU7" s="181"/>
      <c r="RLV7" s="181"/>
      <c r="RLW7" s="181"/>
      <c r="RLX7" s="181"/>
      <c r="RLY7" s="181"/>
      <c r="RLZ7" s="181"/>
      <c r="RMA7" s="181"/>
      <c r="RMB7" s="181"/>
      <c r="RMC7" s="181"/>
      <c r="RMD7" s="181"/>
      <c r="RME7" s="181"/>
      <c r="RMF7" s="181"/>
      <c r="RMG7" s="181"/>
      <c r="RMH7" s="181"/>
      <c r="RMI7" s="181"/>
      <c r="RMJ7" s="181"/>
      <c r="RMK7" s="181"/>
      <c r="RML7" s="181"/>
      <c r="RMM7" s="181"/>
      <c r="RMN7" s="181"/>
      <c r="RMO7" s="181"/>
      <c r="RMP7" s="181"/>
      <c r="RMQ7" s="181"/>
      <c r="RMR7" s="181"/>
      <c r="RMS7" s="181"/>
      <c r="RMT7" s="181"/>
      <c r="RMU7" s="181"/>
      <c r="RMV7" s="181"/>
      <c r="RMW7" s="181"/>
      <c r="RMX7" s="181"/>
      <c r="RMY7" s="181"/>
      <c r="RMZ7" s="181"/>
      <c r="RNA7" s="181"/>
      <c r="RNB7" s="181"/>
      <c r="RNC7" s="181"/>
      <c r="RND7" s="181"/>
      <c r="RNE7" s="181"/>
      <c r="RNF7" s="181"/>
      <c r="RNG7" s="181"/>
      <c r="RNH7" s="181"/>
      <c r="RNI7" s="181"/>
      <c r="RNJ7" s="181"/>
      <c r="RNK7" s="181"/>
      <c r="RNL7" s="181"/>
      <c r="RNM7" s="181"/>
      <c r="RNN7" s="181"/>
      <c r="RNO7" s="181"/>
      <c r="RNP7" s="181"/>
      <c r="RNQ7" s="181"/>
      <c r="RNR7" s="181"/>
      <c r="RNS7" s="181"/>
      <c r="RNT7" s="181"/>
      <c r="RNU7" s="181"/>
      <c r="RNV7" s="181"/>
      <c r="RNW7" s="181"/>
      <c r="RNX7" s="181"/>
      <c r="RNY7" s="181"/>
      <c r="RNZ7" s="181"/>
      <c r="ROA7" s="181"/>
      <c r="ROB7" s="181"/>
      <c r="ROC7" s="181"/>
      <c r="ROD7" s="181"/>
      <c r="ROE7" s="181"/>
      <c r="ROF7" s="181"/>
      <c r="ROG7" s="181"/>
      <c r="ROH7" s="181"/>
      <c r="ROI7" s="181"/>
      <c r="ROJ7" s="181"/>
      <c r="ROK7" s="181"/>
      <c r="ROL7" s="181"/>
      <c r="ROM7" s="181"/>
      <c r="RON7" s="181"/>
      <c r="ROO7" s="181"/>
      <c r="ROP7" s="181"/>
      <c r="ROQ7" s="181"/>
      <c r="ROR7" s="181"/>
      <c r="ROS7" s="181"/>
      <c r="ROT7" s="181"/>
      <c r="ROU7" s="181"/>
      <c r="ROV7" s="181"/>
      <c r="ROW7" s="181"/>
      <c r="ROX7" s="181"/>
      <c r="ROY7" s="181"/>
      <c r="ROZ7" s="181"/>
      <c r="RPA7" s="181"/>
      <c r="RPB7" s="181"/>
      <c r="RPC7" s="181"/>
      <c r="RPD7" s="181"/>
      <c r="RPE7" s="181"/>
      <c r="RPF7" s="181"/>
      <c r="RPG7" s="181"/>
      <c r="RPH7" s="181"/>
      <c r="RPI7" s="181"/>
      <c r="RPJ7" s="181"/>
      <c r="RPK7" s="181"/>
      <c r="RPL7" s="181"/>
      <c r="RPM7" s="181"/>
      <c r="RPN7" s="181"/>
      <c r="RPO7" s="181"/>
      <c r="RPP7" s="181"/>
      <c r="RPQ7" s="181"/>
      <c r="RPR7" s="181"/>
      <c r="RPS7" s="181"/>
      <c r="RPT7" s="181"/>
      <c r="RPU7" s="181"/>
      <c r="RPV7" s="181"/>
      <c r="RPW7" s="181"/>
      <c r="RPX7" s="181"/>
      <c r="RPY7" s="181"/>
      <c r="RPZ7" s="181"/>
      <c r="RQA7" s="181"/>
      <c r="RQB7" s="181"/>
      <c r="RQC7" s="181"/>
      <c r="RQD7" s="181"/>
      <c r="RQE7" s="181"/>
      <c r="RQF7" s="181"/>
      <c r="RQG7" s="181"/>
      <c r="RQH7" s="181"/>
      <c r="RQI7" s="181"/>
      <c r="RQJ7" s="181"/>
      <c r="RQK7" s="181"/>
      <c r="RQL7" s="181"/>
      <c r="RQM7" s="181"/>
      <c r="RQN7" s="181"/>
      <c r="RQO7" s="181"/>
      <c r="RQP7" s="181"/>
      <c r="RQQ7" s="181"/>
      <c r="RQR7" s="181"/>
      <c r="RQS7" s="181"/>
      <c r="RQT7" s="181"/>
      <c r="RQU7" s="181"/>
      <c r="RQV7" s="181"/>
      <c r="RQW7" s="181"/>
      <c r="RQX7" s="181"/>
      <c r="RQY7" s="181"/>
      <c r="RQZ7" s="181"/>
      <c r="RRA7" s="181"/>
      <c r="RRB7" s="181"/>
      <c r="RRC7" s="181"/>
      <c r="RRD7" s="181"/>
      <c r="RRE7" s="181"/>
      <c r="RRF7" s="181"/>
      <c r="RRG7" s="181"/>
      <c r="RRH7" s="181"/>
      <c r="RRI7" s="181"/>
      <c r="RRJ7" s="181"/>
      <c r="RRK7" s="181"/>
      <c r="RRL7" s="181"/>
      <c r="RRM7" s="181"/>
      <c r="RRN7" s="181"/>
      <c r="RRO7" s="181"/>
      <c r="RRP7" s="181"/>
      <c r="RRQ7" s="181"/>
      <c r="RRR7" s="181"/>
      <c r="RRS7" s="181"/>
      <c r="RRT7" s="181"/>
      <c r="RRU7" s="181"/>
      <c r="RRV7" s="181"/>
      <c r="RRW7" s="181"/>
      <c r="RRX7" s="181"/>
      <c r="RRY7" s="181"/>
      <c r="RRZ7" s="181"/>
      <c r="RSA7" s="181"/>
      <c r="RSB7" s="181"/>
      <c r="RSC7" s="181"/>
      <c r="RSD7" s="181"/>
      <c r="RSE7" s="181"/>
      <c r="RSF7" s="181"/>
      <c r="RSG7" s="181"/>
      <c r="RSH7" s="181"/>
      <c r="RSI7" s="181"/>
      <c r="RSJ7" s="181"/>
      <c r="RSK7" s="181"/>
      <c r="RSL7" s="181"/>
      <c r="RSM7" s="181"/>
      <c r="RSN7" s="181"/>
      <c r="RSO7" s="181"/>
      <c r="RSP7" s="181"/>
      <c r="RSQ7" s="181"/>
      <c r="RSR7" s="181"/>
      <c r="RSS7" s="181"/>
      <c r="RST7" s="181"/>
      <c r="RSU7" s="181"/>
      <c r="RSV7" s="181"/>
      <c r="RSW7" s="181"/>
      <c r="RSX7" s="181"/>
      <c r="RSY7" s="181"/>
      <c r="RSZ7" s="181"/>
      <c r="RTA7" s="181"/>
      <c r="RTB7" s="181"/>
      <c r="RTC7" s="181"/>
      <c r="RTD7" s="181"/>
      <c r="RTE7" s="181"/>
      <c r="RTF7" s="181"/>
      <c r="RTG7" s="181"/>
      <c r="RTH7" s="181"/>
      <c r="RTI7" s="181"/>
      <c r="RTJ7" s="181"/>
      <c r="RTK7" s="181"/>
      <c r="RTL7" s="181"/>
      <c r="RTM7" s="181"/>
      <c r="RTN7" s="181"/>
      <c r="RTO7" s="181"/>
      <c r="RTP7" s="181"/>
      <c r="RTQ7" s="181"/>
      <c r="RTR7" s="181"/>
      <c r="RTS7" s="181"/>
      <c r="RTT7" s="181"/>
      <c r="RTU7" s="181"/>
      <c r="RTV7" s="181"/>
      <c r="RTW7" s="181"/>
      <c r="RTX7" s="181"/>
      <c r="RTY7" s="181"/>
      <c r="RTZ7" s="181"/>
      <c r="RUA7" s="181"/>
      <c r="RUB7" s="181"/>
      <c r="RUC7" s="181"/>
      <c r="RUD7" s="181"/>
      <c r="RUE7" s="181"/>
      <c r="RUF7" s="181"/>
      <c r="RUG7" s="181"/>
      <c r="RUH7" s="181"/>
      <c r="RUI7" s="181"/>
      <c r="RUJ7" s="181"/>
      <c r="RUK7" s="181"/>
      <c r="RUL7" s="181"/>
      <c r="RUM7" s="181"/>
      <c r="RUN7" s="181"/>
      <c r="RUO7" s="181"/>
      <c r="RUP7" s="181"/>
      <c r="RUQ7" s="181"/>
      <c r="RUR7" s="181"/>
      <c r="RUS7" s="181"/>
      <c r="RUT7" s="181"/>
      <c r="RUU7" s="181"/>
      <c r="RUV7" s="181"/>
      <c r="RUW7" s="181"/>
      <c r="RUX7" s="181"/>
      <c r="RUY7" s="181"/>
      <c r="RUZ7" s="181"/>
      <c r="RVA7" s="181"/>
      <c r="RVB7" s="181"/>
      <c r="RVC7" s="181"/>
      <c r="RVD7" s="181"/>
      <c r="RVE7" s="181"/>
      <c r="RVF7" s="181"/>
      <c r="RVG7" s="181"/>
      <c r="RVH7" s="181"/>
      <c r="RVI7" s="181"/>
      <c r="RVJ7" s="181"/>
      <c r="RVK7" s="181"/>
      <c r="RVL7" s="181"/>
      <c r="RVM7" s="181"/>
      <c r="RVN7" s="181"/>
      <c r="RVO7" s="181"/>
      <c r="RVP7" s="181"/>
      <c r="RVQ7" s="181"/>
      <c r="RVR7" s="181"/>
      <c r="RVS7" s="181"/>
      <c r="RVT7" s="181"/>
      <c r="RVU7" s="181"/>
      <c r="RVV7" s="181"/>
      <c r="RVW7" s="181"/>
      <c r="RVX7" s="181"/>
      <c r="RVY7" s="181"/>
      <c r="RVZ7" s="181"/>
      <c r="RWA7" s="181"/>
      <c r="RWB7" s="181"/>
      <c r="RWC7" s="181"/>
      <c r="RWD7" s="181"/>
      <c r="RWE7" s="181"/>
      <c r="RWF7" s="181"/>
      <c r="RWG7" s="181"/>
      <c r="RWH7" s="181"/>
      <c r="RWI7" s="181"/>
      <c r="RWJ7" s="181"/>
      <c r="RWK7" s="181"/>
      <c r="RWL7" s="181"/>
      <c r="RWM7" s="181"/>
      <c r="RWN7" s="181"/>
      <c r="RWO7" s="181"/>
      <c r="RWP7" s="181"/>
      <c r="RWQ7" s="181"/>
      <c r="RWR7" s="181"/>
      <c r="RWS7" s="181"/>
      <c r="RWT7" s="181"/>
      <c r="RWU7" s="181"/>
      <c r="RWV7" s="181"/>
      <c r="RWW7" s="181"/>
      <c r="RWX7" s="181"/>
      <c r="RWY7" s="181"/>
      <c r="RWZ7" s="181"/>
      <c r="RXA7" s="181"/>
      <c r="RXB7" s="181"/>
      <c r="RXC7" s="181"/>
      <c r="RXD7" s="181"/>
      <c r="RXE7" s="181"/>
      <c r="RXF7" s="181"/>
      <c r="RXG7" s="181"/>
      <c r="RXH7" s="181"/>
      <c r="RXI7" s="181"/>
      <c r="RXJ7" s="181"/>
      <c r="RXK7" s="181"/>
      <c r="RXL7" s="181"/>
      <c r="RXM7" s="181"/>
      <c r="RXN7" s="181"/>
      <c r="RXO7" s="181"/>
      <c r="RXP7" s="181"/>
      <c r="RXQ7" s="181"/>
      <c r="RXR7" s="181"/>
      <c r="RXS7" s="181"/>
      <c r="RXT7" s="181"/>
      <c r="RXU7" s="181"/>
      <c r="RXV7" s="181"/>
      <c r="RXW7" s="181"/>
      <c r="RXX7" s="181"/>
      <c r="RXY7" s="181"/>
      <c r="RXZ7" s="181"/>
      <c r="RYA7" s="181"/>
      <c r="RYB7" s="181"/>
      <c r="RYC7" s="181"/>
      <c r="RYD7" s="181"/>
      <c r="RYE7" s="181"/>
      <c r="RYF7" s="181"/>
      <c r="RYG7" s="181"/>
      <c r="RYH7" s="181"/>
      <c r="RYI7" s="181"/>
      <c r="RYJ7" s="181"/>
      <c r="RYK7" s="181"/>
      <c r="RYL7" s="181"/>
      <c r="RYM7" s="181"/>
      <c r="RYN7" s="181"/>
      <c r="RYO7" s="181"/>
      <c r="RYP7" s="181"/>
      <c r="RYQ7" s="181"/>
      <c r="RYR7" s="181"/>
      <c r="RYS7" s="181"/>
      <c r="RYT7" s="181"/>
      <c r="RYU7" s="181"/>
      <c r="RYV7" s="181"/>
      <c r="RYW7" s="181"/>
      <c r="RYX7" s="181"/>
      <c r="RYY7" s="181"/>
      <c r="RYZ7" s="181"/>
      <c r="RZA7" s="181"/>
      <c r="RZB7" s="181"/>
      <c r="RZC7" s="181"/>
      <c r="RZD7" s="181"/>
      <c r="RZE7" s="181"/>
      <c r="RZF7" s="181"/>
      <c r="RZG7" s="181"/>
      <c r="RZH7" s="181"/>
      <c r="RZI7" s="181"/>
      <c r="RZJ7" s="181"/>
      <c r="RZK7" s="181"/>
      <c r="RZL7" s="181"/>
      <c r="RZM7" s="181"/>
      <c r="RZN7" s="181"/>
      <c r="RZO7" s="181"/>
      <c r="RZP7" s="181"/>
      <c r="RZQ7" s="181"/>
      <c r="RZR7" s="181"/>
      <c r="RZS7" s="181"/>
      <c r="RZT7" s="181"/>
      <c r="RZU7" s="181"/>
      <c r="RZV7" s="181"/>
      <c r="RZW7" s="181"/>
      <c r="RZX7" s="181"/>
      <c r="RZY7" s="181"/>
      <c r="RZZ7" s="181"/>
      <c r="SAA7" s="181"/>
      <c r="SAB7" s="181"/>
      <c r="SAC7" s="181"/>
      <c r="SAD7" s="181"/>
      <c r="SAE7" s="181"/>
      <c r="SAF7" s="181"/>
      <c r="SAG7" s="181"/>
      <c r="SAH7" s="181"/>
      <c r="SAI7" s="181"/>
      <c r="SAJ7" s="181"/>
      <c r="SAK7" s="181"/>
      <c r="SAL7" s="181"/>
      <c r="SAM7" s="181"/>
      <c r="SAN7" s="181"/>
      <c r="SAO7" s="181"/>
      <c r="SAP7" s="181"/>
      <c r="SAQ7" s="181"/>
      <c r="SAR7" s="181"/>
      <c r="SAS7" s="181"/>
      <c r="SAT7" s="181"/>
      <c r="SAU7" s="181"/>
      <c r="SAV7" s="181"/>
      <c r="SAW7" s="181"/>
      <c r="SAX7" s="181"/>
      <c r="SAY7" s="181"/>
      <c r="SAZ7" s="181"/>
      <c r="SBA7" s="181"/>
      <c r="SBB7" s="181"/>
      <c r="SBC7" s="181"/>
      <c r="SBD7" s="181"/>
      <c r="SBE7" s="181"/>
      <c r="SBF7" s="181"/>
      <c r="SBG7" s="181"/>
      <c r="SBH7" s="181"/>
      <c r="SBI7" s="181"/>
      <c r="SBJ7" s="181"/>
      <c r="SBK7" s="181"/>
      <c r="SBL7" s="181"/>
      <c r="SBM7" s="181"/>
      <c r="SBN7" s="181"/>
      <c r="SBO7" s="181"/>
      <c r="SBP7" s="181"/>
      <c r="SBQ7" s="181"/>
      <c r="SBR7" s="181"/>
      <c r="SBS7" s="181"/>
      <c r="SBT7" s="181"/>
      <c r="SBU7" s="181"/>
      <c r="SBV7" s="181"/>
      <c r="SBW7" s="181"/>
      <c r="SBX7" s="181"/>
      <c r="SBY7" s="181"/>
      <c r="SBZ7" s="181"/>
      <c r="SCA7" s="181"/>
      <c r="SCB7" s="181"/>
      <c r="SCC7" s="181"/>
      <c r="SCD7" s="181"/>
      <c r="SCE7" s="181"/>
      <c r="SCF7" s="181"/>
      <c r="SCG7" s="181"/>
      <c r="SCH7" s="181"/>
      <c r="SCI7" s="181"/>
      <c r="SCJ7" s="181"/>
      <c r="SCK7" s="181"/>
      <c r="SCL7" s="181"/>
      <c r="SCM7" s="181"/>
      <c r="SCN7" s="181"/>
      <c r="SCO7" s="181"/>
      <c r="SCP7" s="181"/>
      <c r="SCQ7" s="181"/>
      <c r="SCR7" s="181"/>
      <c r="SCS7" s="181"/>
      <c r="SCT7" s="181"/>
      <c r="SCU7" s="181"/>
      <c r="SCV7" s="181"/>
      <c r="SCW7" s="181"/>
      <c r="SCX7" s="181"/>
      <c r="SCY7" s="181"/>
      <c r="SCZ7" s="181"/>
      <c r="SDA7" s="181"/>
      <c r="SDB7" s="181"/>
      <c r="SDC7" s="181"/>
      <c r="SDD7" s="181"/>
      <c r="SDE7" s="181"/>
      <c r="SDF7" s="181"/>
      <c r="SDG7" s="181"/>
      <c r="SDH7" s="181"/>
      <c r="SDI7" s="181"/>
      <c r="SDJ7" s="181"/>
      <c r="SDK7" s="181"/>
      <c r="SDL7" s="181"/>
      <c r="SDM7" s="181"/>
      <c r="SDN7" s="181"/>
      <c r="SDO7" s="181"/>
      <c r="SDP7" s="181"/>
      <c r="SDQ7" s="181"/>
      <c r="SDR7" s="181"/>
      <c r="SDS7" s="181"/>
      <c r="SDT7" s="181"/>
      <c r="SDU7" s="181"/>
      <c r="SDV7" s="181"/>
      <c r="SDW7" s="181"/>
      <c r="SDX7" s="181"/>
      <c r="SDY7" s="181"/>
      <c r="SDZ7" s="181"/>
      <c r="SEA7" s="181"/>
      <c r="SEB7" s="181"/>
      <c r="SEC7" s="181"/>
      <c r="SED7" s="181"/>
      <c r="SEE7" s="181"/>
      <c r="SEF7" s="181"/>
      <c r="SEG7" s="181"/>
      <c r="SEH7" s="181"/>
      <c r="SEI7" s="181"/>
      <c r="SEJ7" s="181"/>
      <c r="SEK7" s="181"/>
      <c r="SEL7" s="181"/>
      <c r="SEM7" s="181"/>
      <c r="SEN7" s="181"/>
      <c r="SEO7" s="181"/>
      <c r="SEP7" s="181"/>
      <c r="SEQ7" s="181"/>
      <c r="SER7" s="181"/>
      <c r="SES7" s="181"/>
      <c r="SET7" s="181"/>
      <c r="SEU7" s="181"/>
      <c r="SEV7" s="181"/>
      <c r="SEW7" s="181"/>
      <c r="SEX7" s="181"/>
      <c r="SEY7" s="181"/>
      <c r="SEZ7" s="181"/>
      <c r="SFA7" s="181"/>
      <c r="SFB7" s="181"/>
      <c r="SFC7" s="181"/>
      <c r="SFD7" s="181"/>
      <c r="SFE7" s="181"/>
      <c r="SFF7" s="181"/>
      <c r="SFG7" s="181"/>
      <c r="SFH7" s="181"/>
      <c r="SFI7" s="181"/>
      <c r="SFJ7" s="181"/>
      <c r="SFK7" s="181"/>
      <c r="SFL7" s="181"/>
      <c r="SFM7" s="181"/>
      <c r="SFN7" s="181"/>
      <c r="SFO7" s="181"/>
      <c r="SFP7" s="181"/>
      <c r="SFQ7" s="181"/>
      <c r="SFR7" s="181"/>
      <c r="SFS7" s="181"/>
      <c r="SFT7" s="181"/>
      <c r="SFU7" s="181"/>
      <c r="SFV7" s="181"/>
      <c r="SFW7" s="181"/>
      <c r="SFX7" s="181"/>
      <c r="SFY7" s="181"/>
      <c r="SFZ7" s="181"/>
      <c r="SGA7" s="181"/>
      <c r="SGB7" s="181"/>
      <c r="SGC7" s="181"/>
      <c r="SGD7" s="181"/>
      <c r="SGE7" s="181"/>
      <c r="SGF7" s="181"/>
      <c r="SGG7" s="181"/>
      <c r="SGH7" s="181"/>
      <c r="SGI7" s="181"/>
      <c r="SGJ7" s="181"/>
      <c r="SGK7" s="181"/>
      <c r="SGL7" s="181"/>
      <c r="SGM7" s="181"/>
      <c r="SGN7" s="181"/>
      <c r="SGO7" s="181"/>
      <c r="SGP7" s="181"/>
      <c r="SGQ7" s="181"/>
      <c r="SGR7" s="181"/>
      <c r="SGS7" s="181"/>
      <c r="SGT7" s="181"/>
      <c r="SGU7" s="181"/>
      <c r="SGV7" s="181"/>
      <c r="SGW7" s="181"/>
      <c r="SGX7" s="181"/>
      <c r="SGY7" s="181"/>
      <c r="SGZ7" s="181"/>
      <c r="SHA7" s="181"/>
      <c r="SHB7" s="181"/>
      <c r="SHC7" s="181"/>
      <c r="SHD7" s="181"/>
      <c r="SHE7" s="181"/>
      <c r="SHF7" s="181"/>
      <c r="SHG7" s="181"/>
      <c r="SHH7" s="181"/>
      <c r="SHI7" s="181"/>
      <c r="SHJ7" s="181"/>
      <c r="SHK7" s="181"/>
      <c r="SHL7" s="181"/>
      <c r="SHM7" s="181"/>
      <c r="SHN7" s="181"/>
      <c r="SHO7" s="181"/>
      <c r="SHP7" s="181"/>
      <c r="SHQ7" s="181"/>
      <c r="SHR7" s="181"/>
      <c r="SHS7" s="181"/>
      <c r="SHT7" s="181"/>
      <c r="SHU7" s="181"/>
      <c r="SHV7" s="181"/>
      <c r="SHW7" s="181"/>
      <c r="SHX7" s="181"/>
      <c r="SHY7" s="181"/>
      <c r="SHZ7" s="181"/>
      <c r="SIA7" s="181"/>
      <c r="SIB7" s="181"/>
      <c r="SIC7" s="181"/>
      <c r="SID7" s="181"/>
      <c r="SIE7" s="181"/>
      <c r="SIF7" s="181"/>
      <c r="SIG7" s="181"/>
      <c r="SIH7" s="181"/>
      <c r="SII7" s="181"/>
      <c r="SIJ7" s="181"/>
      <c r="SIK7" s="181"/>
      <c r="SIL7" s="181"/>
      <c r="SIM7" s="181"/>
      <c r="SIN7" s="181"/>
      <c r="SIO7" s="181"/>
      <c r="SIP7" s="181"/>
      <c r="SIQ7" s="181"/>
      <c r="SIR7" s="181"/>
      <c r="SIS7" s="181"/>
      <c r="SIT7" s="181"/>
      <c r="SIU7" s="181"/>
      <c r="SIV7" s="181"/>
      <c r="SIW7" s="181"/>
      <c r="SIX7" s="181"/>
      <c r="SIY7" s="181"/>
      <c r="SIZ7" s="181"/>
      <c r="SJA7" s="181"/>
      <c r="SJB7" s="181"/>
      <c r="SJC7" s="181"/>
      <c r="SJD7" s="181"/>
      <c r="SJE7" s="181"/>
      <c r="SJF7" s="181"/>
      <c r="SJG7" s="181"/>
      <c r="SJH7" s="181"/>
      <c r="SJI7" s="181"/>
      <c r="SJJ7" s="181"/>
      <c r="SJK7" s="181"/>
      <c r="SJL7" s="181"/>
      <c r="SJM7" s="181"/>
      <c r="SJN7" s="181"/>
      <c r="SJO7" s="181"/>
      <c r="SJP7" s="181"/>
      <c r="SJQ7" s="181"/>
      <c r="SJR7" s="181"/>
      <c r="SJS7" s="181"/>
      <c r="SJT7" s="181"/>
      <c r="SJU7" s="181"/>
      <c r="SJV7" s="181"/>
      <c r="SJW7" s="181"/>
      <c r="SJX7" s="181"/>
      <c r="SJY7" s="181"/>
      <c r="SJZ7" s="181"/>
      <c r="SKA7" s="181"/>
      <c r="SKB7" s="181"/>
      <c r="SKC7" s="181"/>
      <c r="SKD7" s="181"/>
      <c r="SKE7" s="181"/>
      <c r="SKF7" s="181"/>
      <c r="SKG7" s="181"/>
      <c r="SKH7" s="181"/>
      <c r="SKI7" s="181"/>
      <c r="SKJ7" s="181"/>
      <c r="SKK7" s="181"/>
      <c r="SKL7" s="181"/>
      <c r="SKM7" s="181"/>
      <c r="SKN7" s="181"/>
      <c r="SKO7" s="181"/>
      <c r="SKP7" s="181"/>
      <c r="SKQ7" s="181"/>
      <c r="SKR7" s="181"/>
      <c r="SKS7" s="181"/>
      <c r="SKT7" s="181"/>
      <c r="SKU7" s="181"/>
      <c r="SKV7" s="181"/>
      <c r="SKW7" s="181"/>
      <c r="SKX7" s="181"/>
      <c r="SKY7" s="181"/>
      <c r="SKZ7" s="181"/>
      <c r="SLA7" s="181"/>
      <c r="SLB7" s="181"/>
      <c r="SLC7" s="181"/>
      <c r="SLD7" s="181"/>
      <c r="SLE7" s="181"/>
      <c r="SLF7" s="181"/>
      <c r="SLG7" s="181"/>
      <c r="SLH7" s="181"/>
      <c r="SLI7" s="181"/>
      <c r="SLJ7" s="181"/>
      <c r="SLK7" s="181"/>
      <c r="SLL7" s="181"/>
      <c r="SLM7" s="181"/>
      <c r="SLN7" s="181"/>
      <c r="SLO7" s="181"/>
      <c r="SLP7" s="181"/>
      <c r="SLQ7" s="181"/>
      <c r="SLR7" s="181"/>
      <c r="SLS7" s="181"/>
      <c r="SLT7" s="181"/>
      <c r="SLU7" s="181"/>
      <c r="SLV7" s="181"/>
      <c r="SLW7" s="181"/>
      <c r="SLX7" s="181"/>
      <c r="SLY7" s="181"/>
      <c r="SLZ7" s="181"/>
      <c r="SMA7" s="181"/>
      <c r="SMB7" s="181"/>
      <c r="SMC7" s="181"/>
      <c r="SMD7" s="181"/>
      <c r="SME7" s="181"/>
      <c r="SMF7" s="181"/>
      <c r="SMG7" s="181"/>
      <c r="SMH7" s="181"/>
      <c r="SMI7" s="181"/>
      <c r="SMJ7" s="181"/>
      <c r="SMK7" s="181"/>
      <c r="SML7" s="181"/>
      <c r="SMM7" s="181"/>
      <c r="SMN7" s="181"/>
      <c r="SMO7" s="181"/>
      <c r="SMP7" s="181"/>
      <c r="SMQ7" s="181"/>
      <c r="SMR7" s="181"/>
      <c r="SMS7" s="181"/>
      <c r="SMT7" s="181"/>
      <c r="SMU7" s="181"/>
      <c r="SMV7" s="181"/>
      <c r="SMW7" s="181"/>
      <c r="SMX7" s="181"/>
      <c r="SMY7" s="181"/>
      <c r="SMZ7" s="181"/>
      <c r="SNA7" s="181"/>
      <c r="SNB7" s="181"/>
      <c r="SNC7" s="181"/>
      <c r="SND7" s="181"/>
      <c r="SNE7" s="181"/>
      <c r="SNF7" s="181"/>
      <c r="SNG7" s="181"/>
      <c r="SNH7" s="181"/>
      <c r="SNI7" s="181"/>
      <c r="SNJ7" s="181"/>
      <c r="SNK7" s="181"/>
      <c r="SNL7" s="181"/>
      <c r="SNM7" s="181"/>
      <c r="SNN7" s="181"/>
      <c r="SNO7" s="181"/>
      <c r="SNP7" s="181"/>
      <c r="SNQ7" s="181"/>
      <c r="SNR7" s="181"/>
      <c r="SNS7" s="181"/>
      <c r="SNT7" s="181"/>
      <c r="SNU7" s="181"/>
      <c r="SNV7" s="181"/>
      <c r="SNW7" s="181"/>
      <c r="SNX7" s="181"/>
      <c r="SNY7" s="181"/>
      <c r="SNZ7" s="181"/>
      <c r="SOA7" s="181"/>
      <c r="SOB7" s="181"/>
      <c r="SOC7" s="181"/>
      <c r="SOD7" s="181"/>
      <c r="SOE7" s="181"/>
      <c r="SOF7" s="181"/>
      <c r="SOG7" s="181"/>
      <c r="SOH7" s="181"/>
      <c r="SOI7" s="181"/>
      <c r="SOJ7" s="181"/>
      <c r="SOK7" s="181"/>
      <c r="SOL7" s="181"/>
      <c r="SOM7" s="181"/>
      <c r="SON7" s="181"/>
      <c r="SOO7" s="181"/>
      <c r="SOP7" s="181"/>
      <c r="SOQ7" s="181"/>
      <c r="SOR7" s="181"/>
      <c r="SOS7" s="181"/>
      <c r="SOT7" s="181"/>
      <c r="SOU7" s="181"/>
      <c r="SOV7" s="181"/>
      <c r="SOW7" s="181"/>
      <c r="SOX7" s="181"/>
      <c r="SOY7" s="181"/>
      <c r="SOZ7" s="181"/>
      <c r="SPA7" s="181"/>
      <c r="SPB7" s="181"/>
      <c r="SPC7" s="181"/>
      <c r="SPD7" s="181"/>
      <c r="SPE7" s="181"/>
      <c r="SPF7" s="181"/>
      <c r="SPG7" s="181"/>
      <c r="SPH7" s="181"/>
      <c r="SPI7" s="181"/>
      <c r="SPJ7" s="181"/>
      <c r="SPK7" s="181"/>
      <c r="SPL7" s="181"/>
      <c r="SPM7" s="181"/>
      <c r="SPN7" s="181"/>
      <c r="SPO7" s="181"/>
      <c r="SPP7" s="181"/>
      <c r="SPQ7" s="181"/>
      <c r="SPR7" s="181"/>
      <c r="SPS7" s="181"/>
      <c r="SPT7" s="181"/>
      <c r="SPU7" s="181"/>
      <c r="SPV7" s="181"/>
      <c r="SPW7" s="181"/>
      <c r="SPX7" s="181"/>
      <c r="SPY7" s="181"/>
      <c r="SPZ7" s="181"/>
      <c r="SQA7" s="181"/>
      <c r="SQB7" s="181"/>
      <c r="SQC7" s="181"/>
      <c r="SQD7" s="181"/>
      <c r="SQE7" s="181"/>
      <c r="SQF7" s="181"/>
      <c r="SQG7" s="181"/>
      <c r="SQH7" s="181"/>
      <c r="SQI7" s="181"/>
      <c r="SQJ7" s="181"/>
      <c r="SQK7" s="181"/>
      <c r="SQL7" s="181"/>
      <c r="SQM7" s="181"/>
      <c r="SQN7" s="181"/>
      <c r="SQO7" s="181"/>
      <c r="SQP7" s="181"/>
      <c r="SQQ7" s="181"/>
      <c r="SQR7" s="181"/>
      <c r="SQS7" s="181"/>
      <c r="SQT7" s="181"/>
      <c r="SQU7" s="181"/>
      <c r="SQV7" s="181"/>
      <c r="SQW7" s="181"/>
      <c r="SQX7" s="181"/>
      <c r="SQY7" s="181"/>
      <c r="SQZ7" s="181"/>
      <c r="SRA7" s="181"/>
      <c r="SRB7" s="181"/>
      <c r="SRC7" s="181"/>
      <c r="SRD7" s="181"/>
      <c r="SRE7" s="181"/>
      <c r="SRF7" s="181"/>
      <c r="SRG7" s="181"/>
      <c r="SRH7" s="181"/>
      <c r="SRI7" s="181"/>
      <c r="SRJ7" s="181"/>
      <c r="SRK7" s="181"/>
      <c r="SRL7" s="181"/>
      <c r="SRM7" s="181"/>
      <c r="SRN7" s="181"/>
      <c r="SRO7" s="181"/>
      <c r="SRP7" s="181"/>
      <c r="SRQ7" s="181"/>
      <c r="SRR7" s="181"/>
      <c r="SRS7" s="181"/>
      <c r="SRT7" s="181"/>
      <c r="SRU7" s="181"/>
      <c r="SRV7" s="181"/>
      <c r="SRW7" s="181"/>
      <c r="SRX7" s="181"/>
      <c r="SRY7" s="181"/>
      <c r="SRZ7" s="181"/>
      <c r="SSA7" s="181"/>
      <c r="SSB7" s="181"/>
      <c r="SSC7" s="181"/>
      <c r="SSD7" s="181"/>
      <c r="SSE7" s="181"/>
      <c r="SSF7" s="181"/>
      <c r="SSG7" s="181"/>
      <c r="SSH7" s="181"/>
      <c r="SSI7" s="181"/>
      <c r="SSJ7" s="181"/>
      <c r="SSK7" s="181"/>
      <c r="SSL7" s="181"/>
      <c r="SSM7" s="181"/>
      <c r="SSN7" s="181"/>
      <c r="SSO7" s="181"/>
      <c r="SSP7" s="181"/>
      <c r="SSQ7" s="181"/>
      <c r="SSR7" s="181"/>
      <c r="SSS7" s="181"/>
      <c r="SST7" s="181"/>
      <c r="SSU7" s="181"/>
      <c r="SSV7" s="181"/>
      <c r="SSW7" s="181"/>
      <c r="SSX7" s="181"/>
      <c r="SSY7" s="181"/>
      <c r="SSZ7" s="181"/>
      <c r="STA7" s="181"/>
      <c r="STB7" s="181"/>
      <c r="STC7" s="181"/>
      <c r="STD7" s="181"/>
      <c r="STE7" s="181"/>
      <c r="STF7" s="181"/>
      <c r="STG7" s="181"/>
      <c r="STH7" s="181"/>
      <c r="STI7" s="181"/>
      <c r="STJ7" s="181"/>
      <c r="STK7" s="181"/>
      <c r="STL7" s="181"/>
      <c r="STM7" s="181"/>
      <c r="STN7" s="181"/>
      <c r="STO7" s="181"/>
      <c r="STP7" s="181"/>
      <c r="STQ7" s="181"/>
      <c r="STR7" s="181"/>
      <c r="STS7" s="181"/>
      <c r="STT7" s="181"/>
      <c r="STU7" s="181"/>
      <c r="STV7" s="181"/>
      <c r="STW7" s="181"/>
      <c r="STX7" s="181"/>
      <c r="STY7" s="181"/>
      <c r="STZ7" s="181"/>
      <c r="SUA7" s="181"/>
      <c r="SUB7" s="181"/>
      <c r="SUC7" s="181"/>
      <c r="SUD7" s="181"/>
      <c r="SUE7" s="181"/>
      <c r="SUF7" s="181"/>
      <c r="SUG7" s="181"/>
      <c r="SUH7" s="181"/>
      <c r="SUI7" s="181"/>
      <c r="SUJ7" s="181"/>
      <c r="SUK7" s="181"/>
      <c r="SUL7" s="181"/>
      <c r="SUM7" s="181"/>
      <c r="SUN7" s="181"/>
      <c r="SUO7" s="181"/>
      <c r="SUP7" s="181"/>
      <c r="SUQ7" s="181"/>
      <c r="SUR7" s="181"/>
      <c r="SUS7" s="181"/>
      <c r="SUT7" s="181"/>
      <c r="SUU7" s="181"/>
      <c r="SUV7" s="181"/>
      <c r="SUW7" s="181"/>
      <c r="SUX7" s="181"/>
      <c r="SUY7" s="181"/>
      <c r="SUZ7" s="181"/>
      <c r="SVA7" s="181"/>
      <c r="SVB7" s="181"/>
      <c r="SVC7" s="181"/>
      <c r="SVD7" s="181"/>
      <c r="SVE7" s="181"/>
      <c r="SVF7" s="181"/>
      <c r="SVG7" s="181"/>
      <c r="SVH7" s="181"/>
      <c r="SVI7" s="181"/>
      <c r="SVJ7" s="181"/>
      <c r="SVK7" s="181"/>
      <c r="SVL7" s="181"/>
      <c r="SVM7" s="181"/>
      <c r="SVN7" s="181"/>
      <c r="SVO7" s="181"/>
      <c r="SVP7" s="181"/>
      <c r="SVQ7" s="181"/>
      <c r="SVR7" s="181"/>
      <c r="SVS7" s="181"/>
      <c r="SVT7" s="181"/>
      <c r="SVU7" s="181"/>
      <c r="SVV7" s="181"/>
      <c r="SVW7" s="181"/>
      <c r="SVX7" s="181"/>
      <c r="SVY7" s="181"/>
      <c r="SVZ7" s="181"/>
      <c r="SWA7" s="181"/>
      <c r="SWB7" s="181"/>
      <c r="SWC7" s="181"/>
      <c r="SWD7" s="181"/>
      <c r="SWE7" s="181"/>
      <c r="SWF7" s="181"/>
      <c r="SWG7" s="181"/>
      <c r="SWH7" s="181"/>
      <c r="SWI7" s="181"/>
      <c r="SWJ7" s="181"/>
      <c r="SWK7" s="181"/>
      <c r="SWL7" s="181"/>
      <c r="SWM7" s="181"/>
      <c r="SWN7" s="181"/>
      <c r="SWO7" s="181"/>
      <c r="SWP7" s="181"/>
      <c r="SWQ7" s="181"/>
      <c r="SWR7" s="181"/>
      <c r="SWS7" s="181"/>
      <c r="SWT7" s="181"/>
      <c r="SWU7" s="181"/>
      <c r="SWV7" s="181"/>
      <c r="SWW7" s="181"/>
      <c r="SWX7" s="181"/>
      <c r="SWY7" s="181"/>
      <c r="SWZ7" s="181"/>
      <c r="SXA7" s="181"/>
      <c r="SXB7" s="181"/>
      <c r="SXC7" s="181"/>
      <c r="SXD7" s="181"/>
      <c r="SXE7" s="181"/>
      <c r="SXF7" s="181"/>
      <c r="SXG7" s="181"/>
      <c r="SXH7" s="181"/>
      <c r="SXI7" s="181"/>
      <c r="SXJ7" s="181"/>
      <c r="SXK7" s="181"/>
      <c r="SXL7" s="181"/>
      <c r="SXM7" s="181"/>
      <c r="SXN7" s="181"/>
      <c r="SXO7" s="181"/>
      <c r="SXP7" s="181"/>
      <c r="SXQ7" s="181"/>
      <c r="SXR7" s="181"/>
      <c r="SXS7" s="181"/>
      <c r="SXT7" s="181"/>
      <c r="SXU7" s="181"/>
      <c r="SXV7" s="181"/>
      <c r="SXW7" s="181"/>
      <c r="SXX7" s="181"/>
      <c r="SXY7" s="181"/>
      <c r="SXZ7" s="181"/>
      <c r="SYA7" s="181"/>
      <c r="SYB7" s="181"/>
      <c r="SYC7" s="181"/>
      <c r="SYD7" s="181"/>
      <c r="SYE7" s="181"/>
      <c r="SYF7" s="181"/>
      <c r="SYG7" s="181"/>
      <c r="SYH7" s="181"/>
      <c r="SYI7" s="181"/>
      <c r="SYJ7" s="181"/>
      <c r="SYK7" s="181"/>
      <c r="SYL7" s="181"/>
      <c r="SYM7" s="181"/>
      <c r="SYN7" s="181"/>
      <c r="SYO7" s="181"/>
      <c r="SYP7" s="181"/>
      <c r="SYQ7" s="181"/>
      <c r="SYR7" s="181"/>
      <c r="SYS7" s="181"/>
      <c r="SYT7" s="181"/>
      <c r="SYU7" s="181"/>
      <c r="SYV7" s="181"/>
      <c r="SYW7" s="181"/>
      <c r="SYX7" s="181"/>
      <c r="SYY7" s="181"/>
      <c r="SYZ7" s="181"/>
      <c r="SZA7" s="181"/>
      <c r="SZB7" s="181"/>
      <c r="SZC7" s="181"/>
      <c r="SZD7" s="181"/>
      <c r="SZE7" s="181"/>
      <c r="SZF7" s="181"/>
      <c r="SZG7" s="181"/>
      <c r="SZH7" s="181"/>
      <c r="SZI7" s="181"/>
      <c r="SZJ7" s="181"/>
      <c r="SZK7" s="181"/>
      <c r="SZL7" s="181"/>
      <c r="SZM7" s="181"/>
      <c r="SZN7" s="181"/>
      <c r="SZO7" s="181"/>
      <c r="SZP7" s="181"/>
      <c r="SZQ7" s="181"/>
      <c r="SZR7" s="181"/>
      <c r="SZS7" s="181"/>
      <c r="SZT7" s="181"/>
      <c r="SZU7" s="181"/>
      <c r="SZV7" s="181"/>
      <c r="SZW7" s="181"/>
      <c r="SZX7" s="181"/>
      <c r="SZY7" s="181"/>
      <c r="SZZ7" s="181"/>
      <c r="TAA7" s="181"/>
      <c r="TAB7" s="181"/>
      <c r="TAC7" s="181"/>
      <c r="TAD7" s="181"/>
      <c r="TAE7" s="181"/>
      <c r="TAF7" s="181"/>
      <c r="TAG7" s="181"/>
      <c r="TAH7" s="181"/>
      <c r="TAI7" s="181"/>
      <c r="TAJ7" s="181"/>
      <c r="TAK7" s="181"/>
      <c r="TAL7" s="181"/>
      <c r="TAM7" s="181"/>
      <c r="TAN7" s="181"/>
      <c r="TAO7" s="181"/>
      <c r="TAP7" s="181"/>
      <c r="TAQ7" s="181"/>
      <c r="TAR7" s="181"/>
      <c r="TAS7" s="181"/>
      <c r="TAT7" s="181"/>
      <c r="TAU7" s="181"/>
      <c r="TAV7" s="181"/>
      <c r="TAW7" s="181"/>
      <c r="TAX7" s="181"/>
      <c r="TAY7" s="181"/>
      <c r="TAZ7" s="181"/>
      <c r="TBA7" s="181"/>
      <c r="TBB7" s="181"/>
      <c r="TBC7" s="181"/>
      <c r="TBD7" s="181"/>
      <c r="TBE7" s="181"/>
      <c r="TBF7" s="181"/>
      <c r="TBG7" s="181"/>
      <c r="TBH7" s="181"/>
      <c r="TBI7" s="181"/>
      <c r="TBJ7" s="181"/>
      <c r="TBK7" s="181"/>
      <c r="TBL7" s="181"/>
      <c r="TBM7" s="181"/>
      <c r="TBN7" s="181"/>
      <c r="TBO7" s="181"/>
      <c r="TBP7" s="181"/>
      <c r="TBQ7" s="181"/>
      <c r="TBR7" s="181"/>
      <c r="TBS7" s="181"/>
      <c r="TBT7" s="181"/>
      <c r="TBU7" s="181"/>
      <c r="TBV7" s="181"/>
      <c r="TBW7" s="181"/>
      <c r="TBX7" s="181"/>
      <c r="TBY7" s="181"/>
      <c r="TBZ7" s="181"/>
      <c r="TCA7" s="181"/>
      <c r="TCB7" s="181"/>
      <c r="TCC7" s="181"/>
      <c r="TCD7" s="181"/>
      <c r="TCE7" s="181"/>
      <c r="TCF7" s="181"/>
      <c r="TCG7" s="181"/>
      <c r="TCH7" s="181"/>
      <c r="TCI7" s="181"/>
      <c r="TCJ7" s="181"/>
      <c r="TCK7" s="181"/>
      <c r="TCL7" s="181"/>
      <c r="TCM7" s="181"/>
      <c r="TCN7" s="181"/>
      <c r="TCO7" s="181"/>
      <c r="TCP7" s="181"/>
      <c r="TCQ7" s="181"/>
      <c r="TCR7" s="181"/>
      <c r="TCS7" s="181"/>
      <c r="TCT7" s="181"/>
      <c r="TCU7" s="181"/>
      <c r="TCV7" s="181"/>
      <c r="TCW7" s="181"/>
      <c r="TCX7" s="181"/>
      <c r="TCY7" s="181"/>
      <c r="TCZ7" s="181"/>
      <c r="TDA7" s="181"/>
      <c r="TDB7" s="181"/>
      <c r="TDC7" s="181"/>
      <c r="TDD7" s="181"/>
      <c r="TDE7" s="181"/>
      <c r="TDF7" s="181"/>
      <c r="TDG7" s="181"/>
      <c r="TDH7" s="181"/>
      <c r="TDI7" s="181"/>
      <c r="TDJ7" s="181"/>
      <c r="TDK7" s="181"/>
      <c r="TDL7" s="181"/>
      <c r="TDM7" s="181"/>
      <c r="TDN7" s="181"/>
      <c r="TDO7" s="181"/>
      <c r="TDP7" s="181"/>
      <c r="TDQ7" s="181"/>
      <c r="TDR7" s="181"/>
      <c r="TDS7" s="181"/>
      <c r="TDT7" s="181"/>
      <c r="TDU7" s="181"/>
      <c r="TDV7" s="181"/>
      <c r="TDW7" s="181"/>
      <c r="TDX7" s="181"/>
      <c r="TDY7" s="181"/>
      <c r="TDZ7" s="181"/>
      <c r="TEA7" s="181"/>
      <c r="TEB7" s="181"/>
      <c r="TEC7" s="181"/>
      <c r="TED7" s="181"/>
      <c r="TEE7" s="181"/>
      <c r="TEF7" s="181"/>
      <c r="TEG7" s="181"/>
      <c r="TEH7" s="181"/>
      <c r="TEI7" s="181"/>
      <c r="TEJ7" s="181"/>
      <c r="TEK7" s="181"/>
      <c r="TEL7" s="181"/>
      <c r="TEM7" s="181"/>
      <c r="TEN7" s="181"/>
      <c r="TEO7" s="181"/>
      <c r="TEP7" s="181"/>
      <c r="TEQ7" s="181"/>
      <c r="TER7" s="181"/>
      <c r="TES7" s="181"/>
      <c r="TET7" s="181"/>
      <c r="TEU7" s="181"/>
      <c r="TEV7" s="181"/>
      <c r="TEW7" s="181"/>
      <c r="TEX7" s="181"/>
      <c r="TEY7" s="181"/>
      <c r="TEZ7" s="181"/>
      <c r="TFA7" s="181"/>
      <c r="TFB7" s="181"/>
      <c r="TFC7" s="181"/>
      <c r="TFD7" s="181"/>
      <c r="TFE7" s="181"/>
      <c r="TFF7" s="181"/>
      <c r="TFG7" s="181"/>
      <c r="TFH7" s="181"/>
      <c r="TFI7" s="181"/>
      <c r="TFJ7" s="181"/>
      <c r="TFK7" s="181"/>
      <c r="TFL7" s="181"/>
      <c r="TFM7" s="181"/>
      <c r="TFN7" s="181"/>
      <c r="TFO7" s="181"/>
      <c r="TFP7" s="181"/>
      <c r="TFQ7" s="181"/>
      <c r="TFR7" s="181"/>
      <c r="TFS7" s="181"/>
      <c r="TFT7" s="181"/>
      <c r="TFU7" s="181"/>
      <c r="TFV7" s="181"/>
      <c r="TFW7" s="181"/>
      <c r="TFX7" s="181"/>
      <c r="TFY7" s="181"/>
      <c r="TFZ7" s="181"/>
      <c r="TGA7" s="181"/>
      <c r="TGB7" s="181"/>
      <c r="TGC7" s="181"/>
      <c r="TGD7" s="181"/>
      <c r="TGE7" s="181"/>
      <c r="TGF7" s="181"/>
      <c r="TGG7" s="181"/>
      <c r="TGH7" s="181"/>
      <c r="TGI7" s="181"/>
      <c r="TGJ7" s="181"/>
      <c r="TGK7" s="181"/>
      <c r="TGL7" s="181"/>
      <c r="TGM7" s="181"/>
      <c r="TGN7" s="181"/>
      <c r="TGO7" s="181"/>
      <c r="TGP7" s="181"/>
      <c r="TGQ7" s="181"/>
      <c r="TGR7" s="181"/>
      <c r="TGS7" s="181"/>
      <c r="TGT7" s="181"/>
      <c r="TGU7" s="181"/>
      <c r="TGV7" s="181"/>
      <c r="TGW7" s="181"/>
      <c r="TGX7" s="181"/>
      <c r="TGY7" s="181"/>
      <c r="TGZ7" s="181"/>
      <c r="THA7" s="181"/>
      <c r="THB7" s="181"/>
      <c r="THC7" s="181"/>
      <c r="THD7" s="181"/>
      <c r="THE7" s="181"/>
      <c r="THF7" s="181"/>
      <c r="THG7" s="181"/>
      <c r="THH7" s="181"/>
      <c r="THI7" s="181"/>
      <c r="THJ7" s="181"/>
      <c r="THK7" s="181"/>
      <c r="THL7" s="181"/>
      <c r="THM7" s="181"/>
      <c r="THN7" s="181"/>
      <c r="THO7" s="181"/>
      <c r="THP7" s="181"/>
      <c r="THQ7" s="181"/>
      <c r="THR7" s="181"/>
      <c r="THS7" s="181"/>
      <c r="THT7" s="181"/>
      <c r="THU7" s="181"/>
      <c r="THV7" s="181"/>
      <c r="THW7" s="181"/>
      <c r="THX7" s="181"/>
      <c r="THY7" s="181"/>
      <c r="THZ7" s="181"/>
      <c r="TIA7" s="181"/>
      <c r="TIB7" s="181"/>
      <c r="TIC7" s="181"/>
      <c r="TID7" s="181"/>
      <c r="TIE7" s="181"/>
      <c r="TIF7" s="181"/>
      <c r="TIG7" s="181"/>
      <c r="TIH7" s="181"/>
      <c r="TII7" s="181"/>
      <c r="TIJ7" s="181"/>
      <c r="TIK7" s="181"/>
      <c r="TIL7" s="181"/>
      <c r="TIM7" s="181"/>
      <c r="TIN7" s="181"/>
      <c r="TIO7" s="181"/>
      <c r="TIP7" s="181"/>
      <c r="TIQ7" s="181"/>
      <c r="TIR7" s="181"/>
      <c r="TIS7" s="181"/>
      <c r="TIT7" s="181"/>
      <c r="TIU7" s="181"/>
      <c r="TIV7" s="181"/>
      <c r="TIW7" s="181"/>
      <c r="TIX7" s="181"/>
      <c r="TIY7" s="181"/>
      <c r="TIZ7" s="181"/>
      <c r="TJA7" s="181"/>
      <c r="TJB7" s="181"/>
      <c r="TJC7" s="181"/>
      <c r="TJD7" s="181"/>
      <c r="TJE7" s="181"/>
      <c r="TJF7" s="181"/>
      <c r="TJG7" s="181"/>
      <c r="TJH7" s="181"/>
      <c r="TJI7" s="181"/>
      <c r="TJJ7" s="181"/>
      <c r="TJK7" s="181"/>
      <c r="TJL7" s="181"/>
      <c r="TJM7" s="181"/>
      <c r="TJN7" s="181"/>
      <c r="TJO7" s="181"/>
      <c r="TJP7" s="181"/>
      <c r="TJQ7" s="181"/>
      <c r="TJR7" s="181"/>
      <c r="TJS7" s="181"/>
      <c r="TJT7" s="181"/>
      <c r="TJU7" s="181"/>
      <c r="TJV7" s="181"/>
      <c r="TJW7" s="181"/>
      <c r="TJX7" s="181"/>
      <c r="TJY7" s="181"/>
      <c r="TJZ7" s="181"/>
      <c r="TKA7" s="181"/>
      <c r="TKB7" s="181"/>
      <c r="TKC7" s="181"/>
      <c r="TKD7" s="181"/>
      <c r="TKE7" s="181"/>
      <c r="TKF7" s="181"/>
      <c r="TKG7" s="181"/>
      <c r="TKH7" s="181"/>
      <c r="TKI7" s="181"/>
      <c r="TKJ7" s="181"/>
      <c r="TKK7" s="181"/>
      <c r="TKL7" s="181"/>
      <c r="TKM7" s="181"/>
      <c r="TKN7" s="181"/>
      <c r="TKO7" s="181"/>
      <c r="TKP7" s="181"/>
      <c r="TKQ7" s="181"/>
      <c r="TKR7" s="181"/>
      <c r="TKS7" s="181"/>
      <c r="TKT7" s="181"/>
      <c r="TKU7" s="181"/>
      <c r="TKV7" s="181"/>
      <c r="TKW7" s="181"/>
      <c r="TKX7" s="181"/>
      <c r="TKY7" s="181"/>
      <c r="TKZ7" s="181"/>
      <c r="TLA7" s="181"/>
      <c r="TLB7" s="181"/>
      <c r="TLC7" s="181"/>
      <c r="TLD7" s="181"/>
      <c r="TLE7" s="181"/>
      <c r="TLF7" s="181"/>
      <c r="TLG7" s="181"/>
      <c r="TLH7" s="181"/>
      <c r="TLI7" s="181"/>
      <c r="TLJ7" s="181"/>
      <c r="TLK7" s="181"/>
      <c r="TLL7" s="181"/>
      <c r="TLM7" s="181"/>
      <c r="TLN7" s="181"/>
      <c r="TLO7" s="181"/>
      <c r="TLP7" s="181"/>
      <c r="TLQ7" s="181"/>
      <c r="TLR7" s="181"/>
      <c r="TLS7" s="181"/>
      <c r="TLT7" s="181"/>
      <c r="TLU7" s="181"/>
      <c r="TLV7" s="181"/>
      <c r="TLW7" s="181"/>
      <c r="TLX7" s="181"/>
      <c r="TLY7" s="181"/>
      <c r="TLZ7" s="181"/>
      <c r="TMA7" s="181"/>
      <c r="TMB7" s="181"/>
      <c r="TMC7" s="181"/>
      <c r="TMD7" s="181"/>
      <c r="TME7" s="181"/>
      <c r="TMF7" s="181"/>
      <c r="TMG7" s="181"/>
      <c r="TMH7" s="181"/>
      <c r="TMI7" s="181"/>
      <c r="TMJ7" s="181"/>
      <c r="TMK7" s="181"/>
      <c r="TML7" s="181"/>
      <c r="TMM7" s="181"/>
      <c r="TMN7" s="181"/>
      <c r="TMO7" s="181"/>
      <c r="TMP7" s="181"/>
      <c r="TMQ7" s="181"/>
      <c r="TMR7" s="181"/>
      <c r="TMS7" s="181"/>
      <c r="TMT7" s="181"/>
      <c r="TMU7" s="181"/>
      <c r="TMV7" s="181"/>
      <c r="TMW7" s="181"/>
      <c r="TMX7" s="181"/>
      <c r="TMY7" s="181"/>
      <c r="TMZ7" s="181"/>
      <c r="TNA7" s="181"/>
      <c r="TNB7" s="181"/>
      <c r="TNC7" s="181"/>
      <c r="TND7" s="181"/>
      <c r="TNE7" s="181"/>
      <c r="TNF7" s="181"/>
      <c r="TNG7" s="181"/>
      <c r="TNH7" s="181"/>
      <c r="TNI7" s="181"/>
      <c r="TNJ7" s="181"/>
      <c r="TNK7" s="181"/>
      <c r="TNL7" s="181"/>
      <c r="TNM7" s="181"/>
      <c r="TNN7" s="181"/>
      <c r="TNO7" s="181"/>
      <c r="TNP7" s="181"/>
      <c r="TNQ7" s="181"/>
      <c r="TNR7" s="181"/>
      <c r="TNS7" s="181"/>
      <c r="TNT7" s="181"/>
      <c r="TNU7" s="181"/>
      <c r="TNV7" s="181"/>
      <c r="TNW7" s="181"/>
      <c r="TNX7" s="181"/>
      <c r="TNY7" s="181"/>
      <c r="TNZ7" s="181"/>
      <c r="TOA7" s="181"/>
      <c r="TOB7" s="181"/>
      <c r="TOC7" s="181"/>
      <c r="TOD7" s="181"/>
      <c r="TOE7" s="181"/>
      <c r="TOF7" s="181"/>
      <c r="TOG7" s="181"/>
      <c r="TOH7" s="181"/>
      <c r="TOI7" s="181"/>
      <c r="TOJ7" s="181"/>
      <c r="TOK7" s="181"/>
      <c r="TOL7" s="181"/>
      <c r="TOM7" s="181"/>
      <c r="TON7" s="181"/>
      <c r="TOO7" s="181"/>
      <c r="TOP7" s="181"/>
      <c r="TOQ7" s="181"/>
      <c r="TOR7" s="181"/>
      <c r="TOS7" s="181"/>
      <c r="TOT7" s="181"/>
      <c r="TOU7" s="181"/>
      <c r="TOV7" s="181"/>
      <c r="TOW7" s="181"/>
      <c r="TOX7" s="181"/>
      <c r="TOY7" s="181"/>
      <c r="TOZ7" s="181"/>
      <c r="TPA7" s="181"/>
      <c r="TPB7" s="181"/>
      <c r="TPC7" s="181"/>
      <c r="TPD7" s="181"/>
      <c r="TPE7" s="181"/>
      <c r="TPF7" s="181"/>
      <c r="TPG7" s="181"/>
      <c r="TPH7" s="181"/>
      <c r="TPI7" s="181"/>
      <c r="TPJ7" s="181"/>
      <c r="TPK7" s="181"/>
      <c r="TPL7" s="181"/>
      <c r="TPM7" s="181"/>
      <c r="TPN7" s="181"/>
      <c r="TPO7" s="181"/>
      <c r="TPP7" s="181"/>
      <c r="TPQ7" s="181"/>
      <c r="TPR7" s="181"/>
      <c r="TPS7" s="181"/>
      <c r="TPT7" s="181"/>
      <c r="TPU7" s="181"/>
      <c r="TPV7" s="181"/>
      <c r="TPW7" s="181"/>
      <c r="TPX7" s="181"/>
      <c r="TPY7" s="181"/>
      <c r="TPZ7" s="181"/>
      <c r="TQA7" s="181"/>
      <c r="TQB7" s="181"/>
      <c r="TQC7" s="181"/>
      <c r="TQD7" s="181"/>
      <c r="TQE7" s="181"/>
      <c r="TQF7" s="181"/>
      <c r="TQG7" s="181"/>
      <c r="TQH7" s="181"/>
      <c r="TQI7" s="181"/>
      <c r="TQJ7" s="181"/>
      <c r="TQK7" s="181"/>
      <c r="TQL7" s="181"/>
      <c r="TQM7" s="181"/>
      <c r="TQN7" s="181"/>
      <c r="TQO7" s="181"/>
      <c r="TQP7" s="181"/>
      <c r="TQQ7" s="181"/>
      <c r="TQR7" s="181"/>
      <c r="TQS7" s="181"/>
      <c r="TQT7" s="181"/>
      <c r="TQU7" s="181"/>
      <c r="TQV7" s="181"/>
      <c r="TQW7" s="181"/>
      <c r="TQX7" s="181"/>
      <c r="TQY7" s="181"/>
      <c r="TQZ7" s="181"/>
      <c r="TRA7" s="181"/>
      <c r="TRB7" s="181"/>
      <c r="TRC7" s="181"/>
      <c r="TRD7" s="181"/>
      <c r="TRE7" s="181"/>
      <c r="TRF7" s="181"/>
      <c r="TRG7" s="181"/>
      <c r="TRH7" s="181"/>
      <c r="TRI7" s="181"/>
      <c r="TRJ7" s="181"/>
      <c r="TRK7" s="181"/>
      <c r="TRL7" s="181"/>
      <c r="TRM7" s="181"/>
      <c r="TRN7" s="181"/>
      <c r="TRO7" s="181"/>
      <c r="TRP7" s="181"/>
      <c r="TRQ7" s="181"/>
      <c r="TRR7" s="181"/>
      <c r="TRS7" s="181"/>
      <c r="TRT7" s="181"/>
      <c r="TRU7" s="181"/>
      <c r="TRV7" s="181"/>
      <c r="TRW7" s="181"/>
      <c r="TRX7" s="181"/>
      <c r="TRY7" s="181"/>
      <c r="TRZ7" s="181"/>
      <c r="TSA7" s="181"/>
      <c r="TSB7" s="181"/>
      <c r="TSC7" s="181"/>
      <c r="TSD7" s="181"/>
      <c r="TSE7" s="181"/>
      <c r="TSF7" s="181"/>
      <c r="TSG7" s="181"/>
      <c r="TSH7" s="181"/>
      <c r="TSI7" s="181"/>
      <c r="TSJ7" s="181"/>
      <c r="TSK7" s="181"/>
      <c r="TSL7" s="181"/>
      <c r="TSM7" s="181"/>
      <c r="TSN7" s="181"/>
      <c r="TSO7" s="181"/>
      <c r="TSP7" s="181"/>
      <c r="TSQ7" s="181"/>
      <c r="TSR7" s="181"/>
      <c r="TSS7" s="181"/>
      <c r="TST7" s="181"/>
      <c r="TSU7" s="181"/>
      <c r="TSV7" s="181"/>
      <c r="TSW7" s="181"/>
      <c r="TSX7" s="181"/>
      <c r="TSY7" s="181"/>
      <c r="TSZ7" s="181"/>
      <c r="TTA7" s="181"/>
      <c r="TTB7" s="181"/>
      <c r="TTC7" s="181"/>
      <c r="TTD7" s="181"/>
      <c r="TTE7" s="181"/>
      <c r="TTF7" s="181"/>
      <c r="TTG7" s="181"/>
      <c r="TTH7" s="181"/>
      <c r="TTI7" s="181"/>
      <c r="TTJ7" s="181"/>
      <c r="TTK7" s="181"/>
      <c r="TTL7" s="181"/>
      <c r="TTM7" s="181"/>
      <c r="TTN7" s="181"/>
      <c r="TTO7" s="181"/>
      <c r="TTP7" s="181"/>
      <c r="TTQ7" s="181"/>
      <c r="TTR7" s="181"/>
      <c r="TTS7" s="181"/>
      <c r="TTT7" s="181"/>
      <c r="TTU7" s="181"/>
      <c r="TTV7" s="181"/>
      <c r="TTW7" s="181"/>
      <c r="TTX7" s="181"/>
      <c r="TTY7" s="181"/>
      <c r="TTZ7" s="181"/>
      <c r="TUA7" s="181"/>
      <c r="TUB7" s="181"/>
      <c r="TUC7" s="181"/>
      <c r="TUD7" s="181"/>
      <c r="TUE7" s="181"/>
      <c r="TUF7" s="181"/>
      <c r="TUG7" s="181"/>
      <c r="TUH7" s="181"/>
      <c r="TUI7" s="181"/>
      <c r="TUJ7" s="181"/>
      <c r="TUK7" s="181"/>
      <c r="TUL7" s="181"/>
      <c r="TUM7" s="181"/>
      <c r="TUN7" s="181"/>
      <c r="TUO7" s="181"/>
      <c r="TUP7" s="181"/>
      <c r="TUQ7" s="181"/>
      <c r="TUR7" s="181"/>
      <c r="TUS7" s="181"/>
      <c r="TUT7" s="181"/>
      <c r="TUU7" s="181"/>
      <c r="TUV7" s="181"/>
      <c r="TUW7" s="181"/>
      <c r="TUX7" s="181"/>
      <c r="TUY7" s="181"/>
      <c r="TUZ7" s="181"/>
      <c r="TVA7" s="181"/>
      <c r="TVB7" s="181"/>
      <c r="TVC7" s="181"/>
      <c r="TVD7" s="181"/>
      <c r="TVE7" s="181"/>
      <c r="TVF7" s="181"/>
      <c r="TVG7" s="181"/>
      <c r="TVH7" s="181"/>
      <c r="TVI7" s="181"/>
      <c r="TVJ7" s="181"/>
      <c r="TVK7" s="181"/>
      <c r="TVL7" s="181"/>
      <c r="TVM7" s="181"/>
      <c r="TVN7" s="181"/>
      <c r="TVO7" s="181"/>
      <c r="TVP7" s="181"/>
      <c r="TVQ7" s="181"/>
      <c r="TVR7" s="181"/>
      <c r="TVS7" s="181"/>
      <c r="TVT7" s="181"/>
      <c r="TVU7" s="181"/>
      <c r="TVV7" s="181"/>
      <c r="TVW7" s="181"/>
      <c r="TVX7" s="181"/>
      <c r="TVY7" s="181"/>
      <c r="TVZ7" s="181"/>
      <c r="TWA7" s="181"/>
      <c r="TWB7" s="181"/>
      <c r="TWC7" s="181"/>
      <c r="TWD7" s="181"/>
      <c r="TWE7" s="181"/>
      <c r="TWF7" s="181"/>
      <c r="TWG7" s="181"/>
      <c r="TWH7" s="181"/>
      <c r="TWI7" s="181"/>
      <c r="TWJ7" s="181"/>
      <c r="TWK7" s="181"/>
      <c r="TWL7" s="181"/>
      <c r="TWM7" s="181"/>
      <c r="TWN7" s="181"/>
      <c r="TWO7" s="181"/>
      <c r="TWP7" s="181"/>
      <c r="TWQ7" s="181"/>
      <c r="TWR7" s="181"/>
      <c r="TWS7" s="181"/>
      <c r="TWT7" s="181"/>
      <c r="TWU7" s="181"/>
      <c r="TWV7" s="181"/>
      <c r="TWW7" s="181"/>
      <c r="TWX7" s="181"/>
      <c r="TWY7" s="181"/>
      <c r="TWZ7" s="181"/>
      <c r="TXA7" s="181"/>
      <c r="TXB7" s="181"/>
      <c r="TXC7" s="181"/>
      <c r="TXD7" s="181"/>
      <c r="TXE7" s="181"/>
      <c r="TXF7" s="181"/>
      <c r="TXG7" s="181"/>
      <c r="TXH7" s="181"/>
      <c r="TXI7" s="181"/>
      <c r="TXJ7" s="181"/>
      <c r="TXK7" s="181"/>
      <c r="TXL7" s="181"/>
      <c r="TXM7" s="181"/>
      <c r="TXN7" s="181"/>
      <c r="TXO7" s="181"/>
      <c r="TXP7" s="181"/>
      <c r="TXQ7" s="181"/>
      <c r="TXR7" s="181"/>
      <c r="TXS7" s="181"/>
      <c r="TXT7" s="181"/>
      <c r="TXU7" s="181"/>
      <c r="TXV7" s="181"/>
      <c r="TXW7" s="181"/>
      <c r="TXX7" s="181"/>
      <c r="TXY7" s="181"/>
      <c r="TXZ7" s="181"/>
      <c r="TYA7" s="181"/>
      <c r="TYB7" s="181"/>
      <c r="TYC7" s="181"/>
      <c r="TYD7" s="181"/>
      <c r="TYE7" s="181"/>
      <c r="TYF7" s="181"/>
      <c r="TYG7" s="181"/>
      <c r="TYH7" s="181"/>
      <c r="TYI7" s="181"/>
      <c r="TYJ7" s="181"/>
      <c r="TYK7" s="181"/>
      <c r="TYL7" s="181"/>
      <c r="TYM7" s="181"/>
      <c r="TYN7" s="181"/>
      <c r="TYO7" s="181"/>
      <c r="TYP7" s="181"/>
      <c r="TYQ7" s="181"/>
      <c r="TYR7" s="181"/>
      <c r="TYS7" s="181"/>
      <c r="TYT7" s="181"/>
      <c r="TYU7" s="181"/>
      <c r="TYV7" s="181"/>
      <c r="TYW7" s="181"/>
      <c r="TYX7" s="181"/>
      <c r="TYY7" s="181"/>
      <c r="TYZ7" s="181"/>
      <c r="TZA7" s="181"/>
      <c r="TZB7" s="181"/>
      <c r="TZC7" s="181"/>
      <c r="TZD7" s="181"/>
      <c r="TZE7" s="181"/>
      <c r="TZF7" s="181"/>
      <c r="TZG7" s="181"/>
      <c r="TZH7" s="181"/>
      <c r="TZI7" s="181"/>
      <c r="TZJ7" s="181"/>
      <c r="TZK7" s="181"/>
      <c r="TZL7" s="181"/>
      <c r="TZM7" s="181"/>
      <c r="TZN7" s="181"/>
      <c r="TZO7" s="181"/>
      <c r="TZP7" s="181"/>
      <c r="TZQ7" s="181"/>
      <c r="TZR7" s="181"/>
      <c r="TZS7" s="181"/>
      <c r="TZT7" s="181"/>
      <c r="TZU7" s="181"/>
      <c r="TZV7" s="181"/>
      <c r="TZW7" s="181"/>
      <c r="TZX7" s="181"/>
      <c r="TZY7" s="181"/>
      <c r="TZZ7" s="181"/>
      <c r="UAA7" s="181"/>
      <c r="UAB7" s="181"/>
      <c r="UAC7" s="181"/>
      <c r="UAD7" s="181"/>
      <c r="UAE7" s="181"/>
      <c r="UAF7" s="181"/>
      <c r="UAG7" s="181"/>
      <c r="UAH7" s="181"/>
      <c r="UAI7" s="181"/>
      <c r="UAJ7" s="181"/>
      <c r="UAK7" s="181"/>
      <c r="UAL7" s="181"/>
      <c r="UAM7" s="181"/>
      <c r="UAN7" s="181"/>
      <c r="UAO7" s="181"/>
      <c r="UAP7" s="181"/>
      <c r="UAQ7" s="181"/>
      <c r="UAR7" s="181"/>
      <c r="UAS7" s="181"/>
      <c r="UAT7" s="181"/>
      <c r="UAU7" s="181"/>
      <c r="UAV7" s="181"/>
      <c r="UAW7" s="181"/>
      <c r="UAX7" s="181"/>
      <c r="UAY7" s="181"/>
      <c r="UAZ7" s="181"/>
      <c r="UBA7" s="181"/>
      <c r="UBB7" s="181"/>
      <c r="UBC7" s="181"/>
      <c r="UBD7" s="181"/>
      <c r="UBE7" s="181"/>
      <c r="UBF7" s="181"/>
      <c r="UBG7" s="181"/>
      <c r="UBH7" s="181"/>
      <c r="UBI7" s="181"/>
      <c r="UBJ7" s="181"/>
      <c r="UBK7" s="181"/>
      <c r="UBL7" s="181"/>
      <c r="UBM7" s="181"/>
      <c r="UBN7" s="181"/>
      <c r="UBO7" s="181"/>
      <c r="UBP7" s="181"/>
      <c r="UBQ7" s="181"/>
      <c r="UBR7" s="181"/>
      <c r="UBS7" s="181"/>
      <c r="UBT7" s="181"/>
      <c r="UBU7" s="181"/>
      <c r="UBV7" s="181"/>
      <c r="UBW7" s="181"/>
      <c r="UBX7" s="181"/>
      <c r="UBY7" s="181"/>
      <c r="UBZ7" s="181"/>
      <c r="UCA7" s="181"/>
      <c r="UCB7" s="181"/>
      <c r="UCC7" s="181"/>
      <c r="UCD7" s="181"/>
      <c r="UCE7" s="181"/>
      <c r="UCF7" s="181"/>
      <c r="UCG7" s="181"/>
      <c r="UCH7" s="181"/>
      <c r="UCI7" s="181"/>
      <c r="UCJ7" s="181"/>
      <c r="UCK7" s="181"/>
      <c r="UCL7" s="181"/>
      <c r="UCM7" s="181"/>
      <c r="UCN7" s="181"/>
      <c r="UCO7" s="181"/>
      <c r="UCP7" s="181"/>
      <c r="UCQ7" s="181"/>
      <c r="UCR7" s="181"/>
      <c r="UCS7" s="181"/>
      <c r="UCT7" s="181"/>
      <c r="UCU7" s="181"/>
      <c r="UCV7" s="181"/>
      <c r="UCW7" s="181"/>
      <c r="UCX7" s="181"/>
      <c r="UCY7" s="181"/>
      <c r="UCZ7" s="181"/>
      <c r="UDA7" s="181"/>
      <c r="UDB7" s="181"/>
      <c r="UDC7" s="181"/>
      <c r="UDD7" s="181"/>
      <c r="UDE7" s="181"/>
      <c r="UDF7" s="181"/>
      <c r="UDG7" s="181"/>
      <c r="UDH7" s="181"/>
      <c r="UDI7" s="181"/>
      <c r="UDJ7" s="181"/>
      <c r="UDK7" s="181"/>
      <c r="UDL7" s="181"/>
      <c r="UDM7" s="181"/>
      <c r="UDN7" s="181"/>
      <c r="UDO7" s="181"/>
      <c r="UDP7" s="181"/>
      <c r="UDQ7" s="181"/>
      <c r="UDR7" s="181"/>
      <c r="UDS7" s="181"/>
      <c r="UDT7" s="181"/>
      <c r="UDU7" s="181"/>
      <c r="UDV7" s="181"/>
      <c r="UDW7" s="181"/>
      <c r="UDX7" s="181"/>
      <c r="UDY7" s="181"/>
      <c r="UDZ7" s="181"/>
      <c r="UEA7" s="181"/>
      <c r="UEB7" s="181"/>
      <c r="UEC7" s="181"/>
      <c r="UED7" s="181"/>
      <c r="UEE7" s="181"/>
      <c r="UEF7" s="181"/>
      <c r="UEG7" s="181"/>
      <c r="UEH7" s="181"/>
      <c r="UEI7" s="181"/>
      <c r="UEJ7" s="181"/>
      <c r="UEK7" s="181"/>
      <c r="UEL7" s="181"/>
      <c r="UEM7" s="181"/>
      <c r="UEN7" s="181"/>
      <c r="UEO7" s="181"/>
      <c r="UEP7" s="181"/>
      <c r="UEQ7" s="181"/>
      <c r="UER7" s="181"/>
      <c r="UES7" s="181"/>
      <c r="UET7" s="181"/>
      <c r="UEU7" s="181"/>
      <c r="UEV7" s="181"/>
      <c r="UEW7" s="181"/>
      <c r="UEX7" s="181"/>
      <c r="UEY7" s="181"/>
      <c r="UEZ7" s="181"/>
      <c r="UFA7" s="181"/>
      <c r="UFB7" s="181"/>
      <c r="UFC7" s="181"/>
      <c r="UFD7" s="181"/>
      <c r="UFE7" s="181"/>
      <c r="UFF7" s="181"/>
      <c r="UFG7" s="181"/>
      <c r="UFH7" s="181"/>
      <c r="UFI7" s="181"/>
      <c r="UFJ7" s="181"/>
      <c r="UFK7" s="181"/>
      <c r="UFL7" s="181"/>
      <c r="UFM7" s="181"/>
      <c r="UFN7" s="181"/>
      <c r="UFO7" s="181"/>
      <c r="UFP7" s="181"/>
      <c r="UFQ7" s="181"/>
      <c r="UFR7" s="181"/>
      <c r="UFS7" s="181"/>
      <c r="UFT7" s="181"/>
      <c r="UFU7" s="181"/>
      <c r="UFV7" s="181"/>
      <c r="UFW7" s="181"/>
      <c r="UFX7" s="181"/>
      <c r="UFY7" s="181"/>
      <c r="UFZ7" s="181"/>
      <c r="UGA7" s="181"/>
      <c r="UGB7" s="181"/>
      <c r="UGC7" s="181"/>
      <c r="UGD7" s="181"/>
      <c r="UGE7" s="181"/>
      <c r="UGF7" s="181"/>
      <c r="UGG7" s="181"/>
      <c r="UGH7" s="181"/>
      <c r="UGI7" s="181"/>
      <c r="UGJ7" s="181"/>
      <c r="UGK7" s="181"/>
      <c r="UGL7" s="181"/>
      <c r="UGM7" s="181"/>
      <c r="UGN7" s="181"/>
      <c r="UGO7" s="181"/>
      <c r="UGP7" s="181"/>
      <c r="UGQ7" s="181"/>
      <c r="UGR7" s="181"/>
      <c r="UGS7" s="181"/>
      <c r="UGT7" s="181"/>
      <c r="UGU7" s="181"/>
      <c r="UGV7" s="181"/>
      <c r="UGW7" s="181"/>
      <c r="UGX7" s="181"/>
      <c r="UGY7" s="181"/>
      <c r="UGZ7" s="181"/>
      <c r="UHA7" s="181"/>
      <c r="UHB7" s="181"/>
      <c r="UHC7" s="181"/>
      <c r="UHD7" s="181"/>
      <c r="UHE7" s="181"/>
      <c r="UHF7" s="181"/>
      <c r="UHG7" s="181"/>
      <c r="UHH7" s="181"/>
      <c r="UHI7" s="181"/>
      <c r="UHJ7" s="181"/>
      <c r="UHK7" s="181"/>
      <c r="UHL7" s="181"/>
      <c r="UHM7" s="181"/>
      <c r="UHN7" s="181"/>
      <c r="UHO7" s="181"/>
      <c r="UHP7" s="181"/>
      <c r="UHQ7" s="181"/>
      <c r="UHR7" s="181"/>
      <c r="UHS7" s="181"/>
      <c r="UHT7" s="181"/>
      <c r="UHU7" s="181"/>
      <c r="UHV7" s="181"/>
      <c r="UHW7" s="181"/>
      <c r="UHX7" s="181"/>
      <c r="UHY7" s="181"/>
      <c r="UHZ7" s="181"/>
      <c r="UIA7" s="181"/>
      <c r="UIB7" s="181"/>
      <c r="UIC7" s="181"/>
      <c r="UID7" s="181"/>
      <c r="UIE7" s="181"/>
      <c r="UIF7" s="181"/>
      <c r="UIG7" s="181"/>
      <c r="UIH7" s="181"/>
      <c r="UII7" s="181"/>
      <c r="UIJ7" s="181"/>
      <c r="UIK7" s="181"/>
      <c r="UIL7" s="181"/>
      <c r="UIM7" s="181"/>
      <c r="UIN7" s="181"/>
      <c r="UIO7" s="181"/>
      <c r="UIP7" s="181"/>
      <c r="UIQ7" s="181"/>
      <c r="UIR7" s="181"/>
      <c r="UIS7" s="181"/>
      <c r="UIT7" s="181"/>
      <c r="UIU7" s="181"/>
      <c r="UIV7" s="181"/>
      <c r="UIW7" s="181"/>
      <c r="UIX7" s="181"/>
      <c r="UIY7" s="181"/>
      <c r="UIZ7" s="181"/>
      <c r="UJA7" s="181"/>
      <c r="UJB7" s="181"/>
      <c r="UJC7" s="181"/>
      <c r="UJD7" s="181"/>
      <c r="UJE7" s="181"/>
      <c r="UJF7" s="181"/>
      <c r="UJG7" s="181"/>
      <c r="UJH7" s="181"/>
      <c r="UJI7" s="181"/>
      <c r="UJJ7" s="181"/>
      <c r="UJK7" s="181"/>
      <c r="UJL7" s="181"/>
      <c r="UJM7" s="181"/>
      <c r="UJN7" s="181"/>
      <c r="UJO7" s="181"/>
      <c r="UJP7" s="181"/>
      <c r="UJQ7" s="181"/>
      <c r="UJR7" s="181"/>
      <c r="UJS7" s="181"/>
      <c r="UJT7" s="181"/>
      <c r="UJU7" s="181"/>
      <c r="UJV7" s="181"/>
      <c r="UJW7" s="181"/>
      <c r="UJX7" s="181"/>
      <c r="UJY7" s="181"/>
      <c r="UJZ7" s="181"/>
      <c r="UKA7" s="181"/>
      <c r="UKB7" s="181"/>
      <c r="UKC7" s="181"/>
      <c r="UKD7" s="181"/>
      <c r="UKE7" s="181"/>
      <c r="UKF7" s="181"/>
      <c r="UKG7" s="181"/>
      <c r="UKH7" s="181"/>
      <c r="UKI7" s="181"/>
      <c r="UKJ7" s="181"/>
      <c r="UKK7" s="181"/>
      <c r="UKL7" s="181"/>
      <c r="UKM7" s="181"/>
      <c r="UKN7" s="181"/>
      <c r="UKO7" s="181"/>
      <c r="UKP7" s="181"/>
      <c r="UKQ7" s="181"/>
      <c r="UKR7" s="181"/>
      <c r="UKS7" s="181"/>
      <c r="UKT7" s="181"/>
      <c r="UKU7" s="181"/>
      <c r="UKV7" s="181"/>
      <c r="UKW7" s="181"/>
      <c r="UKX7" s="181"/>
      <c r="UKY7" s="181"/>
      <c r="UKZ7" s="181"/>
      <c r="ULA7" s="181"/>
      <c r="ULB7" s="181"/>
      <c r="ULC7" s="181"/>
      <c r="ULD7" s="181"/>
      <c r="ULE7" s="181"/>
      <c r="ULF7" s="181"/>
      <c r="ULG7" s="181"/>
      <c r="ULH7" s="181"/>
      <c r="ULI7" s="181"/>
      <c r="ULJ7" s="181"/>
      <c r="ULK7" s="181"/>
      <c r="ULL7" s="181"/>
      <c r="ULM7" s="181"/>
      <c r="ULN7" s="181"/>
      <c r="ULO7" s="181"/>
      <c r="ULP7" s="181"/>
      <c r="ULQ7" s="181"/>
      <c r="ULR7" s="181"/>
      <c r="ULS7" s="181"/>
      <c r="ULT7" s="181"/>
      <c r="ULU7" s="181"/>
      <c r="ULV7" s="181"/>
      <c r="ULW7" s="181"/>
      <c r="ULX7" s="181"/>
      <c r="ULY7" s="181"/>
      <c r="ULZ7" s="181"/>
      <c r="UMA7" s="181"/>
      <c r="UMB7" s="181"/>
      <c r="UMC7" s="181"/>
      <c r="UMD7" s="181"/>
      <c r="UME7" s="181"/>
      <c r="UMF7" s="181"/>
      <c r="UMG7" s="181"/>
      <c r="UMH7" s="181"/>
      <c r="UMI7" s="181"/>
      <c r="UMJ7" s="181"/>
      <c r="UMK7" s="181"/>
      <c r="UML7" s="181"/>
      <c r="UMM7" s="181"/>
      <c r="UMN7" s="181"/>
      <c r="UMO7" s="181"/>
      <c r="UMP7" s="181"/>
      <c r="UMQ7" s="181"/>
      <c r="UMR7" s="181"/>
      <c r="UMS7" s="181"/>
      <c r="UMT7" s="181"/>
      <c r="UMU7" s="181"/>
      <c r="UMV7" s="181"/>
      <c r="UMW7" s="181"/>
      <c r="UMX7" s="181"/>
      <c r="UMY7" s="181"/>
      <c r="UMZ7" s="181"/>
      <c r="UNA7" s="181"/>
      <c r="UNB7" s="181"/>
      <c r="UNC7" s="181"/>
      <c r="UND7" s="181"/>
      <c r="UNE7" s="181"/>
      <c r="UNF7" s="181"/>
      <c r="UNG7" s="181"/>
      <c r="UNH7" s="181"/>
      <c r="UNI7" s="181"/>
      <c r="UNJ7" s="181"/>
      <c r="UNK7" s="181"/>
      <c r="UNL7" s="181"/>
      <c r="UNM7" s="181"/>
      <c r="UNN7" s="181"/>
      <c r="UNO7" s="181"/>
      <c r="UNP7" s="181"/>
      <c r="UNQ7" s="181"/>
      <c r="UNR7" s="181"/>
      <c r="UNS7" s="181"/>
      <c r="UNT7" s="181"/>
      <c r="UNU7" s="181"/>
      <c r="UNV7" s="181"/>
      <c r="UNW7" s="181"/>
      <c r="UNX7" s="181"/>
      <c r="UNY7" s="181"/>
      <c r="UNZ7" s="181"/>
      <c r="UOA7" s="181"/>
      <c r="UOB7" s="181"/>
      <c r="UOC7" s="181"/>
      <c r="UOD7" s="181"/>
      <c r="UOE7" s="181"/>
      <c r="UOF7" s="181"/>
      <c r="UOG7" s="181"/>
      <c r="UOH7" s="181"/>
      <c r="UOI7" s="181"/>
      <c r="UOJ7" s="181"/>
      <c r="UOK7" s="181"/>
      <c r="UOL7" s="181"/>
      <c r="UOM7" s="181"/>
      <c r="UON7" s="181"/>
      <c r="UOO7" s="181"/>
      <c r="UOP7" s="181"/>
      <c r="UOQ7" s="181"/>
      <c r="UOR7" s="181"/>
      <c r="UOS7" s="181"/>
      <c r="UOT7" s="181"/>
      <c r="UOU7" s="181"/>
      <c r="UOV7" s="181"/>
      <c r="UOW7" s="181"/>
      <c r="UOX7" s="181"/>
      <c r="UOY7" s="181"/>
      <c r="UOZ7" s="181"/>
      <c r="UPA7" s="181"/>
      <c r="UPB7" s="181"/>
      <c r="UPC7" s="181"/>
      <c r="UPD7" s="181"/>
      <c r="UPE7" s="181"/>
      <c r="UPF7" s="181"/>
      <c r="UPG7" s="181"/>
      <c r="UPH7" s="181"/>
      <c r="UPI7" s="181"/>
      <c r="UPJ7" s="181"/>
      <c r="UPK7" s="181"/>
      <c r="UPL7" s="181"/>
      <c r="UPM7" s="181"/>
      <c r="UPN7" s="181"/>
      <c r="UPO7" s="181"/>
      <c r="UPP7" s="181"/>
      <c r="UPQ7" s="181"/>
      <c r="UPR7" s="181"/>
      <c r="UPS7" s="181"/>
      <c r="UPT7" s="181"/>
      <c r="UPU7" s="181"/>
      <c r="UPV7" s="181"/>
      <c r="UPW7" s="181"/>
      <c r="UPX7" s="181"/>
      <c r="UPY7" s="181"/>
      <c r="UPZ7" s="181"/>
      <c r="UQA7" s="181"/>
      <c r="UQB7" s="181"/>
      <c r="UQC7" s="181"/>
      <c r="UQD7" s="181"/>
      <c r="UQE7" s="181"/>
      <c r="UQF7" s="181"/>
      <c r="UQG7" s="181"/>
      <c r="UQH7" s="181"/>
      <c r="UQI7" s="181"/>
      <c r="UQJ7" s="181"/>
      <c r="UQK7" s="181"/>
      <c r="UQL7" s="181"/>
      <c r="UQM7" s="181"/>
      <c r="UQN7" s="181"/>
      <c r="UQO7" s="181"/>
      <c r="UQP7" s="181"/>
      <c r="UQQ7" s="181"/>
      <c r="UQR7" s="181"/>
      <c r="UQS7" s="181"/>
      <c r="UQT7" s="181"/>
      <c r="UQU7" s="181"/>
      <c r="UQV7" s="181"/>
      <c r="UQW7" s="181"/>
      <c r="UQX7" s="181"/>
      <c r="UQY7" s="181"/>
      <c r="UQZ7" s="181"/>
      <c r="URA7" s="181"/>
      <c r="URB7" s="181"/>
      <c r="URC7" s="181"/>
      <c r="URD7" s="181"/>
      <c r="URE7" s="181"/>
      <c r="URF7" s="181"/>
      <c r="URG7" s="181"/>
      <c r="URH7" s="181"/>
      <c r="URI7" s="181"/>
      <c r="URJ7" s="181"/>
      <c r="URK7" s="181"/>
      <c r="URL7" s="181"/>
      <c r="URM7" s="181"/>
      <c r="URN7" s="181"/>
      <c r="URO7" s="181"/>
      <c r="URP7" s="181"/>
      <c r="URQ7" s="181"/>
      <c r="URR7" s="181"/>
      <c r="URS7" s="181"/>
      <c r="URT7" s="181"/>
      <c r="URU7" s="181"/>
      <c r="URV7" s="181"/>
      <c r="URW7" s="181"/>
      <c r="URX7" s="181"/>
      <c r="URY7" s="181"/>
      <c r="URZ7" s="181"/>
      <c r="USA7" s="181"/>
      <c r="USB7" s="181"/>
      <c r="USC7" s="181"/>
      <c r="USD7" s="181"/>
      <c r="USE7" s="181"/>
      <c r="USF7" s="181"/>
      <c r="USG7" s="181"/>
      <c r="USH7" s="181"/>
      <c r="USI7" s="181"/>
      <c r="USJ7" s="181"/>
      <c r="USK7" s="181"/>
      <c r="USL7" s="181"/>
      <c r="USM7" s="181"/>
      <c r="USN7" s="181"/>
      <c r="USO7" s="181"/>
      <c r="USP7" s="181"/>
      <c r="USQ7" s="181"/>
      <c r="USR7" s="181"/>
      <c r="USS7" s="181"/>
      <c r="UST7" s="181"/>
      <c r="USU7" s="181"/>
      <c r="USV7" s="181"/>
      <c r="USW7" s="181"/>
      <c r="USX7" s="181"/>
      <c r="USY7" s="181"/>
      <c r="USZ7" s="181"/>
      <c r="UTA7" s="181"/>
      <c r="UTB7" s="181"/>
      <c r="UTC7" s="181"/>
      <c r="UTD7" s="181"/>
      <c r="UTE7" s="181"/>
      <c r="UTF7" s="181"/>
      <c r="UTG7" s="181"/>
      <c r="UTH7" s="181"/>
      <c r="UTI7" s="181"/>
      <c r="UTJ7" s="181"/>
      <c r="UTK7" s="181"/>
      <c r="UTL7" s="181"/>
      <c r="UTM7" s="181"/>
      <c r="UTN7" s="181"/>
      <c r="UTO7" s="181"/>
      <c r="UTP7" s="181"/>
      <c r="UTQ7" s="181"/>
      <c r="UTR7" s="181"/>
      <c r="UTS7" s="181"/>
      <c r="UTT7" s="181"/>
      <c r="UTU7" s="181"/>
      <c r="UTV7" s="181"/>
      <c r="UTW7" s="181"/>
      <c r="UTX7" s="181"/>
      <c r="UTY7" s="181"/>
      <c r="UTZ7" s="181"/>
      <c r="UUA7" s="181"/>
      <c r="UUB7" s="181"/>
      <c r="UUC7" s="181"/>
      <c r="UUD7" s="181"/>
      <c r="UUE7" s="181"/>
      <c r="UUF7" s="181"/>
      <c r="UUG7" s="181"/>
      <c r="UUH7" s="181"/>
      <c r="UUI7" s="181"/>
      <c r="UUJ7" s="181"/>
      <c r="UUK7" s="181"/>
      <c r="UUL7" s="181"/>
      <c r="UUM7" s="181"/>
      <c r="UUN7" s="181"/>
      <c r="UUO7" s="181"/>
      <c r="UUP7" s="181"/>
      <c r="UUQ7" s="181"/>
      <c r="UUR7" s="181"/>
      <c r="UUS7" s="181"/>
      <c r="UUT7" s="181"/>
      <c r="UUU7" s="181"/>
      <c r="UUV7" s="181"/>
      <c r="UUW7" s="181"/>
      <c r="UUX7" s="181"/>
      <c r="UUY7" s="181"/>
      <c r="UUZ7" s="181"/>
      <c r="UVA7" s="181"/>
      <c r="UVB7" s="181"/>
      <c r="UVC7" s="181"/>
      <c r="UVD7" s="181"/>
      <c r="UVE7" s="181"/>
      <c r="UVF7" s="181"/>
      <c r="UVG7" s="181"/>
      <c r="UVH7" s="181"/>
      <c r="UVI7" s="181"/>
      <c r="UVJ7" s="181"/>
      <c r="UVK7" s="181"/>
      <c r="UVL7" s="181"/>
      <c r="UVM7" s="181"/>
      <c r="UVN7" s="181"/>
      <c r="UVO7" s="181"/>
      <c r="UVP7" s="181"/>
      <c r="UVQ7" s="181"/>
      <c r="UVR7" s="181"/>
      <c r="UVS7" s="181"/>
      <c r="UVT7" s="181"/>
      <c r="UVU7" s="181"/>
      <c r="UVV7" s="181"/>
      <c r="UVW7" s="181"/>
      <c r="UVX7" s="181"/>
      <c r="UVY7" s="181"/>
      <c r="UVZ7" s="181"/>
      <c r="UWA7" s="181"/>
      <c r="UWB7" s="181"/>
      <c r="UWC7" s="181"/>
      <c r="UWD7" s="181"/>
      <c r="UWE7" s="181"/>
      <c r="UWF7" s="181"/>
      <c r="UWG7" s="181"/>
      <c r="UWH7" s="181"/>
      <c r="UWI7" s="181"/>
      <c r="UWJ7" s="181"/>
      <c r="UWK7" s="181"/>
      <c r="UWL7" s="181"/>
      <c r="UWM7" s="181"/>
      <c r="UWN7" s="181"/>
      <c r="UWO7" s="181"/>
      <c r="UWP7" s="181"/>
      <c r="UWQ7" s="181"/>
      <c r="UWR7" s="181"/>
      <c r="UWS7" s="181"/>
      <c r="UWT7" s="181"/>
      <c r="UWU7" s="181"/>
      <c r="UWV7" s="181"/>
      <c r="UWW7" s="181"/>
      <c r="UWX7" s="181"/>
      <c r="UWY7" s="181"/>
      <c r="UWZ7" s="181"/>
      <c r="UXA7" s="181"/>
      <c r="UXB7" s="181"/>
      <c r="UXC7" s="181"/>
      <c r="UXD7" s="181"/>
      <c r="UXE7" s="181"/>
      <c r="UXF7" s="181"/>
      <c r="UXG7" s="181"/>
      <c r="UXH7" s="181"/>
      <c r="UXI7" s="181"/>
      <c r="UXJ7" s="181"/>
      <c r="UXK7" s="181"/>
      <c r="UXL7" s="181"/>
      <c r="UXM7" s="181"/>
      <c r="UXN7" s="181"/>
      <c r="UXO7" s="181"/>
      <c r="UXP7" s="181"/>
      <c r="UXQ7" s="181"/>
      <c r="UXR7" s="181"/>
      <c r="UXS7" s="181"/>
      <c r="UXT7" s="181"/>
      <c r="UXU7" s="181"/>
      <c r="UXV7" s="181"/>
      <c r="UXW7" s="181"/>
      <c r="UXX7" s="181"/>
      <c r="UXY7" s="181"/>
      <c r="UXZ7" s="181"/>
      <c r="UYA7" s="181"/>
      <c r="UYB7" s="181"/>
      <c r="UYC7" s="181"/>
      <c r="UYD7" s="181"/>
      <c r="UYE7" s="181"/>
      <c r="UYF7" s="181"/>
      <c r="UYG7" s="181"/>
      <c r="UYH7" s="181"/>
      <c r="UYI7" s="181"/>
      <c r="UYJ7" s="181"/>
      <c r="UYK7" s="181"/>
      <c r="UYL7" s="181"/>
      <c r="UYM7" s="181"/>
      <c r="UYN7" s="181"/>
      <c r="UYO7" s="181"/>
      <c r="UYP7" s="181"/>
      <c r="UYQ7" s="181"/>
      <c r="UYR7" s="181"/>
      <c r="UYS7" s="181"/>
      <c r="UYT7" s="181"/>
      <c r="UYU7" s="181"/>
      <c r="UYV7" s="181"/>
      <c r="UYW7" s="181"/>
      <c r="UYX7" s="181"/>
      <c r="UYY7" s="181"/>
      <c r="UYZ7" s="181"/>
      <c r="UZA7" s="181"/>
      <c r="UZB7" s="181"/>
      <c r="UZC7" s="181"/>
      <c r="UZD7" s="181"/>
      <c r="UZE7" s="181"/>
      <c r="UZF7" s="181"/>
      <c r="UZG7" s="181"/>
      <c r="UZH7" s="181"/>
      <c r="UZI7" s="181"/>
      <c r="UZJ7" s="181"/>
      <c r="UZK7" s="181"/>
      <c r="UZL7" s="181"/>
      <c r="UZM7" s="181"/>
      <c r="UZN7" s="181"/>
      <c r="UZO7" s="181"/>
      <c r="UZP7" s="181"/>
      <c r="UZQ7" s="181"/>
      <c r="UZR7" s="181"/>
      <c r="UZS7" s="181"/>
      <c r="UZT7" s="181"/>
      <c r="UZU7" s="181"/>
      <c r="UZV7" s="181"/>
      <c r="UZW7" s="181"/>
      <c r="UZX7" s="181"/>
      <c r="UZY7" s="181"/>
      <c r="UZZ7" s="181"/>
      <c r="VAA7" s="181"/>
      <c r="VAB7" s="181"/>
      <c r="VAC7" s="181"/>
      <c r="VAD7" s="181"/>
      <c r="VAE7" s="181"/>
      <c r="VAF7" s="181"/>
      <c r="VAG7" s="181"/>
      <c r="VAH7" s="181"/>
      <c r="VAI7" s="181"/>
      <c r="VAJ7" s="181"/>
      <c r="VAK7" s="181"/>
      <c r="VAL7" s="181"/>
      <c r="VAM7" s="181"/>
      <c r="VAN7" s="181"/>
      <c r="VAO7" s="181"/>
      <c r="VAP7" s="181"/>
      <c r="VAQ7" s="181"/>
      <c r="VAR7" s="181"/>
      <c r="VAS7" s="181"/>
      <c r="VAT7" s="181"/>
      <c r="VAU7" s="181"/>
      <c r="VAV7" s="181"/>
      <c r="VAW7" s="181"/>
      <c r="VAX7" s="181"/>
      <c r="VAY7" s="181"/>
      <c r="VAZ7" s="181"/>
      <c r="VBA7" s="181"/>
      <c r="VBB7" s="181"/>
      <c r="VBC7" s="181"/>
      <c r="VBD7" s="181"/>
      <c r="VBE7" s="181"/>
      <c r="VBF7" s="181"/>
      <c r="VBG7" s="181"/>
      <c r="VBH7" s="181"/>
      <c r="VBI7" s="181"/>
      <c r="VBJ7" s="181"/>
      <c r="VBK7" s="181"/>
      <c r="VBL7" s="181"/>
      <c r="VBM7" s="181"/>
      <c r="VBN7" s="181"/>
      <c r="VBO7" s="181"/>
      <c r="VBP7" s="181"/>
      <c r="VBQ7" s="181"/>
      <c r="VBR7" s="181"/>
      <c r="VBS7" s="181"/>
      <c r="VBT7" s="181"/>
      <c r="VBU7" s="181"/>
      <c r="VBV7" s="181"/>
      <c r="VBW7" s="181"/>
      <c r="VBX7" s="181"/>
      <c r="VBY7" s="181"/>
      <c r="VBZ7" s="181"/>
      <c r="VCA7" s="181"/>
      <c r="VCB7" s="181"/>
      <c r="VCC7" s="181"/>
      <c r="VCD7" s="181"/>
      <c r="VCE7" s="181"/>
      <c r="VCF7" s="181"/>
      <c r="VCG7" s="181"/>
      <c r="VCH7" s="181"/>
      <c r="VCI7" s="181"/>
      <c r="VCJ7" s="181"/>
      <c r="VCK7" s="181"/>
      <c r="VCL7" s="181"/>
      <c r="VCM7" s="181"/>
      <c r="VCN7" s="181"/>
      <c r="VCO7" s="181"/>
      <c r="VCP7" s="181"/>
      <c r="VCQ7" s="181"/>
      <c r="VCR7" s="181"/>
      <c r="VCS7" s="181"/>
      <c r="VCT7" s="181"/>
      <c r="VCU7" s="181"/>
      <c r="VCV7" s="181"/>
      <c r="VCW7" s="181"/>
      <c r="VCX7" s="181"/>
      <c r="VCY7" s="181"/>
      <c r="VCZ7" s="181"/>
      <c r="VDA7" s="181"/>
      <c r="VDB7" s="181"/>
      <c r="VDC7" s="181"/>
      <c r="VDD7" s="181"/>
      <c r="VDE7" s="181"/>
      <c r="VDF7" s="181"/>
      <c r="VDG7" s="181"/>
      <c r="VDH7" s="181"/>
      <c r="VDI7" s="181"/>
      <c r="VDJ7" s="181"/>
      <c r="VDK7" s="181"/>
      <c r="VDL7" s="181"/>
      <c r="VDM7" s="181"/>
      <c r="VDN7" s="181"/>
      <c r="VDO7" s="181"/>
      <c r="VDP7" s="181"/>
      <c r="VDQ7" s="181"/>
      <c r="VDR7" s="181"/>
      <c r="VDS7" s="181"/>
      <c r="VDT7" s="181"/>
      <c r="VDU7" s="181"/>
      <c r="VDV7" s="181"/>
      <c r="VDW7" s="181"/>
      <c r="VDX7" s="181"/>
      <c r="VDY7" s="181"/>
      <c r="VDZ7" s="181"/>
      <c r="VEA7" s="181"/>
      <c r="VEB7" s="181"/>
      <c r="VEC7" s="181"/>
      <c r="VED7" s="181"/>
      <c r="VEE7" s="181"/>
      <c r="VEF7" s="181"/>
      <c r="VEG7" s="181"/>
      <c r="VEH7" s="181"/>
      <c r="VEI7" s="181"/>
      <c r="VEJ7" s="181"/>
      <c r="VEK7" s="181"/>
      <c r="VEL7" s="181"/>
      <c r="VEM7" s="181"/>
      <c r="VEN7" s="181"/>
      <c r="VEO7" s="181"/>
      <c r="VEP7" s="181"/>
      <c r="VEQ7" s="181"/>
      <c r="VER7" s="181"/>
      <c r="VES7" s="181"/>
      <c r="VET7" s="181"/>
      <c r="VEU7" s="181"/>
      <c r="VEV7" s="181"/>
      <c r="VEW7" s="181"/>
      <c r="VEX7" s="181"/>
      <c r="VEY7" s="181"/>
      <c r="VEZ7" s="181"/>
      <c r="VFA7" s="181"/>
      <c r="VFB7" s="181"/>
      <c r="VFC7" s="181"/>
      <c r="VFD7" s="181"/>
      <c r="VFE7" s="181"/>
      <c r="VFF7" s="181"/>
      <c r="VFG7" s="181"/>
      <c r="VFH7" s="181"/>
      <c r="VFI7" s="181"/>
      <c r="VFJ7" s="181"/>
      <c r="VFK7" s="181"/>
      <c r="VFL7" s="181"/>
      <c r="VFM7" s="181"/>
      <c r="VFN7" s="181"/>
      <c r="VFO7" s="181"/>
      <c r="VFP7" s="181"/>
      <c r="VFQ7" s="181"/>
      <c r="VFR7" s="181"/>
      <c r="VFS7" s="181"/>
      <c r="VFT7" s="181"/>
      <c r="VFU7" s="181"/>
      <c r="VFV7" s="181"/>
      <c r="VFW7" s="181"/>
      <c r="VFX7" s="181"/>
      <c r="VFY7" s="181"/>
      <c r="VFZ7" s="181"/>
      <c r="VGA7" s="181"/>
      <c r="VGB7" s="181"/>
      <c r="VGC7" s="181"/>
      <c r="VGD7" s="181"/>
      <c r="VGE7" s="181"/>
      <c r="VGF7" s="181"/>
      <c r="VGG7" s="181"/>
      <c r="VGH7" s="181"/>
      <c r="VGI7" s="181"/>
      <c r="VGJ7" s="181"/>
      <c r="VGK7" s="181"/>
      <c r="VGL7" s="181"/>
      <c r="VGM7" s="181"/>
      <c r="VGN7" s="181"/>
      <c r="VGO7" s="181"/>
      <c r="VGP7" s="181"/>
      <c r="VGQ7" s="181"/>
      <c r="VGR7" s="181"/>
      <c r="VGS7" s="181"/>
      <c r="VGT7" s="181"/>
      <c r="VGU7" s="181"/>
      <c r="VGV7" s="181"/>
      <c r="VGW7" s="181"/>
      <c r="VGX7" s="181"/>
      <c r="VGY7" s="181"/>
      <c r="VGZ7" s="181"/>
      <c r="VHA7" s="181"/>
      <c r="VHB7" s="181"/>
      <c r="VHC7" s="181"/>
      <c r="VHD7" s="181"/>
      <c r="VHE7" s="181"/>
      <c r="VHF7" s="181"/>
      <c r="VHG7" s="181"/>
      <c r="VHH7" s="181"/>
      <c r="VHI7" s="181"/>
      <c r="VHJ7" s="181"/>
      <c r="VHK7" s="181"/>
      <c r="VHL7" s="181"/>
      <c r="VHM7" s="181"/>
      <c r="VHN7" s="181"/>
      <c r="VHO7" s="181"/>
      <c r="VHP7" s="181"/>
      <c r="VHQ7" s="181"/>
      <c r="VHR7" s="181"/>
      <c r="VHS7" s="181"/>
      <c r="VHT7" s="181"/>
      <c r="VHU7" s="181"/>
      <c r="VHV7" s="181"/>
      <c r="VHW7" s="181"/>
      <c r="VHX7" s="181"/>
      <c r="VHY7" s="181"/>
      <c r="VHZ7" s="181"/>
      <c r="VIA7" s="181"/>
      <c r="VIB7" s="181"/>
      <c r="VIC7" s="181"/>
      <c r="VID7" s="181"/>
      <c r="VIE7" s="181"/>
      <c r="VIF7" s="181"/>
      <c r="VIG7" s="181"/>
      <c r="VIH7" s="181"/>
      <c r="VII7" s="181"/>
      <c r="VIJ7" s="181"/>
      <c r="VIK7" s="181"/>
      <c r="VIL7" s="181"/>
      <c r="VIM7" s="181"/>
      <c r="VIN7" s="181"/>
      <c r="VIO7" s="181"/>
      <c r="VIP7" s="181"/>
      <c r="VIQ7" s="181"/>
      <c r="VIR7" s="181"/>
      <c r="VIS7" s="181"/>
      <c r="VIT7" s="181"/>
      <c r="VIU7" s="181"/>
      <c r="VIV7" s="181"/>
      <c r="VIW7" s="181"/>
      <c r="VIX7" s="181"/>
      <c r="VIY7" s="181"/>
      <c r="VIZ7" s="181"/>
      <c r="VJA7" s="181"/>
      <c r="VJB7" s="181"/>
      <c r="VJC7" s="181"/>
      <c r="VJD7" s="181"/>
      <c r="VJE7" s="181"/>
      <c r="VJF7" s="181"/>
      <c r="VJG7" s="181"/>
      <c r="VJH7" s="181"/>
      <c r="VJI7" s="181"/>
      <c r="VJJ7" s="181"/>
      <c r="VJK7" s="181"/>
      <c r="VJL7" s="181"/>
      <c r="VJM7" s="181"/>
      <c r="VJN7" s="181"/>
      <c r="VJO7" s="181"/>
      <c r="VJP7" s="181"/>
      <c r="VJQ7" s="181"/>
      <c r="VJR7" s="181"/>
      <c r="VJS7" s="181"/>
      <c r="VJT7" s="181"/>
      <c r="VJU7" s="181"/>
      <c r="VJV7" s="181"/>
      <c r="VJW7" s="181"/>
      <c r="VJX7" s="181"/>
      <c r="VJY7" s="181"/>
      <c r="VJZ7" s="181"/>
      <c r="VKA7" s="181"/>
      <c r="VKB7" s="181"/>
      <c r="VKC7" s="181"/>
      <c r="VKD7" s="181"/>
      <c r="VKE7" s="181"/>
      <c r="VKF7" s="181"/>
      <c r="VKG7" s="181"/>
      <c r="VKH7" s="181"/>
      <c r="VKI7" s="181"/>
      <c r="VKJ7" s="181"/>
      <c r="VKK7" s="181"/>
      <c r="VKL7" s="181"/>
      <c r="VKM7" s="181"/>
      <c r="VKN7" s="181"/>
      <c r="VKO7" s="181"/>
      <c r="VKP7" s="181"/>
      <c r="VKQ7" s="181"/>
      <c r="VKR7" s="181"/>
      <c r="VKS7" s="181"/>
      <c r="VKT7" s="181"/>
      <c r="VKU7" s="181"/>
      <c r="VKV7" s="181"/>
      <c r="VKW7" s="181"/>
      <c r="VKX7" s="181"/>
      <c r="VKY7" s="181"/>
      <c r="VKZ7" s="181"/>
      <c r="VLA7" s="181"/>
      <c r="VLB7" s="181"/>
      <c r="VLC7" s="181"/>
      <c r="VLD7" s="181"/>
      <c r="VLE7" s="181"/>
      <c r="VLF7" s="181"/>
      <c r="VLG7" s="181"/>
      <c r="VLH7" s="181"/>
      <c r="VLI7" s="181"/>
      <c r="VLJ7" s="181"/>
      <c r="VLK7" s="181"/>
      <c r="VLL7" s="181"/>
      <c r="VLM7" s="181"/>
      <c r="VLN7" s="181"/>
      <c r="VLO7" s="181"/>
      <c r="VLP7" s="181"/>
      <c r="VLQ7" s="181"/>
      <c r="VLR7" s="181"/>
      <c r="VLS7" s="181"/>
      <c r="VLT7" s="181"/>
      <c r="VLU7" s="181"/>
      <c r="VLV7" s="181"/>
      <c r="VLW7" s="181"/>
      <c r="VLX7" s="181"/>
      <c r="VLY7" s="181"/>
      <c r="VLZ7" s="181"/>
      <c r="VMA7" s="181"/>
      <c r="VMB7" s="181"/>
      <c r="VMC7" s="181"/>
      <c r="VMD7" s="181"/>
      <c r="VME7" s="181"/>
      <c r="VMF7" s="181"/>
      <c r="VMG7" s="181"/>
      <c r="VMH7" s="181"/>
      <c r="VMI7" s="181"/>
      <c r="VMJ7" s="181"/>
      <c r="VMK7" s="181"/>
      <c r="VML7" s="181"/>
      <c r="VMM7" s="181"/>
      <c r="VMN7" s="181"/>
      <c r="VMO7" s="181"/>
      <c r="VMP7" s="181"/>
      <c r="VMQ7" s="181"/>
      <c r="VMR7" s="181"/>
      <c r="VMS7" s="181"/>
      <c r="VMT7" s="181"/>
      <c r="VMU7" s="181"/>
      <c r="VMV7" s="181"/>
      <c r="VMW7" s="181"/>
      <c r="VMX7" s="181"/>
      <c r="VMY7" s="181"/>
      <c r="VMZ7" s="181"/>
      <c r="VNA7" s="181"/>
      <c r="VNB7" s="181"/>
      <c r="VNC7" s="181"/>
      <c r="VND7" s="181"/>
      <c r="VNE7" s="181"/>
      <c r="VNF7" s="181"/>
      <c r="VNG7" s="181"/>
      <c r="VNH7" s="181"/>
      <c r="VNI7" s="181"/>
      <c r="VNJ7" s="181"/>
      <c r="VNK7" s="181"/>
      <c r="VNL7" s="181"/>
      <c r="VNM7" s="181"/>
      <c r="VNN7" s="181"/>
      <c r="VNO7" s="181"/>
      <c r="VNP7" s="181"/>
      <c r="VNQ7" s="181"/>
      <c r="VNR7" s="181"/>
      <c r="VNS7" s="181"/>
      <c r="VNT7" s="181"/>
      <c r="VNU7" s="181"/>
      <c r="VNV7" s="181"/>
      <c r="VNW7" s="181"/>
      <c r="VNX7" s="181"/>
      <c r="VNY7" s="181"/>
      <c r="VNZ7" s="181"/>
      <c r="VOA7" s="181"/>
      <c r="VOB7" s="181"/>
      <c r="VOC7" s="181"/>
      <c r="VOD7" s="181"/>
      <c r="VOE7" s="181"/>
      <c r="VOF7" s="181"/>
      <c r="VOG7" s="181"/>
      <c r="VOH7" s="181"/>
      <c r="VOI7" s="181"/>
      <c r="VOJ7" s="181"/>
      <c r="VOK7" s="181"/>
      <c r="VOL7" s="181"/>
      <c r="VOM7" s="181"/>
      <c r="VON7" s="181"/>
      <c r="VOO7" s="181"/>
      <c r="VOP7" s="181"/>
      <c r="VOQ7" s="181"/>
      <c r="VOR7" s="181"/>
      <c r="VOS7" s="181"/>
      <c r="VOT7" s="181"/>
      <c r="VOU7" s="181"/>
      <c r="VOV7" s="181"/>
      <c r="VOW7" s="181"/>
      <c r="VOX7" s="181"/>
      <c r="VOY7" s="181"/>
      <c r="VOZ7" s="181"/>
      <c r="VPA7" s="181"/>
      <c r="VPB7" s="181"/>
      <c r="VPC7" s="181"/>
      <c r="VPD7" s="181"/>
      <c r="VPE7" s="181"/>
      <c r="VPF7" s="181"/>
      <c r="VPG7" s="181"/>
      <c r="VPH7" s="181"/>
      <c r="VPI7" s="181"/>
      <c r="VPJ7" s="181"/>
      <c r="VPK7" s="181"/>
      <c r="VPL7" s="181"/>
      <c r="VPM7" s="181"/>
      <c r="VPN7" s="181"/>
      <c r="VPO7" s="181"/>
      <c r="VPP7" s="181"/>
      <c r="VPQ7" s="181"/>
      <c r="VPR7" s="181"/>
      <c r="VPS7" s="181"/>
      <c r="VPT7" s="181"/>
      <c r="VPU7" s="181"/>
      <c r="VPV7" s="181"/>
      <c r="VPW7" s="181"/>
      <c r="VPX7" s="181"/>
      <c r="VPY7" s="181"/>
      <c r="VPZ7" s="181"/>
      <c r="VQA7" s="181"/>
      <c r="VQB7" s="181"/>
      <c r="VQC7" s="181"/>
      <c r="VQD7" s="181"/>
      <c r="VQE7" s="181"/>
      <c r="VQF7" s="181"/>
      <c r="VQG7" s="181"/>
      <c r="VQH7" s="181"/>
      <c r="VQI7" s="181"/>
      <c r="VQJ7" s="181"/>
      <c r="VQK7" s="181"/>
      <c r="VQL7" s="181"/>
      <c r="VQM7" s="181"/>
      <c r="VQN7" s="181"/>
      <c r="VQO7" s="181"/>
      <c r="VQP7" s="181"/>
      <c r="VQQ7" s="181"/>
      <c r="VQR7" s="181"/>
      <c r="VQS7" s="181"/>
      <c r="VQT7" s="181"/>
      <c r="VQU7" s="181"/>
      <c r="VQV7" s="181"/>
      <c r="VQW7" s="181"/>
      <c r="VQX7" s="181"/>
      <c r="VQY7" s="181"/>
      <c r="VQZ7" s="181"/>
      <c r="VRA7" s="181"/>
      <c r="VRB7" s="181"/>
      <c r="VRC7" s="181"/>
      <c r="VRD7" s="181"/>
      <c r="VRE7" s="181"/>
      <c r="VRF7" s="181"/>
      <c r="VRG7" s="181"/>
      <c r="VRH7" s="181"/>
      <c r="VRI7" s="181"/>
      <c r="VRJ7" s="181"/>
      <c r="VRK7" s="181"/>
      <c r="VRL7" s="181"/>
      <c r="VRM7" s="181"/>
      <c r="VRN7" s="181"/>
      <c r="VRO7" s="181"/>
      <c r="VRP7" s="181"/>
      <c r="VRQ7" s="181"/>
      <c r="VRR7" s="181"/>
      <c r="VRS7" s="181"/>
      <c r="VRT7" s="181"/>
      <c r="VRU7" s="181"/>
      <c r="VRV7" s="181"/>
      <c r="VRW7" s="181"/>
      <c r="VRX7" s="181"/>
      <c r="VRY7" s="181"/>
      <c r="VRZ7" s="181"/>
      <c r="VSA7" s="181"/>
      <c r="VSB7" s="181"/>
      <c r="VSC7" s="181"/>
      <c r="VSD7" s="181"/>
      <c r="VSE7" s="181"/>
      <c r="VSF7" s="181"/>
      <c r="VSG7" s="181"/>
      <c r="VSH7" s="181"/>
      <c r="VSI7" s="181"/>
      <c r="VSJ7" s="181"/>
      <c r="VSK7" s="181"/>
      <c r="VSL7" s="181"/>
      <c r="VSM7" s="181"/>
      <c r="VSN7" s="181"/>
      <c r="VSO7" s="181"/>
      <c r="VSP7" s="181"/>
      <c r="VSQ7" s="181"/>
      <c r="VSR7" s="181"/>
      <c r="VSS7" s="181"/>
      <c r="VST7" s="181"/>
      <c r="VSU7" s="181"/>
      <c r="VSV7" s="181"/>
      <c r="VSW7" s="181"/>
      <c r="VSX7" s="181"/>
      <c r="VSY7" s="181"/>
      <c r="VSZ7" s="181"/>
      <c r="VTA7" s="181"/>
      <c r="VTB7" s="181"/>
      <c r="VTC7" s="181"/>
      <c r="VTD7" s="181"/>
      <c r="VTE7" s="181"/>
      <c r="VTF7" s="181"/>
      <c r="VTG7" s="181"/>
      <c r="VTH7" s="181"/>
      <c r="VTI7" s="181"/>
      <c r="VTJ7" s="181"/>
      <c r="VTK7" s="181"/>
      <c r="VTL7" s="181"/>
      <c r="VTM7" s="181"/>
      <c r="VTN7" s="181"/>
      <c r="VTO7" s="181"/>
      <c r="VTP7" s="181"/>
      <c r="VTQ7" s="181"/>
      <c r="VTR7" s="181"/>
      <c r="VTS7" s="181"/>
      <c r="VTT7" s="181"/>
      <c r="VTU7" s="181"/>
      <c r="VTV7" s="181"/>
      <c r="VTW7" s="181"/>
      <c r="VTX7" s="181"/>
      <c r="VTY7" s="181"/>
      <c r="VTZ7" s="181"/>
      <c r="VUA7" s="181"/>
      <c r="VUB7" s="181"/>
      <c r="VUC7" s="181"/>
      <c r="VUD7" s="181"/>
      <c r="VUE7" s="181"/>
      <c r="VUF7" s="181"/>
      <c r="VUG7" s="181"/>
      <c r="VUH7" s="181"/>
      <c r="VUI7" s="181"/>
      <c r="VUJ7" s="181"/>
      <c r="VUK7" s="181"/>
      <c r="VUL7" s="181"/>
      <c r="VUM7" s="181"/>
      <c r="VUN7" s="181"/>
      <c r="VUO7" s="181"/>
      <c r="VUP7" s="181"/>
      <c r="VUQ7" s="181"/>
      <c r="VUR7" s="181"/>
      <c r="VUS7" s="181"/>
      <c r="VUT7" s="181"/>
      <c r="VUU7" s="181"/>
      <c r="VUV7" s="181"/>
      <c r="VUW7" s="181"/>
      <c r="VUX7" s="181"/>
      <c r="VUY7" s="181"/>
      <c r="VUZ7" s="181"/>
      <c r="VVA7" s="181"/>
      <c r="VVB7" s="181"/>
      <c r="VVC7" s="181"/>
      <c r="VVD7" s="181"/>
      <c r="VVE7" s="181"/>
      <c r="VVF7" s="181"/>
      <c r="VVG7" s="181"/>
      <c r="VVH7" s="181"/>
      <c r="VVI7" s="181"/>
      <c r="VVJ7" s="181"/>
      <c r="VVK7" s="181"/>
      <c r="VVL7" s="181"/>
      <c r="VVM7" s="181"/>
      <c r="VVN7" s="181"/>
      <c r="VVO7" s="181"/>
      <c r="VVP7" s="181"/>
      <c r="VVQ7" s="181"/>
      <c r="VVR7" s="181"/>
      <c r="VVS7" s="181"/>
      <c r="VVT7" s="181"/>
      <c r="VVU7" s="181"/>
      <c r="VVV7" s="181"/>
      <c r="VVW7" s="181"/>
      <c r="VVX7" s="181"/>
      <c r="VVY7" s="181"/>
      <c r="VVZ7" s="181"/>
      <c r="VWA7" s="181"/>
      <c r="VWB7" s="181"/>
      <c r="VWC7" s="181"/>
      <c r="VWD7" s="181"/>
      <c r="VWE7" s="181"/>
      <c r="VWF7" s="181"/>
      <c r="VWG7" s="181"/>
      <c r="VWH7" s="181"/>
      <c r="VWI7" s="181"/>
      <c r="VWJ7" s="181"/>
      <c r="VWK7" s="181"/>
      <c r="VWL7" s="181"/>
      <c r="VWM7" s="181"/>
      <c r="VWN7" s="181"/>
      <c r="VWO7" s="181"/>
      <c r="VWP7" s="181"/>
      <c r="VWQ7" s="181"/>
      <c r="VWR7" s="181"/>
      <c r="VWS7" s="181"/>
      <c r="VWT7" s="181"/>
      <c r="VWU7" s="181"/>
      <c r="VWV7" s="181"/>
      <c r="VWW7" s="181"/>
      <c r="VWX7" s="181"/>
      <c r="VWY7" s="181"/>
      <c r="VWZ7" s="181"/>
      <c r="VXA7" s="181"/>
      <c r="VXB7" s="181"/>
      <c r="VXC7" s="181"/>
      <c r="VXD7" s="181"/>
      <c r="VXE7" s="181"/>
      <c r="VXF7" s="181"/>
      <c r="VXG7" s="181"/>
      <c r="VXH7" s="181"/>
      <c r="VXI7" s="181"/>
      <c r="VXJ7" s="181"/>
      <c r="VXK7" s="181"/>
      <c r="VXL7" s="181"/>
      <c r="VXM7" s="181"/>
      <c r="VXN7" s="181"/>
      <c r="VXO7" s="181"/>
      <c r="VXP7" s="181"/>
      <c r="VXQ7" s="181"/>
      <c r="VXR7" s="181"/>
      <c r="VXS7" s="181"/>
      <c r="VXT7" s="181"/>
      <c r="VXU7" s="181"/>
      <c r="VXV7" s="181"/>
      <c r="VXW7" s="181"/>
      <c r="VXX7" s="181"/>
      <c r="VXY7" s="181"/>
      <c r="VXZ7" s="181"/>
      <c r="VYA7" s="181"/>
      <c r="VYB7" s="181"/>
      <c r="VYC7" s="181"/>
      <c r="VYD7" s="181"/>
      <c r="VYE7" s="181"/>
      <c r="VYF7" s="181"/>
      <c r="VYG7" s="181"/>
      <c r="VYH7" s="181"/>
      <c r="VYI7" s="181"/>
      <c r="VYJ7" s="181"/>
      <c r="VYK7" s="181"/>
      <c r="VYL7" s="181"/>
      <c r="VYM7" s="181"/>
      <c r="VYN7" s="181"/>
      <c r="VYO7" s="181"/>
      <c r="VYP7" s="181"/>
      <c r="VYQ7" s="181"/>
      <c r="VYR7" s="181"/>
      <c r="VYS7" s="181"/>
      <c r="VYT7" s="181"/>
      <c r="VYU7" s="181"/>
      <c r="VYV7" s="181"/>
      <c r="VYW7" s="181"/>
      <c r="VYX7" s="181"/>
      <c r="VYY7" s="181"/>
      <c r="VYZ7" s="181"/>
      <c r="VZA7" s="181"/>
      <c r="VZB7" s="181"/>
      <c r="VZC7" s="181"/>
      <c r="VZD7" s="181"/>
      <c r="VZE7" s="181"/>
      <c r="VZF7" s="181"/>
      <c r="VZG7" s="181"/>
      <c r="VZH7" s="181"/>
      <c r="VZI7" s="181"/>
      <c r="VZJ7" s="181"/>
      <c r="VZK7" s="181"/>
      <c r="VZL7" s="181"/>
      <c r="VZM7" s="181"/>
      <c r="VZN7" s="181"/>
      <c r="VZO7" s="181"/>
      <c r="VZP7" s="181"/>
      <c r="VZQ7" s="181"/>
      <c r="VZR7" s="181"/>
      <c r="VZS7" s="181"/>
      <c r="VZT7" s="181"/>
      <c r="VZU7" s="181"/>
      <c r="VZV7" s="181"/>
      <c r="VZW7" s="181"/>
      <c r="VZX7" s="181"/>
      <c r="VZY7" s="181"/>
      <c r="VZZ7" s="181"/>
      <c r="WAA7" s="181"/>
      <c r="WAB7" s="181"/>
      <c r="WAC7" s="181"/>
      <c r="WAD7" s="181"/>
      <c r="WAE7" s="181"/>
      <c r="WAF7" s="181"/>
      <c r="WAG7" s="181"/>
      <c r="WAH7" s="181"/>
      <c r="WAI7" s="181"/>
      <c r="WAJ7" s="181"/>
      <c r="WAK7" s="181"/>
      <c r="WAL7" s="181"/>
      <c r="WAM7" s="181"/>
      <c r="WAN7" s="181"/>
      <c r="WAO7" s="181"/>
      <c r="WAP7" s="181"/>
      <c r="WAQ7" s="181"/>
      <c r="WAR7" s="181"/>
      <c r="WAS7" s="181"/>
      <c r="WAT7" s="181"/>
      <c r="WAU7" s="181"/>
      <c r="WAV7" s="181"/>
      <c r="WAW7" s="181"/>
      <c r="WAX7" s="181"/>
      <c r="WAY7" s="181"/>
      <c r="WAZ7" s="181"/>
      <c r="WBA7" s="181"/>
      <c r="WBB7" s="181"/>
      <c r="WBC7" s="181"/>
      <c r="WBD7" s="181"/>
      <c r="WBE7" s="181"/>
      <c r="WBF7" s="181"/>
      <c r="WBG7" s="181"/>
      <c r="WBH7" s="181"/>
      <c r="WBI7" s="181"/>
      <c r="WBJ7" s="181"/>
      <c r="WBK7" s="181"/>
      <c r="WBL7" s="181"/>
      <c r="WBM7" s="181"/>
      <c r="WBN7" s="181"/>
      <c r="WBO7" s="181"/>
      <c r="WBP7" s="181"/>
      <c r="WBQ7" s="181"/>
      <c r="WBR7" s="181"/>
      <c r="WBS7" s="181"/>
      <c r="WBT7" s="181"/>
      <c r="WBU7" s="181"/>
      <c r="WBV7" s="181"/>
      <c r="WBW7" s="181"/>
      <c r="WBX7" s="181"/>
      <c r="WBY7" s="181"/>
      <c r="WBZ7" s="181"/>
      <c r="WCA7" s="181"/>
      <c r="WCB7" s="181"/>
      <c r="WCC7" s="181"/>
      <c r="WCD7" s="181"/>
      <c r="WCE7" s="181"/>
      <c r="WCF7" s="181"/>
      <c r="WCG7" s="181"/>
      <c r="WCH7" s="181"/>
      <c r="WCI7" s="181"/>
      <c r="WCJ7" s="181"/>
      <c r="WCK7" s="181"/>
      <c r="WCL7" s="181"/>
      <c r="WCM7" s="181"/>
      <c r="WCN7" s="181"/>
      <c r="WCO7" s="181"/>
      <c r="WCP7" s="181"/>
      <c r="WCQ7" s="181"/>
      <c r="WCR7" s="181"/>
      <c r="WCS7" s="181"/>
      <c r="WCT7" s="181"/>
      <c r="WCU7" s="181"/>
      <c r="WCV7" s="181"/>
      <c r="WCW7" s="181"/>
      <c r="WCX7" s="181"/>
      <c r="WCY7" s="181"/>
      <c r="WCZ7" s="181"/>
      <c r="WDA7" s="181"/>
      <c r="WDB7" s="181"/>
      <c r="WDC7" s="181"/>
      <c r="WDD7" s="181"/>
      <c r="WDE7" s="181"/>
      <c r="WDF7" s="181"/>
      <c r="WDG7" s="181"/>
      <c r="WDH7" s="181"/>
      <c r="WDI7" s="181"/>
      <c r="WDJ7" s="181"/>
      <c r="WDK7" s="181"/>
      <c r="WDL7" s="181"/>
      <c r="WDM7" s="181"/>
      <c r="WDN7" s="181"/>
      <c r="WDO7" s="181"/>
      <c r="WDP7" s="181"/>
      <c r="WDQ7" s="181"/>
      <c r="WDR7" s="181"/>
      <c r="WDS7" s="181"/>
      <c r="WDT7" s="181"/>
      <c r="WDU7" s="181"/>
      <c r="WDV7" s="181"/>
      <c r="WDW7" s="181"/>
      <c r="WDX7" s="181"/>
      <c r="WDY7" s="181"/>
      <c r="WDZ7" s="181"/>
      <c r="WEA7" s="181"/>
      <c r="WEB7" s="181"/>
      <c r="WEC7" s="181"/>
      <c r="WED7" s="181"/>
      <c r="WEE7" s="181"/>
      <c r="WEF7" s="181"/>
      <c r="WEG7" s="181"/>
      <c r="WEH7" s="181"/>
      <c r="WEI7" s="181"/>
      <c r="WEJ7" s="181"/>
      <c r="WEK7" s="181"/>
      <c r="WEL7" s="181"/>
      <c r="WEM7" s="181"/>
      <c r="WEN7" s="181"/>
      <c r="WEO7" s="181"/>
      <c r="WEP7" s="181"/>
      <c r="WEQ7" s="181"/>
      <c r="WER7" s="181"/>
      <c r="WES7" s="181"/>
      <c r="WET7" s="181"/>
      <c r="WEU7" s="181"/>
      <c r="WEV7" s="181"/>
      <c r="WEW7" s="181"/>
      <c r="WEX7" s="181"/>
      <c r="WEY7" s="181"/>
      <c r="WEZ7" s="181"/>
      <c r="WFA7" s="181"/>
      <c r="WFB7" s="181"/>
      <c r="WFC7" s="181"/>
      <c r="WFD7" s="181"/>
      <c r="WFE7" s="181"/>
      <c r="WFF7" s="181"/>
      <c r="WFG7" s="181"/>
      <c r="WFH7" s="181"/>
      <c r="WFI7" s="181"/>
      <c r="WFJ7" s="181"/>
      <c r="WFK7" s="181"/>
      <c r="WFL7" s="181"/>
      <c r="WFM7" s="181"/>
      <c r="WFN7" s="181"/>
      <c r="WFO7" s="181"/>
      <c r="WFP7" s="181"/>
      <c r="WFQ7" s="181"/>
      <c r="WFR7" s="181"/>
      <c r="WFS7" s="181"/>
      <c r="WFT7" s="181"/>
      <c r="WFU7" s="181"/>
      <c r="WFV7" s="181"/>
      <c r="WFW7" s="181"/>
      <c r="WFX7" s="181"/>
      <c r="WFY7" s="181"/>
      <c r="WFZ7" s="181"/>
      <c r="WGA7" s="181"/>
      <c r="WGB7" s="181"/>
      <c r="WGC7" s="181"/>
      <c r="WGD7" s="181"/>
      <c r="WGE7" s="181"/>
      <c r="WGF7" s="181"/>
      <c r="WGG7" s="181"/>
      <c r="WGH7" s="181"/>
      <c r="WGI7" s="181"/>
      <c r="WGJ7" s="181"/>
      <c r="WGK7" s="181"/>
      <c r="WGL7" s="181"/>
      <c r="WGM7" s="181"/>
      <c r="WGN7" s="181"/>
      <c r="WGO7" s="181"/>
      <c r="WGP7" s="181"/>
      <c r="WGQ7" s="181"/>
      <c r="WGR7" s="181"/>
      <c r="WGS7" s="181"/>
      <c r="WGT7" s="181"/>
      <c r="WGU7" s="181"/>
      <c r="WGV7" s="181"/>
      <c r="WGW7" s="181"/>
      <c r="WGX7" s="181"/>
      <c r="WGY7" s="181"/>
      <c r="WGZ7" s="181"/>
      <c r="WHA7" s="181"/>
      <c r="WHB7" s="181"/>
      <c r="WHC7" s="181"/>
      <c r="WHD7" s="181"/>
      <c r="WHE7" s="181"/>
      <c r="WHF7" s="181"/>
      <c r="WHG7" s="181"/>
      <c r="WHH7" s="181"/>
      <c r="WHI7" s="181"/>
      <c r="WHJ7" s="181"/>
      <c r="WHK7" s="181"/>
      <c r="WHL7" s="181"/>
      <c r="WHM7" s="181"/>
      <c r="WHN7" s="181"/>
      <c r="WHO7" s="181"/>
      <c r="WHP7" s="181"/>
      <c r="WHQ7" s="181"/>
      <c r="WHR7" s="181"/>
      <c r="WHS7" s="181"/>
      <c r="WHT7" s="181"/>
      <c r="WHU7" s="181"/>
      <c r="WHV7" s="181"/>
      <c r="WHW7" s="181"/>
      <c r="WHX7" s="181"/>
      <c r="WHY7" s="181"/>
      <c r="WHZ7" s="181"/>
      <c r="WIA7" s="181"/>
      <c r="WIB7" s="181"/>
      <c r="WIC7" s="181"/>
      <c r="WID7" s="181"/>
      <c r="WIE7" s="181"/>
      <c r="WIF7" s="181"/>
      <c r="WIG7" s="181"/>
      <c r="WIH7" s="181"/>
      <c r="WII7" s="181"/>
      <c r="WIJ7" s="181"/>
      <c r="WIK7" s="181"/>
      <c r="WIL7" s="181"/>
      <c r="WIM7" s="181"/>
      <c r="WIN7" s="181"/>
      <c r="WIO7" s="181"/>
      <c r="WIP7" s="181"/>
      <c r="WIQ7" s="181"/>
      <c r="WIR7" s="181"/>
      <c r="WIS7" s="181"/>
      <c r="WIT7" s="181"/>
      <c r="WIU7" s="181"/>
      <c r="WIV7" s="181"/>
      <c r="WIW7" s="181"/>
      <c r="WIX7" s="181"/>
      <c r="WIY7" s="181"/>
      <c r="WIZ7" s="181"/>
      <c r="WJA7" s="181"/>
      <c r="WJB7" s="181"/>
      <c r="WJC7" s="181"/>
      <c r="WJD7" s="181"/>
      <c r="WJE7" s="181"/>
      <c r="WJF7" s="181"/>
      <c r="WJG7" s="181"/>
      <c r="WJH7" s="181"/>
      <c r="WJI7" s="181"/>
      <c r="WJJ7" s="181"/>
      <c r="WJK7" s="181"/>
      <c r="WJL7" s="181"/>
      <c r="WJM7" s="181"/>
      <c r="WJN7" s="181"/>
      <c r="WJO7" s="181"/>
      <c r="WJP7" s="181"/>
      <c r="WJQ7" s="181"/>
      <c r="WJR7" s="181"/>
      <c r="WJS7" s="181"/>
      <c r="WJT7" s="181"/>
      <c r="WJU7" s="181"/>
      <c r="WJV7" s="181"/>
      <c r="WJW7" s="181"/>
      <c r="WJX7" s="181"/>
      <c r="WJY7" s="181"/>
      <c r="WJZ7" s="181"/>
      <c r="WKA7" s="181"/>
      <c r="WKB7" s="181"/>
      <c r="WKC7" s="181"/>
      <c r="WKD7" s="181"/>
      <c r="WKE7" s="181"/>
      <c r="WKF7" s="181"/>
      <c r="WKG7" s="181"/>
      <c r="WKH7" s="181"/>
      <c r="WKI7" s="181"/>
      <c r="WKJ7" s="181"/>
      <c r="WKK7" s="181"/>
      <c r="WKL7" s="181"/>
      <c r="WKM7" s="181"/>
      <c r="WKN7" s="181"/>
      <c r="WKO7" s="181"/>
      <c r="WKP7" s="181"/>
      <c r="WKQ7" s="181"/>
      <c r="WKR7" s="181"/>
      <c r="WKS7" s="181"/>
      <c r="WKT7" s="181"/>
      <c r="WKU7" s="181"/>
      <c r="WKV7" s="181"/>
      <c r="WKW7" s="181"/>
      <c r="WKX7" s="181"/>
      <c r="WKY7" s="181"/>
      <c r="WKZ7" s="181"/>
      <c r="WLA7" s="181"/>
      <c r="WLB7" s="181"/>
      <c r="WLC7" s="181"/>
      <c r="WLD7" s="181"/>
      <c r="WLE7" s="181"/>
      <c r="WLF7" s="181"/>
      <c r="WLG7" s="181"/>
      <c r="WLH7" s="181"/>
      <c r="WLI7" s="181"/>
      <c r="WLJ7" s="181"/>
      <c r="WLK7" s="181"/>
      <c r="WLL7" s="181"/>
      <c r="WLM7" s="181"/>
      <c r="WLN7" s="181"/>
      <c r="WLO7" s="181"/>
      <c r="WLP7" s="181"/>
      <c r="WLQ7" s="181"/>
      <c r="WLR7" s="181"/>
      <c r="WLS7" s="181"/>
      <c r="WLT7" s="181"/>
      <c r="WLU7" s="181"/>
      <c r="WLV7" s="181"/>
      <c r="WLW7" s="181"/>
      <c r="WLX7" s="181"/>
      <c r="WLY7" s="181"/>
      <c r="WLZ7" s="181"/>
      <c r="WMA7" s="181"/>
      <c r="WMB7" s="181"/>
      <c r="WMC7" s="181"/>
      <c r="WMD7" s="181"/>
      <c r="WME7" s="181"/>
      <c r="WMF7" s="181"/>
      <c r="WMG7" s="181"/>
      <c r="WMH7" s="181"/>
      <c r="WMI7" s="181"/>
      <c r="WMJ7" s="181"/>
      <c r="WMK7" s="181"/>
      <c r="WML7" s="181"/>
      <c r="WMM7" s="181"/>
      <c r="WMN7" s="181"/>
      <c r="WMO7" s="181"/>
      <c r="WMP7" s="181"/>
      <c r="WMQ7" s="181"/>
      <c r="WMR7" s="181"/>
      <c r="WMS7" s="181"/>
      <c r="WMT7" s="181"/>
      <c r="WMU7" s="181"/>
      <c r="WMV7" s="181"/>
      <c r="WMW7" s="181"/>
      <c r="WMX7" s="181"/>
      <c r="WMY7" s="181"/>
      <c r="WMZ7" s="181"/>
      <c r="WNA7" s="181"/>
      <c r="WNB7" s="181"/>
      <c r="WNC7" s="181"/>
      <c r="WND7" s="181"/>
      <c r="WNE7" s="181"/>
      <c r="WNF7" s="181"/>
      <c r="WNG7" s="181"/>
      <c r="WNH7" s="181"/>
      <c r="WNI7" s="181"/>
      <c r="WNJ7" s="181"/>
      <c r="WNK7" s="181"/>
      <c r="WNL7" s="181"/>
      <c r="WNM7" s="181"/>
      <c r="WNN7" s="181"/>
      <c r="WNO7" s="181"/>
      <c r="WNP7" s="181"/>
      <c r="WNQ7" s="181"/>
      <c r="WNR7" s="181"/>
      <c r="WNS7" s="181"/>
      <c r="WNT7" s="181"/>
      <c r="WNU7" s="181"/>
      <c r="WNV7" s="181"/>
      <c r="WNW7" s="181"/>
      <c r="WNX7" s="181"/>
      <c r="WNY7" s="181"/>
      <c r="WNZ7" s="181"/>
      <c r="WOA7" s="181"/>
      <c r="WOB7" s="181"/>
      <c r="WOC7" s="181"/>
      <c r="WOD7" s="181"/>
      <c r="WOE7" s="181"/>
      <c r="WOF7" s="181"/>
      <c r="WOG7" s="181"/>
      <c r="WOH7" s="181"/>
      <c r="WOI7" s="181"/>
      <c r="WOJ7" s="181"/>
      <c r="WOK7" s="181"/>
      <c r="WOL7" s="181"/>
      <c r="WOM7" s="181"/>
      <c r="WON7" s="181"/>
      <c r="WOO7" s="181"/>
      <c r="WOP7" s="181"/>
      <c r="WOQ7" s="181"/>
      <c r="WOR7" s="181"/>
      <c r="WOS7" s="181"/>
      <c r="WOT7" s="181"/>
      <c r="WOU7" s="181"/>
      <c r="WOV7" s="181"/>
      <c r="WOW7" s="181"/>
      <c r="WOX7" s="181"/>
      <c r="WOY7" s="181"/>
      <c r="WOZ7" s="181"/>
      <c r="WPA7" s="181"/>
      <c r="WPB7" s="181"/>
      <c r="WPC7" s="181"/>
      <c r="WPD7" s="181"/>
      <c r="WPE7" s="181"/>
      <c r="WPF7" s="181"/>
      <c r="WPG7" s="181"/>
      <c r="WPH7" s="181"/>
      <c r="WPI7" s="181"/>
      <c r="WPJ7" s="181"/>
      <c r="WPK7" s="181"/>
      <c r="WPL7" s="181"/>
      <c r="WPM7" s="181"/>
      <c r="WPN7" s="181"/>
      <c r="WPO7" s="181"/>
      <c r="WPP7" s="181"/>
      <c r="WPQ7" s="181"/>
      <c r="WPR7" s="181"/>
      <c r="WPS7" s="181"/>
      <c r="WPT7" s="181"/>
      <c r="WPU7" s="181"/>
      <c r="WPV7" s="181"/>
      <c r="WPW7" s="181"/>
      <c r="WPX7" s="181"/>
      <c r="WPY7" s="181"/>
      <c r="WPZ7" s="181"/>
      <c r="WQA7" s="181"/>
      <c r="WQB7" s="181"/>
      <c r="WQC7" s="181"/>
      <c r="WQD7" s="181"/>
      <c r="WQE7" s="181"/>
      <c r="WQF7" s="181"/>
      <c r="WQG7" s="181"/>
      <c r="WQH7" s="181"/>
      <c r="WQI7" s="181"/>
      <c r="WQJ7" s="181"/>
      <c r="WQK7" s="181"/>
      <c r="WQL7" s="181"/>
      <c r="WQM7" s="181"/>
      <c r="WQN7" s="181"/>
      <c r="WQO7" s="181"/>
      <c r="WQP7" s="181"/>
      <c r="WQQ7" s="181"/>
      <c r="WQR7" s="181"/>
      <c r="WQS7" s="181"/>
      <c r="WQT7" s="181"/>
      <c r="WQU7" s="181"/>
      <c r="WQV7" s="181"/>
      <c r="WQW7" s="181"/>
      <c r="WQX7" s="181"/>
      <c r="WQY7" s="181"/>
      <c r="WQZ7" s="181"/>
      <c r="WRA7" s="181"/>
      <c r="WRB7" s="181"/>
      <c r="WRC7" s="181"/>
      <c r="WRD7" s="181"/>
      <c r="WRE7" s="181"/>
      <c r="WRF7" s="181"/>
      <c r="WRG7" s="181"/>
      <c r="WRH7" s="181"/>
      <c r="WRI7" s="181"/>
      <c r="WRJ7" s="181"/>
      <c r="WRK7" s="181"/>
      <c r="WRL7" s="181"/>
      <c r="WRM7" s="181"/>
      <c r="WRN7" s="181"/>
      <c r="WRO7" s="181"/>
      <c r="WRP7" s="181"/>
      <c r="WRQ7" s="181"/>
      <c r="WRR7" s="181"/>
      <c r="WRS7" s="181"/>
      <c r="WRT7" s="181"/>
      <c r="WRU7" s="181"/>
      <c r="WRV7" s="181"/>
      <c r="WRW7" s="181"/>
      <c r="WRX7" s="181"/>
      <c r="WRY7" s="181"/>
      <c r="WRZ7" s="181"/>
      <c r="WSA7" s="181"/>
      <c r="WSB7" s="181"/>
      <c r="WSC7" s="181"/>
      <c r="WSD7" s="181"/>
      <c r="WSE7" s="181"/>
      <c r="WSF7" s="181"/>
      <c r="WSG7" s="181"/>
      <c r="WSH7" s="181"/>
      <c r="WSI7" s="181"/>
      <c r="WSJ7" s="181"/>
      <c r="WSK7" s="181"/>
      <c r="WSL7" s="181"/>
      <c r="WSM7" s="181"/>
      <c r="WSN7" s="181"/>
      <c r="WSO7" s="181"/>
      <c r="WSP7" s="181"/>
      <c r="WSQ7" s="181"/>
      <c r="WSR7" s="181"/>
      <c r="WSS7" s="181"/>
      <c r="WST7" s="181"/>
      <c r="WSU7" s="181"/>
      <c r="WSV7" s="181"/>
      <c r="WSW7" s="181"/>
      <c r="WSX7" s="181"/>
      <c r="WSY7" s="181"/>
      <c r="WSZ7" s="181"/>
      <c r="WTA7" s="181"/>
      <c r="WTB7" s="181"/>
      <c r="WTC7" s="181"/>
      <c r="WTD7" s="181"/>
      <c r="WTE7" s="181"/>
      <c r="WTF7" s="181"/>
      <c r="WTG7" s="181"/>
      <c r="WTH7" s="181"/>
      <c r="WTI7" s="181"/>
      <c r="WTJ7" s="181"/>
      <c r="WTK7" s="181"/>
      <c r="WTL7" s="181"/>
      <c r="WTM7" s="181"/>
      <c r="WTN7" s="181"/>
      <c r="WTO7" s="181"/>
      <c r="WTP7" s="181"/>
      <c r="WTQ7" s="181"/>
      <c r="WTR7" s="181"/>
      <c r="WTS7" s="181"/>
      <c r="WTT7" s="181"/>
      <c r="WTU7" s="181"/>
      <c r="WTV7" s="181"/>
      <c r="WTW7" s="181"/>
      <c r="WTX7" s="181"/>
      <c r="WTY7" s="181"/>
      <c r="WTZ7" s="181"/>
      <c r="WUA7" s="181"/>
      <c r="WUB7" s="181"/>
      <c r="WUC7" s="181"/>
      <c r="WUD7" s="181"/>
      <c r="WUE7" s="181"/>
      <c r="WUF7" s="181"/>
      <c r="WUG7" s="181"/>
      <c r="WUH7" s="181"/>
      <c r="WUI7" s="181"/>
      <c r="WUJ7" s="181"/>
      <c r="WUK7" s="181"/>
      <c r="WUL7" s="181"/>
      <c r="WUM7" s="181"/>
      <c r="WUN7" s="181"/>
      <c r="WUO7" s="181"/>
      <c r="WUP7" s="181"/>
      <c r="WUQ7" s="181"/>
      <c r="WUR7" s="181"/>
      <c r="WUS7" s="181"/>
      <c r="WUT7" s="181"/>
      <c r="WUU7" s="181"/>
      <c r="WUV7" s="181"/>
      <c r="WUW7" s="181"/>
      <c r="WUX7" s="181"/>
      <c r="WUY7" s="181"/>
      <c r="WUZ7" s="181"/>
      <c r="WVA7" s="181"/>
      <c r="WVB7" s="181"/>
      <c r="WVC7" s="181"/>
      <c r="WVD7" s="181"/>
      <c r="WVE7" s="181"/>
      <c r="WVF7" s="181"/>
      <c r="WVG7" s="181"/>
      <c r="WVH7" s="181"/>
      <c r="WVI7" s="181"/>
      <c r="WVJ7" s="181"/>
      <c r="WVK7" s="181"/>
      <c r="WVL7" s="181"/>
      <c r="WVM7" s="181"/>
      <c r="WVN7" s="181"/>
      <c r="WVO7" s="181"/>
      <c r="WVP7" s="181"/>
      <c r="WVQ7" s="181"/>
      <c r="WVR7" s="181"/>
      <c r="WVS7" s="181"/>
      <c r="WVT7" s="181"/>
      <c r="WVU7" s="181"/>
      <c r="WVV7" s="181"/>
      <c r="WVW7" s="181"/>
      <c r="WVX7" s="181"/>
      <c r="WVY7" s="181"/>
      <c r="WVZ7" s="181"/>
      <c r="WWA7" s="181"/>
      <c r="WWB7" s="181"/>
      <c r="WWC7" s="181"/>
      <c r="WWD7" s="181"/>
      <c r="WWE7" s="181"/>
      <c r="WWF7" s="181"/>
      <c r="WWG7" s="181"/>
      <c r="WWH7" s="181"/>
      <c r="WWI7" s="181"/>
      <c r="WWJ7" s="181"/>
      <c r="WWK7" s="181"/>
      <c r="WWL7" s="181"/>
      <c r="WWM7" s="181"/>
      <c r="WWN7" s="181"/>
      <c r="WWO7" s="181"/>
      <c r="WWP7" s="181"/>
      <c r="WWQ7" s="181"/>
      <c r="WWR7" s="181"/>
      <c r="WWS7" s="181"/>
      <c r="WWT7" s="181"/>
      <c r="WWU7" s="181"/>
      <c r="WWV7" s="181"/>
      <c r="WWW7" s="181"/>
      <c r="WWX7" s="181"/>
      <c r="WWY7" s="181"/>
      <c r="WWZ7" s="181"/>
      <c r="WXA7" s="181"/>
      <c r="WXB7" s="181"/>
      <c r="WXC7" s="181"/>
      <c r="WXD7" s="181"/>
      <c r="WXE7" s="181"/>
      <c r="WXF7" s="181"/>
      <c r="WXG7" s="181"/>
      <c r="WXH7" s="181"/>
      <c r="WXI7" s="181"/>
      <c r="WXJ7" s="181"/>
      <c r="WXK7" s="181"/>
      <c r="WXL7" s="181"/>
      <c r="WXM7" s="181"/>
      <c r="WXN7" s="181"/>
      <c r="WXO7" s="181"/>
      <c r="WXP7" s="181"/>
      <c r="WXQ7" s="181"/>
      <c r="WXR7" s="181"/>
      <c r="WXS7" s="181"/>
      <c r="WXT7" s="181"/>
      <c r="WXU7" s="181"/>
      <c r="WXV7" s="181"/>
      <c r="WXW7" s="181"/>
      <c r="WXX7" s="181"/>
      <c r="WXY7" s="181"/>
      <c r="WXZ7" s="181"/>
      <c r="WYA7" s="181"/>
      <c r="WYB7" s="181"/>
      <c r="WYC7" s="181"/>
      <c r="WYD7" s="181"/>
      <c r="WYE7" s="181"/>
      <c r="WYF7" s="181"/>
      <c r="WYG7" s="181"/>
      <c r="WYH7" s="181"/>
      <c r="WYI7" s="181"/>
      <c r="WYJ7" s="181"/>
      <c r="WYK7" s="181"/>
      <c r="WYL7" s="181"/>
      <c r="WYM7" s="181"/>
      <c r="WYN7" s="181"/>
      <c r="WYO7" s="181"/>
      <c r="WYP7" s="181"/>
      <c r="WYQ7" s="181"/>
      <c r="WYR7" s="181"/>
      <c r="WYS7" s="181"/>
      <c r="WYT7" s="181"/>
      <c r="WYU7" s="181"/>
      <c r="WYV7" s="181"/>
      <c r="WYW7" s="181"/>
      <c r="WYX7" s="181"/>
      <c r="WYY7" s="181"/>
      <c r="WYZ7" s="181"/>
      <c r="WZA7" s="181"/>
      <c r="WZB7" s="181"/>
      <c r="WZC7" s="181"/>
      <c r="WZD7" s="181"/>
      <c r="WZE7" s="181"/>
      <c r="WZF7" s="181"/>
      <c r="WZG7" s="181"/>
      <c r="WZH7" s="181"/>
      <c r="WZI7" s="181"/>
      <c r="WZJ7" s="181"/>
      <c r="WZK7" s="181"/>
      <c r="WZL7" s="181"/>
      <c r="WZM7" s="181"/>
      <c r="WZN7" s="181"/>
      <c r="WZO7" s="181"/>
      <c r="WZP7" s="181"/>
      <c r="WZQ7" s="181"/>
      <c r="WZR7" s="181"/>
      <c r="WZS7" s="181"/>
      <c r="WZT7" s="181"/>
      <c r="WZU7" s="181"/>
      <c r="WZV7" s="181"/>
      <c r="WZW7" s="181"/>
      <c r="WZX7" s="181"/>
      <c r="WZY7" s="181"/>
      <c r="WZZ7" s="181"/>
      <c r="XAA7" s="181"/>
      <c r="XAB7" s="181"/>
      <c r="XAC7" s="181"/>
      <c r="XAD7" s="181"/>
      <c r="XAE7" s="181"/>
      <c r="XAF7" s="181"/>
      <c r="XAG7" s="181"/>
      <c r="XAH7" s="181"/>
      <c r="XAI7" s="181"/>
      <c r="XAJ7" s="181"/>
      <c r="XAK7" s="181"/>
      <c r="XAL7" s="181"/>
      <c r="XAM7" s="181"/>
      <c r="XAN7" s="181"/>
      <c r="XAO7" s="181"/>
      <c r="XAP7" s="181"/>
      <c r="XAQ7" s="181"/>
      <c r="XAR7" s="181"/>
      <c r="XAS7" s="181"/>
      <c r="XAT7" s="181"/>
      <c r="XAU7" s="181"/>
      <c r="XAV7" s="181"/>
      <c r="XAW7" s="181"/>
      <c r="XAX7" s="181"/>
      <c r="XAY7" s="181"/>
      <c r="XAZ7" s="181"/>
      <c r="XBA7" s="181"/>
      <c r="XBB7" s="181"/>
      <c r="XBC7" s="181"/>
      <c r="XBD7" s="181"/>
      <c r="XBE7" s="181"/>
      <c r="XBF7" s="181"/>
      <c r="XBG7" s="181"/>
      <c r="XBH7" s="181"/>
      <c r="XBI7" s="181"/>
      <c r="XBJ7" s="181"/>
      <c r="XBK7" s="181"/>
      <c r="XBL7" s="181"/>
      <c r="XBM7" s="181"/>
      <c r="XBN7" s="181"/>
      <c r="XBO7" s="181"/>
      <c r="XBP7" s="181"/>
      <c r="XBQ7" s="181"/>
      <c r="XBR7" s="181"/>
      <c r="XBS7" s="181"/>
      <c r="XBT7" s="181"/>
      <c r="XBU7" s="181"/>
      <c r="XBV7" s="181"/>
      <c r="XBW7" s="181"/>
      <c r="XBX7" s="181"/>
      <c r="XBY7" s="181"/>
      <c r="XBZ7" s="181"/>
      <c r="XCA7" s="181"/>
      <c r="XCB7" s="181"/>
      <c r="XCC7" s="181"/>
      <c r="XCD7" s="181"/>
      <c r="XCE7" s="181"/>
      <c r="XCF7" s="181"/>
      <c r="XCG7" s="181"/>
      <c r="XCH7" s="181"/>
      <c r="XCI7" s="181"/>
      <c r="XCJ7" s="181"/>
      <c r="XCK7" s="181"/>
      <c r="XCL7" s="181"/>
      <c r="XCM7" s="181"/>
      <c r="XCN7" s="181"/>
      <c r="XCO7" s="181"/>
      <c r="XCP7" s="181"/>
      <c r="XCQ7" s="181"/>
      <c r="XCR7" s="181"/>
      <c r="XCS7" s="181"/>
      <c r="XCT7" s="181"/>
      <c r="XCU7" s="181"/>
      <c r="XCV7" s="181"/>
      <c r="XCW7" s="181"/>
      <c r="XCX7" s="181"/>
      <c r="XCY7" s="181"/>
      <c r="XCZ7" s="181"/>
      <c r="XDA7" s="181"/>
      <c r="XDB7" s="181"/>
      <c r="XDC7" s="181"/>
      <c r="XDD7" s="181"/>
      <c r="XDE7" s="181"/>
      <c r="XDF7" s="181"/>
      <c r="XDG7" s="181"/>
      <c r="XDH7" s="181"/>
      <c r="XDI7" s="181"/>
      <c r="XDJ7" s="181"/>
      <c r="XDK7" s="181"/>
      <c r="XDL7" s="181"/>
      <c r="XDM7" s="181"/>
      <c r="XDN7" s="181"/>
      <c r="XDO7" s="181"/>
      <c r="XDP7" s="181"/>
      <c r="XDQ7" s="181"/>
      <c r="XDR7" s="181"/>
      <c r="XDS7" s="181"/>
      <c r="XDT7" s="181"/>
      <c r="XDU7" s="181"/>
      <c r="XDV7" s="181"/>
      <c r="XDW7" s="181"/>
      <c r="XDX7" s="181"/>
      <c r="XDY7" s="181"/>
      <c r="XDZ7" s="181"/>
      <c r="XEA7" s="181"/>
      <c r="XEB7" s="181"/>
      <c r="XEC7" s="181"/>
      <c r="XED7" s="181"/>
      <c r="XEE7" s="181"/>
      <c r="XEF7" s="181"/>
      <c r="XEG7" s="181"/>
    </row>
    <row r="8" spans="1:16361" x14ac:dyDescent="0.2">
      <c r="A8" s="181" t="s">
        <v>4</v>
      </c>
      <c r="B8" s="181"/>
      <c r="C8" s="181"/>
      <c r="D8" s="181"/>
      <c r="E8" s="181"/>
      <c r="F8" s="181"/>
      <c r="G8" s="181"/>
      <c r="H8" s="181"/>
      <c r="I8" s="150"/>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81"/>
      <c r="CM8" s="181"/>
      <c r="CN8" s="181"/>
      <c r="CO8" s="181"/>
      <c r="CP8" s="181"/>
      <c r="CQ8" s="181"/>
      <c r="CR8" s="181"/>
      <c r="CS8" s="181"/>
      <c r="CT8" s="181"/>
      <c r="CU8" s="181"/>
      <c r="CV8" s="181"/>
      <c r="CW8" s="181"/>
      <c r="CX8" s="181"/>
      <c r="CY8" s="181"/>
      <c r="CZ8" s="181"/>
      <c r="DA8" s="181"/>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81"/>
      <c r="EM8" s="181"/>
      <c r="EN8" s="181"/>
      <c r="EO8" s="181"/>
      <c r="EP8" s="181"/>
      <c r="EQ8" s="181"/>
      <c r="ER8" s="181"/>
      <c r="ES8" s="181"/>
      <c r="ET8" s="181"/>
      <c r="EU8" s="181"/>
      <c r="EV8" s="181"/>
      <c r="EW8" s="181"/>
      <c r="EX8" s="181"/>
      <c r="EY8" s="181"/>
      <c r="EZ8" s="181"/>
      <c r="FA8" s="181"/>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81"/>
      <c r="GM8" s="181"/>
      <c r="GN8" s="181"/>
      <c r="GO8" s="181"/>
      <c r="GP8" s="181"/>
      <c r="GQ8" s="181"/>
      <c r="GR8" s="181"/>
      <c r="GS8" s="181"/>
      <c r="GT8" s="181"/>
      <c r="GU8" s="181"/>
      <c r="GV8" s="181"/>
      <c r="GW8" s="181"/>
      <c r="GX8" s="181"/>
      <c r="GY8" s="181"/>
      <c r="GZ8" s="181"/>
      <c r="HA8" s="181"/>
      <c r="HB8" s="181"/>
      <c r="HC8" s="181"/>
      <c r="HD8" s="181"/>
      <c r="HE8" s="181"/>
      <c r="HF8" s="181"/>
      <c r="HG8" s="181"/>
      <c r="HH8" s="181"/>
      <c r="HI8" s="181"/>
      <c r="HJ8" s="181"/>
      <c r="HK8" s="181"/>
      <c r="HL8" s="181"/>
      <c r="HM8" s="181"/>
      <c r="HN8" s="181"/>
      <c r="HO8" s="181"/>
      <c r="HP8" s="181"/>
      <c r="HQ8" s="181"/>
      <c r="HR8" s="181"/>
      <c r="HS8" s="181"/>
      <c r="HT8" s="181"/>
      <c r="HU8" s="181"/>
      <c r="HV8" s="181"/>
      <c r="HW8" s="181"/>
      <c r="HX8" s="181"/>
      <c r="HY8" s="181"/>
      <c r="HZ8" s="181"/>
      <c r="IA8" s="181"/>
      <c r="IB8" s="181"/>
      <c r="IC8" s="181"/>
      <c r="ID8" s="181"/>
      <c r="IE8" s="181"/>
      <c r="IF8" s="181"/>
      <c r="IG8" s="181"/>
      <c r="IH8" s="181"/>
      <c r="II8" s="181"/>
      <c r="IJ8" s="181"/>
      <c r="IK8" s="181"/>
      <c r="IL8" s="181"/>
      <c r="IM8" s="181"/>
      <c r="IN8" s="181"/>
      <c r="IO8" s="181"/>
      <c r="IP8" s="181"/>
      <c r="IQ8" s="181"/>
      <c r="IR8" s="181"/>
      <c r="IS8" s="181"/>
      <c r="IT8" s="181"/>
      <c r="IU8" s="181"/>
      <c r="IV8" s="181"/>
      <c r="IW8" s="181"/>
      <c r="IX8" s="181"/>
      <c r="IY8" s="181"/>
      <c r="IZ8" s="181"/>
      <c r="JA8" s="181"/>
      <c r="JB8" s="181"/>
      <c r="JC8" s="181"/>
      <c r="JD8" s="181"/>
      <c r="JE8" s="181"/>
      <c r="JF8" s="181"/>
      <c r="JG8" s="181"/>
      <c r="JH8" s="181"/>
      <c r="JI8" s="181"/>
      <c r="JJ8" s="181"/>
      <c r="JK8" s="181"/>
      <c r="JL8" s="181"/>
      <c r="JM8" s="181"/>
      <c r="JN8" s="181"/>
      <c r="JO8" s="181"/>
      <c r="JP8" s="181"/>
      <c r="JQ8" s="181"/>
      <c r="JR8" s="181"/>
      <c r="JS8" s="181"/>
      <c r="JT8" s="181"/>
      <c r="JU8" s="181"/>
      <c r="JV8" s="181"/>
      <c r="JW8" s="181"/>
      <c r="JX8" s="181"/>
      <c r="JY8" s="181"/>
      <c r="JZ8" s="181"/>
      <c r="KA8" s="181"/>
      <c r="KB8" s="181"/>
      <c r="KC8" s="181"/>
      <c r="KD8" s="181"/>
      <c r="KE8" s="181"/>
      <c r="KF8" s="181"/>
      <c r="KG8" s="181"/>
      <c r="KH8" s="181"/>
      <c r="KI8" s="181"/>
      <c r="KJ8" s="181"/>
      <c r="KK8" s="181"/>
      <c r="KL8" s="181"/>
      <c r="KM8" s="181"/>
      <c r="KN8" s="181"/>
      <c r="KO8" s="181"/>
      <c r="KP8" s="181"/>
      <c r="KQ8" s="181"/>
      <c r="KR8" s="181"/>
      <c r="KS8" s="181"/>
      <c r="KT8" s="181"/>
      <c r="KU8" s="181"/>
      <c r="KV8" s="181"/>
      <c r="KW8" s="181"/>
      <c r="KX8" s="181"/>
      <c r="KY8" s="181"/>
      <c r="KZ8" s="181"/>
      <c r="LA8" s="181"/>
      <c r="LB8" s="181"/>
      <c r="LC8" s="181"/>
      <c r="LD8" s="181"/>
      <c r="LE8" s="181"/>
      <c r="LF8" s="181"/>
      <c r="LG8" s="181"/>
      <c r="LH8" s="181"/>
      <c r="LI8" s="181"/>
      <c r="LJ8" s="181"/>
      <c r="LK8" s="181"/>
      <c r="LL8" s="181"/>
      <c r="LM8" s="181"/>
      <c r="LN8" s="181"/>
      <c r="LO8" s="181"/>
      <c r="LP8" s="181"/>
      <c r="LQ8" s="181"/>
      <c r="LR8" s="181"/>
      <c r="LS8" s="181"/>
      <c r="LT8" s="181"/>
      <c r="LU8" s="181"/>
      <c r="LV8" s="181"/>
      <c r="LW8" s="181"/>
      <c r="LX8" s="181"/>
      <c r="LY8" s="181"/>
      <c r="LZ8" s="181"/>
      <c r="MA8" s="181"/>
      <c r="MB8" s="181"/>
      <c r="MC8" s="181"/>
      <c r="MD8" s="181"/>
      <c r="ME8" s="181"/>
      <c r="MF8" s="181"/>
      <c r="MG8" s="181"/>
      <c r="MH8" s="181"/>
      <c r="MI8" s="181"/>
      <c r="MJ8" s="181"/>
      <c r="MK8" s="181"/>
      <c r="ML8" s="181"/>
      <c r="MM8" s="181"/>
      <c r="MN8" s="181"/>
      <c r="MO8" s="181"/>
      <c r="MP8" s="181"/>
      <c r="MQ8" s="181"/>
      <c r="MR8" s="181"/>
      <c r="MS8" s="181"/>
      <c r="MT8" s="181"/>
      <c r="MU8" s="181"/>
      <c r="MV8" s="181"/>
      <c r="MW8" s="181"/>
      <c r="MX8" s="181"/>
      <c r="MY8" s="181"/>
      <c r="MZ8" s="181"/>
      <c r="NA8" s="181"/>
      <c r="NB8" s="181"/>
      <c r="NC8" s="181"/>
      <c r="ND8" s="181"/>
      <c r="NE8" s="181"/>
      <c r="NF8" s="181"/>
      <c r="NG8" s="181"/>
      <c r="NH8" s="181"/>
      <c r="NI8" s="181"/>
      <c r="NJ8" s="181"/>
      <c r="NK8" s="181"/>
      <c r="NL8" s="181"/>
      <c r="NM8" s="181"/>
      <c r="NN8" s="181"/>
      <c r="NO8" s="181"/>
      <c r="NP8" s="181"/>
      <c r="NQ8" s="181"/>
      <c r="NR8" s="181"/>
      <c r="NS8" s="181"/>
      <c r="NT8" s="181"/>
      <c r="NU8" s="181"/>
      <c r="NV8" s="181"/>
      <c r="NW8" s="181"/>
      <c r="NX8" s="181"/>
      <c r="NY8" s="181"/>
      <c r="NZ8" s="181"/>
      <c r="OA8" s="181"/>
      <c r="OB8" s="181"/>
      <c r="OC8" s="181"/>
      <c r="OD8" s="181"/>
      <c r="OE8" s="181"/>
      <c r="OF8" s="181"/>
      <c r="OG8" s="181"/>
      <c r="OH8" s="181"/>
      <c r="OI8" s="181"/>
      <c r="OJ8" s="181"/>
      <c r="OK8" s="181"/>
      <c r="OL8" s="181"/>
      <c r="OM8" s="181"/>
      <c r="ON8" s="181"/>
      <c r="OO8" s="181"/>
      <c r="OP8" s="181"/>
      <c r="OQ8" s="181"/>
      <c r="OR8" s="181"/>
      <c r="OS8" s="181"/>
      <c r="OT8" s="181"/>
      <c r="OU8" s="181"/>
      <c r="OV8" s="181"/>
      <c r="OW8" s="181"/>
      <c r="OX8" s="181"/>
      <c r="OY8" s="181"/>
      <c r="OZ8" s="181"/>
      <c r="PA8" s="181"/>
      <c r="PB8" s="181"/>
      <c r="PC8" s="181"/>
      <c r="PD8" s="181"/>
      <c r="PE8" s="181"/>
      <c r="PF8" s="181"/>
      <c r="PG8" s="181"/>
      <c r="PH8" s="181"/>
      <c r="PI8" s="181"/>
      <c r="PJ8" s="181"/>
      <c r="PK8" s="181"/>
      <c r="PL8" s="181"/>
      <c r="PM8" s="181"/>
      <c r="PN8" s="181"/>
      <c r="PO8" s="181"/>
      <c r="PP8" s="181"/>
      <c r="PQ8" s="181"/>
      <c r="PR8" s="181"/>
      <c r="PS8" s="181"/>
      <c r="PT8" s="181"/>
      <c r="PU8" s="181"/>
      <c r="PV8" s="181"/>
      <c r="PW8" s="181"/>
      <c r="PX8" s="181"/>
      <c r="PY8" s="181"/>
      <c r="PZ8" s="181"/>
      <c r="QA8" s="181"/>
      <c r="QB8" s="181"/>
      <c r="QC8" s="181"/>
      <c r="QD8" s="181"/>
      <c r="QE8" s="181"/>
      <c r="QF8" s="181"/>
      <c r="QG8" s="181"/>
      <c r="QH8" s="181"/>
      <c r="QI8" s="181"/>
      <c r="QJ8" s="181"/>
      <c r="QK8" s="181"/>
      <c r="QL8" s="181"/>
      <c r="QM8" s="181"/>
      <c r="QN8" s="181"/>
      <c r="QO8" s="181"/>
      <c r="QP8" s="181"/>
      <c r="QQ8" s="181"/>
      <c r="QR8" s="181"/>
      <c r="QS8" s="181"/>
      <c r="QT8" s="181"/>
      <c r="QU8" s="181"/>
      <c r="QV8" s="181"/>
      <c r="QW8" s="181"/>
      <c r="QX8" s="181"/>
      <c r="QY8" s="181"/>
      <c r="QZ8" s="181"/>
      <c r="RA8" s="181"/>
      <c r="RB8" s="181"/>
      <c r="RC8" s="181"/>
      <c r="RD8" s="181"/>
      <c r="RE8" s="181"/>
      <c r="RF8" s="181"/>
      <c r="RG8" s="181"/>
      <c r="RH8" s="181"/>
      <c r="RI8" s="181"/>
      <c r="RJ8" s="181"/>
      <c r="RK8" s="181"/>
      <c r="RL8" s="181"/>
      <c r="RM8" s="181"/>
      <c r="RN8" s="181"/>
      <c r="RO8" s="181"/>
      <c r="RP8" s="181"/>
      <c r="RQ8" s="181"/>
      <c r="RR8" s="181"/>
      <c r="RS8" s="181"/>
      <c r="RT8" s="181"/>
      <c r="RU8" s="181"/>
      <c r="RV8" s="181"/>
      <c r="RW8" s="181"/>
      <c r="RX8" s="181"/>
      <c r="RY8" s="181"/>
      <c r="RZ8" s="181"/>
      <c r="SA8" s="181"/>
      <c r="SB8" s="181"/>
      <c r="SC8" s="181"/>
      <c r="SD8" s="181"/>
      <c r="SE8" s="181"/>
      <c r="SF8" s="181"/>
      <c r="SG8" s="181"/>
      <c r="SH8" s="181"/>
      <c r="SI8" s="181"/>
      <c r="SJ8" s="181"/>
      <c r="SK8" s="181"/>
      <c r="SL8" s="181"/>
      <c r="SM8" s="181"/>
      <c r="SN8" s="181"/>
      <c r="SO8" s="181"/>
      <c r="SP8" s="181"/>
      <c r="SQ8" s="181"/>
      <c r="SR8" s="181"/>
      <c r="SS8" s="181"/>
      <c r="ST8" s="181"/>
      <c r="SU8" s="181"/>
      <c r="SV8" s="181"/>
      <c r="SW8" s="181"/>
      <c r="SX8" s="181"/>
      <c r="SY8" s="181"/>
      <c r="SZ8" s="181"/>
      <c r="TA8" s="181"/>
      <c r="TB8" s="181"/>
      <c r="TC8" s="181"/>
      <c r="TD8" s="181"/>
      <c r="TE8" s="181"/>
      <c r="TF8" s="181"/>
      <c r="TG8" s="181"/>
      <c r="TH8" s="181"/>
      <c r="TI8" s="181"/>
      <c r="TJ8" s="181"/>
      <c r="TK8" s="181"/>
      <c r="TL8" s="181"/>
      <c r="TM8" s="181"/>
      <c r="TN8" s="181"/>
      <c r="TO8" s="181"/>
      <c r="TP8" s="181"/>
      <c r="TQ8" s="181"/>
      <c r="TR8" s="181"/>
      <c r="TS8" s="181"/>
      <c r="TT8" s="181"/>
      <c r="TU8" s="181"/>
      <c r="TV8" s="181"/>
      <c r="TW8" s="181"/>
      <c r="TX8" s="181"/>
      <c r="TY8" s="181"/>
      <c r="TZ8" s="181"/>
      <c r="UA8" s="181"/>
      <c r="UB8" s="181"/>
      <c r="UC8" s="181"/>
      <c r="UD8" s="181"/>
      <c r="UE8" s="181"/>
      <c r="UF8" s="181"/>
      <c r="UG8" s="181"/>
      <c r="UH8" s="181"/>
      <c r="UI8" s="181"/>
      <c r="UJ8" s="181"/>
      <c r="UK8" s="181"/>
      <c r="UL8" s="181"/>
      <c r="UM8" s="181"/>
      <c r="UN8" s="181"/>
      <c r="UO8" s="181"/>
      <c r="UP8" s="181"/>
      <c r="UQ8" s="181"/>
      <c r="UR8" s="181"/>
      <c r="US8" s="181"/>
      <c r="UT8" s="181"/>
      <c r="UU8" s="181"/>
      <c r="UV8" s="181"/>
      <c r="UW8" s="181"/>
      <c r="UX8" s="181"/>
      <c r="UY8" s="181"/>
      <c r="UZ8" s="181"/>
      <c r="VA8" s="181"/>
      <c r="VB8" s="181"/>
      <c r="VC8" s="181"/>
      <c r="VD8" s="181"/>
      <c r="VE8" s="181"/>
      <c r="VF8" s="181"/>
      <c r="VG8" s="181"/>
      <c r="VH8" s="181"/>
      <c r="VI8" s="181"/>
      <c r="VJ8" s="181"/>
      <c r="VK8" s="181"/>
      <c r="VL8" s="181"/>
      <c r="VM8" s="181"/>
      <c r="VN8" s="181"/>
      <c r="VO8" s="181"/>
      <c r="VP8" s="181"/>
      <c r="VQ8" s="181"/>
      <c r="VR8" s="181"/>
      <c r="VS8" s="181"/>
      <c r="VT8" s="181"/>
      <c r="VU8" s="181"/>
      <c r="VV8" s="181"/>
      <c r="VW8" s="181"/>
      <c r="VX8" s="181"/>
      <c r="VY8" s="181"/>
      <c r="VZ8" s="181"/>
      <c r="WA8" s="181"/>
      <c r="WB8" s="181"/>
      <c r="WC8" s="181"/>
      <c r="WD8" s="181"/>
      <c r="WE8" s="181"/>
      <c r="WF8" s="181"/>
      <c r="WG8" s="181"/>
      <c r="WH8" s="181"/>
      <c r="WI8" s="181"/>
      <c r="WJ8" s="181"/>
      <c r="WK8" s="181"/>
      <c r="WL8" s="181"/>
      <c r="WM8" s="181"/>
      <c r="WN8" s="181"/>
      <c r="WO8" s="181"/>
      <c r="WP8" s="181"/>
      <c r="WQ8" s="181"/>
      <c r="WR8" s="181"/>
      <c r="WS8" s="181"/>
      <c r="WT8" s="181"/>
      <c r="WU8" s="181"/>
      <c r="WV8" s="181"/>
      <c r="WW8" s="181"/>
      <c r="WX8" s="181"/>
      <c r="WY8" s="181"/>
      <c r="WZ8" s="181"/>
      <c r="XA8" s="181"/>
      <c r="XB8" s="181"/>
      <c r="XC8" s="181"/>
      <c r="XD8" s="181"/>
      <c r="XE8" s="181"/>
      <c r="XF8" s="181"/>
      <c r="XG8" s="181"/>
      <c r="XH8" s="181"/>
      <c r="XI8" s="181"/>
      <c r="XJ8" s="181"/>
      <c r="XK8" s="181"/>
      <c r="XL8" s="181"/>
      <c r="XM8" s="181"/>
      <c r="XN8" s="181"/>
      <c r="XO8" s="181"/>
      <c r="XP8" s="181"/>
      <c r="XQ8" s="181"/>
      <c r="XR8" s="181"/>
      <c r="XS8" s="181"/>
      <c r="XT8" s="181"/>
      <c r="XU8" s="181"/>
      <c r="XV8" s="181"/>
      <c r="XW8" s="181"/>
      <c r="XX8" s="181"/>
      <c r="XY8" s="181"/>
      <c r="XZ8" s="181"/>
      <c r="YA8" s="181"/>
      <c r="YB8" s="181"/>
      <c r="YC8" s="181"/>
      <c r="YD8" s="181"/>
      <c r="YE8" s="181"/>
      <c r="YF8" s="181"/>
      <c r="YG8" s="181"/>
      <c r="YH8" s="181"/>
      <c r="YI8" s="181"/>
      <c r="YJ8" s="181"/>
      <c r="YK8" s="181"/>
      <c r="YL8" s="181"/>
      <c r="YM8" s="181"/>
      <c r="YN8" s="181"/>
      <c r="YO8" s="181"/>
      <c r="YP8" s="181"/>
      <c r="YQ8" s="181"/>
      <c r="YR8" s="181"/>
      <c r="YS8" s="181"/>
      <c r="YT8" s="181"/>
      <c r="YU8" s="181"/>
      <c r="YV8" s="181"/>
      <c r="YW8" s="181"/>
      <c r="YX8" s="181"/>
      <c r="YY8" s="181"/>
      <c r="YZ8" s="181"/>
      <c r="ZA8" s="181"/>
      <c r="ZB8" s="181"/>
      <c r="ZC8" s="181"/>
      <c r="ZD8" s="181"/>
      <c r="ZE8" s="181"/>
      <c r="ZF8" s="181"/>
      <c r="ZG8" s="181"/>
      <c r="ZH8" s="181"/>
      <c r="ZI8" s="181"/>
      <c r="ZJ8" s="181"/>
      <c r="ZK8" s="181"/>
      <c r="ZL8" s="181"/>
      <c r="ZM8" s="181"/>
      <c r="ZN8" s="181"/>
      <c r="ZO8" s="181"/>
      <c r="ZP8" s="181"/>
      <c r="ZQ8" s="181"/>
      <c r="ZR8" s="181"/>
      <c r="ZS8" s="181"/>
      <c r="ZT8" s="181"/>
      <c r="ZU8" s="181"/>
      <c r="ZV8" s="181"/>
      <c r="ZW8" s="181"/>
      <c r="ZX8" s="181"/>
      <c r="ZY8" s="181"/>
      <c r="ZZ8" s="181"/>
      <c r="AAA8" s="181"/>
      <c r="AAB8" s="181"/>
      <c r="AAC8" s="181"/>
      <c r="AAD8" s="181"/>
      <c r="AAE8" s="181"/>
      <c r="AAF8" s="181"/>
      <c r="AAG8" s="181"/>
      <c r="AAH8" s="181"/>
      <c r="AAI8" s="181"/>
      <c r="AAJ8" s="181"/>
      <c r="AAK8" s="181"/>
      <c r="AAL8" s="181"/>
      <c r="AAM8" s="181"/>
      <c r="AAN8" s="181"/>
      <c r="AAO8" s="181"/>
      <c r="AAP8" s="181"/>
      <c r="AAQ8" s="181"/>
      <c r="AAR8" s="181"/>
      <c r="AAS8" s="181"/>
      <c r="AAT8" s="181"/>
      <c r="AAU8" s="181"/>
      <c r="AAV8" s="181"/>
      <c r="AAW8" s="181"/>
      <c r="AAX8" s="181"/>
      <c r="AAY8" s="181"/>
      <c r="AAZ8" s="181"/>
      <c r="ABA8" s="181"/>
      <c r="ABB8" s="181"/>
      <c r="ABC8" s="181"/>
      <c r="ABD8" s="181"/>
      <c r="ABE8" s="181"/>
      <c r="ABF8" s="181"/>
      <c r="ABG8" s="181"/>
      <c r="ABH8" s="181"/>
      <c r="ABI8" s="181"/>
      <c r="ABJ8" s="181"/>
      <c r="ABK8" s="181"/>
      <c r="ABL8" s="181"/>
      <c r="ABM8" s="181"/>
      <c r="ABN8" s="181"/>
      <c r="ABO8" s="181"/>
      <c r="ABP8" s="181"/>
      <c r="ABQ8" s="181"/>
      <c r="ABR8" s="181"/>
      <c r="ABS8" s="181"/>
      <c r="ABT8" s="181"/>
      <c r="ABU8" s="181"/>
      <c r="ABV8" s="181"/>
      <c r="ABW8" s="181"/>
      <c r="ABX8" s="181"/>
      <c r="ABY8" s="181"/>
      <c r="ABZ8" s="181"/>
      <c r="ACA8" s="181"/>
      <c r="ACB8" s="181"/>
      <c r="ACC8" s="181"/>
      <c r="ACD8" s="181"/>
      <c r="ACE8" s="181"/>
      <c r="ACF8" s="181"/>
      <c r="ACG8" s="181"/>
      <c r="ACH8" s="181"/>
      <c r="ACI8" s="181"/>
      <c r="ACJ8" s="181"/>
      <c r="ACK8" s="181"/>
      <c r="ACL8" s="181"/>
      <c r="ACM8" s="181"/>
      <c r="ACN8" s="181"/>
      <c r="ACO8" s="181"/>
      <c r="ACP8" s="181"/>
      <c r="ACQ8" s="181"/>
      <c r="ACR8" s="181"/>
      <c r="ACS8" s="181"/>
      <c r="ACT8" s="181"/>
      <c r="ACU8" s="181"/>
      <c r="ACV8" s="181"/>
      <c r="ACW8" s="181"/>
      <c r="ACX8" s="181"/>
      <c r="ACY8" s="181"/>
      <c r="ACZ8" s="181"/>
      <c r="ADA8" s="181"/>
      <c r="ADB8" s="181"/>
      <c r="ADC8" s="181"/>
      <c r="ADD8" s="181"/>
      <c r="ADE8" s="181"/>
      <c r="ADF8" s="181"/>
      <c r="ADG8" s="181"/>
      <c r="ADH8" s="181"/>
      <c r="ADI8" s="181"/>
      <c r="ADJ8" s="181"/>
      <c r="ADK8" s="181"/>
      <c r="ADL8" s="181"/>
      <c r="ADM8" s="181"/>
      <c r="ADN8" s="181"/>
      <c r="ADO8" s="181"/>
      <c r="ADP8" s="181"/>
      <c r="ADQ8" s="181"/>
      <c r="ADR8" s="181"/>
      <c r="ADS8" s="181"/>
      <c r="ADT8" s="181"/>
      <c r="ADU8" s="181"/>
      <c r="ADV8" s="181"/>
      <c r="ADW8" s="181"/>
      <c r="ADX8" s="181"/>
      <c r="ADY8" s="181"/>
      <c r="ADZ8" s="181"/>
      <c r="AEA8" s="181"/>
      <c r="AEB8" s="181"/>
      <c r="AEC8" s="181"/>
      <c r="AED8" s="181"/>
      <c r="AEE8" s="181"/>
      <c r="AEF8" s="181"/>
      <c r="AEG8" s="181"/>
      <c r="AEH8" s="181"/>
      <c r="AEI8" s="181"/>
      <c r="AEJ8" s="181"/>
      <c r="AEK8" s="181"/>
      <c r="AEL8" s="181"/>
      <c r="AEM8" s="181"/>
      <c r="AEN8" s="181"/>
      <c r="AEO8" s="181"/>
      <c r="AEP8" s="181"/>
      <c r="AEQ8" s="181"/>
      <c r="AER8" s="181"/>
      <c r="AES8" s="181"/>
      <c r="AET8" s="181"/>
      <c r="AEU8" s="181"/>
      <c r="AEV8" s="181"/>
      <c r="AEW8" s="181"/>
      <c r="AEX8" s="181"/>
      <c r="AEY8" s="181"/>
      <c r="AEZ8" s="181"/>
      <c r="AFA8" s="181"/>
      <c r="AFB8" s="181"/>
      <c r="AFC8" s="181"/>
      <c r="AFD8" s="181"/>
      <c r="AFE8" s="181"/>
      <c r="AFF8" s="181"/>
      <c r="AFG8" s="181"/>
      <c r="AFH8" s="181"/>
      <c r="AFI8" s="181"/>
      <c r="AFJ8" s="181"/>
      <c r="AFK8" s="181"/>
      <c r="AFL8" s="181"/>
      <c r="AFM8" s="181"/>
      <c r="AFN8" s="181"/>
      <c r="AFO8" s="181"/>
      <c r="AFP8" s="181"/>
      <c r="AFQ8" s="181"/>
      <c r="AFR8" s="181"/>
      <c r="AFS8" s="181"/>
      <c r="AFT8" s="181"/>
      <c r="AFU8" s="181"/>
      <c r="AFV8" s="181"/>
      <c r="AFW8" s="181"/>
      <c r="AFX8" s="181"/>
      <c r="AFY8" s="181"/>
      <c r="AFZ8" s="181"/>
      <c r="AGA8" s="181"/>
      <c r="AGB8" s="181"/>
      <c r="AGC8" s="181"/>
      <c r="AGD8" s="181"/>
      <c r="AGE8" s="181"/>
      <c r="AGF8" s="181"/>
      <c r="AGG8" s="181"/>
      <c r="AGH8" s="181"/>
      <c r="AGI8" s="181"/>
      <c r="AGJ8" s="181"/>
      <c r="AGK8" s="181"/>
      <c r="AGL8" s="181"/>
      <c r="AGM8" s="181"/>
      <c r="AGN8" s="181"/>
      <c r="AGO8" s="181"/>
      <c r="AGP8" s="181"/>
      <c r="AGQ8" s="181"/>
      <c r="AGR8" s="181"/>
      <c r="AGS8" s="181"/>
      <c r="AGT8" s="181"/>
      <c r="AGU8" s="181"/>
      <c r="AGV8" s="181"/>
      <c r="AGW8" s="181"/>
      <c r="AGX8" s="181"/>
      <c r="AGY8" s="181"/>
      <c r="AGZ8" s="181"/>
      <c r="AHA8" s="181"/>
      <c r="AHB8" s="181"/>
      <c r="AHC8" s="181"/>
      <c r="AHD8" s="181"/>
      <c r="AHE8" s="181"/>
      <c r="AHF8" s="181"/>
      <c r="AHG8" s="181"/>
      <c r="AHH8" s="181"/>
      <c r="AHI8" s="181"/>
      <c r="AHJ8" s="181"/>
      <c r="AHK8" s="181"/>
      <c r="AHL8" s="181"/>
      <c r="AHM8" s="181"/>
      <c r="AHN8" s="181"/>
      <c r="AHO8" s="181"/>
      <c r="AHP8" s="181"/>
      <c r="AHQ8" s="181"/>
      <c r="AHR8" s="181"/>
      <c r="AHS8" s="181"/>
      <c r="AHT8" s="181"/>
      <c r="AHU8" s="181"/>
      <c r="AHV8" s="181"/>
      <c r="AHW8" s="181"/>
      <c r="AHX8" s="181"/>
      <c r="AHY8" s="181"/>
      <c r="AHZ8" s="181"/>
      <c r="AIA8" s="181"/>
      <c r="AIB8" s="181"/>
      <c r="AIC8" s="181"/>
      <c r="AID8" s="181"/>
      <c r="AIE8" s="181"/>
      <c r="AIF8" s="181"/>
      <c r="AIG8" s="181"/>
      <c r="AIH8" s="181"/>
      <c r="AII8" s="181"/>
      <c r="AIJ8" s="181"/>
      <c r="AIK8" s="181"/>
      <c r="AIL8" s="181"/>
      <c r="AIM8" s="181"/>
      <c r="AIN8" s="181"/>
      <c r="AIO8" s="181"/>
      <c r="AIP8" s="181"/>
      <c r="AIQ8" s="181"/>
      <c r="AIR8" s="181"/>
      <c r="AIS8" s="181"/>
      <c r="AIT8" s="181"/>
      <c r="AIU8" s="181"/>
      <c r="AIV8" s="181"/>
      <c r="AIW8" s="181"/>
      <c r="AIX8" s="181"/>
      <c r="AIY8" s="181"/>
      <c r="AIZ8" s="181"/>
      <c r="AJA8" s="181"/>
      <c r="AJB8" s="181"/>
      <c r="AJC8" s="181"/>
      <c r="AJD8" s="181"/>
      <c r="AJE8" s="181"/>
      <c r="AJF8" s="181"/>
      <c r="AJG8" s="181"/>
      <c r="AJH8" s="181"/>
      <c r="AJI8" s="181"/>
      <c r="AJJ8" s="181"/>
      <c r="AJK8" s="181"/>
      <c r="AJL8" s="181"/>
      <c r="AJM8" s="181"/>
      <c r="AJN8" s="181"/>
      <c r="AJO8" s="181"/>
      <c r="AJP8" s="181"/>
      <c r="AJQ8" s="181"/>
      <c r="AJR8" s="181"/>
      <c r="AJS8" s="181"/>
      <c r="AJT8" s="181"/>
      <c r="AJU8" s="181"/>
      <c r="AJV8" s="181"/>
      <c r="AJW8" s="181"/>
      <c r="AJX8" s="181"/>
      <c r="AJY8" s="181"/>
      <c r="AJZ8" s="181"/>
      <c r="AKA8" s="181"/>
      <c r="AKB8" s="181"/>
      <c r="AKC8" s="181"/>
      <c r="AKD8" s="181"/>
      <c r="AKE8" s="181"/>
      <c r="AKF8" s="181"/>
      <c r="AKG8" s="181"/>
      <c r="AKH8" s="181"/>
      <c r="AKI8" s="181"/>
      <c r="AKJ8" s="181"/>
      <c r="AKK8" s="181"/>
      <c r="AKL8" s="181"/>
      <c r="AKM8" s="181"/>
      <c r="AKN8" s="181"/>
      <c r="AKO8" s="181"/>
      <c r="AKP8" s="181"/>
      <c r="AKQ8" s="181"/>
      <c r="AKR8" s="181"/>
      <c r="AKS8" s="181"/>
      <c r="AKT8" s="181"/>
      <c r="AKU8" s="181"/>
      <c r="AKV8" s="181"/>
      <c r="AKW8" s="181"/>
      <c r="AKX8" s="181"/>
      <c r="AKY8" s="181"/>
      <c r="AKZ8" s="181"/>
      <c r="ALA8" s="181"/>
      <c r="ALB8" s="181"/>
      <c r="ALC8" s="181"/>
      <c r="ALD8" s="181"/>
      <c r="ALE8" s="181"/>
      <c r="ALF8" s="181"/>
      <c r="ALG8" s="181"/>
      <c r="ALH8" s="181"/>
      <c r="ALI8" s="181"/>
      <c r="ALJ8" s="181"/>
      <c r="ALK8" s="181"/>
      <c r="ALL8" s="181"/>
      <c r="ALM8" s="181"/>
      <c r="ALN8" s="181"/>
      <c r="ALO8" s="181"/>
      <c r="ALP8" s="181"/>
      <c r="ALQ8" s="181"/>
      <c r="ALR8" s="181"/>
      <c r="ALS8" s="181"/>
      <c r="ALT8" s="181"/>
      <c r="ALU8" s="181"/>
      <c r="ALV8" s="181"/>
      <c r="ALW8" s="181"/>
      <c r="ALX8" s="181"/>
      <c r="ALY8" s="181"/>
      <c r="ALZ8" s="181"/>
      <c r="AMA8" s="181"/>
      <c r="AMB8" s="181"/>
      <c r="AMC8" s="181"/>
      <c r="AMD8" s="181"/>
      <c r="AME8" s="181"/>
      <c r="AMF8" s="181"/>
      <c r="AMG8" s="181"/>
      <c r="AMH8" s="181"/>
      <c r="AMI8" s="181"/>
      <c r="AMJ8" s="181"/>
      <c r="AMK8" s="181"/>
      <c r="AML8" s="181"/>
      <c r="AMM8" s="181"/>
      <c r="AMN8" s="181"/>
      <c r="AMO8" s="181"/>
      <c r="AMP8" s="181"/>
      <c r="AMQ8" s="181"/>
      <c r="AMR8" s="181"/>
      <c r="AMS8" s="181"/>
      <c r="AMT8" s="181"/>
      <c r="AMU8" s="181"/>
      <c r="AMV8" s="181"/>
      <c r="AMW8" s="181"/>
      <c r="AMX8" s="181"/>
      <c r="AMY8" s="181"/>
      <c r="AMZ8" s="181"/>
      <c r="ANA8" s="181"/>
      <c r="ANB8" s="181"/>
      <c r="ANC8" s="181"/>
      <c r="AND8" s="181"/>
      <c r="ANE8" s="181"/>
      <c r="ANF8" s="181"/>
      <c r="ANG8" s="181"/>
      <c r="ANH8" s="181"/>
      <c r="ANI8" s="181"/>
      <c r="ANJ8" s="181"/>
      <c r="ANK8" s="181"/>
      <c r="ANL8" s="181"/>
      <c r="ANM8" s="181"/>
      <c r="ANN8" s="181"/>
      <c r="ANO8" s="181"/>
      <c r="ANP8" s="181"/>
      <c r="ANQ8" s="181"/>
      <c r="ANR8" s="181"/>
      <c r="ANS8" s="181"/>
      <c r="ANT8" s="181"/>
      <c r="ANU8" s="181"/>
      <c r="ANV8" s="181"/>
      <c r="ANW8" s="181"/>
      <c r="ANX8" s="181"/>
      <c r="ANY8" s="181"/>
      <c r="ANZ8" s="181"/>
      <c r="AOA8" s="181"/>
      <c r="AOB8" s="181"/>
      <c r="AOC8" s="181"/>
      <c r="AOD8" s="181"/>
      <c r="AOE8" s="181"/>
      <c r="AOF8" s="181"/>
      <c r="AOG8" s="181"/>
      <c r="AOH8" s="181"/>
      <c r="AOI8" s="181"/>
      <c r="AOJ8" s="181"/>
      <c r="AOK8" s="181"/>
      <c r="AOL8" s="181"/>
      <c r="AOM8" s="181"/>
      <c r="AON8" s="181"/>
      <c r="AOO8" s="181"/>
      <c r="AOP8" s="181"/>
      <c r="AOQ8" s="181"/>
      <c r="AOR8" s="181"/>
      <c r="AOS8" s="181"/>
      <c r="AOT8" s="181"/>
      <c r="AOU8" s="181"/>
      <c r="AOV8" s="181"/>
      <c r="AOW8" s="181"/>
      <c r="AOX8" s="181"/>
      <c r="AOY8" s="181"/>
      <c r="AOZ8" s="181"/>
      <c r="APA8" s="181"/>
      <c r="APB8" s="181"/>
      <c r="APC8" s="181"/>
      <c r="APD8" s="181"/>
      <c r="APE8" s="181"/>
      <c r="APF8" s="181"/>
      <c r="APG8" s="181"/>
      <c r="APH8" s="181"/>
      <c r="API8" s="181"/>
      <c r="APJ8" s="181"/>
      <c r="APK8" s="181"/>
      <c r="APL8" s="181"/>
      <c r="APM8" s="181"/>
      <c r="APN8" s="181"/>
      <c r="APO8" s="181"/>
      <c r="APP8" s="181"/>
      <c r="APQ8" s="181"/>
      <c r="APR8" s="181"/>
      <c r="APS8" s="181"/>
      <c r="APT8" s="181"/>
      <c r="APU8" s="181"/>
      <c r="APV8" s="181"/>
      <c r="APW8" s="181"/>
      <c r="APX8" s="181"/>
      <c r="APY8" s="181"/>
      <c r="APZ8" s="181"/>
      <c r="AQA8" s="181"/>
      <c r="AQB8" s="181"/>
      <c r="AQC8" s="181"/>
      <c r="AQD8" s="181"/>
      <c r="AQE8" s="181"/>
      <c r="AQF8" s="181"/>
      <c r="AQG8" s="181"/>
      <c r="AQH8" s="181"/>
      <c r="AQI8" s="181"/>
      <c r="AQJ8" s="181"/>
      <c r="AQK8" s="181"/>
      <c r="AQL8" s="181"/>
      <c r="AQM8" s="181"/>
      <c r="AQN8" s="181"/>
      <c r="AQO8" s="181"/>
      <c r="AQP8" s="181"/>
      <c r="AQQ8" s="181"/>
      <c r="AQR8" s="181"/>
      <c r="AQS8" s="181"/>
      <c r="AQT8" s="181"/>
      <c r="AQU8" s="181"/>
      <c r="AQV8" s="181"/>
      <c r="AQW8" s="181"/>
      <c r="AQX8" s="181"/>
      <c r="AQY8" s="181"/>
      <c r="AQZ8" s="181"/>
      <c r="ARA8" s="181"/>
      <c r="ARB8" s="181"/>
      <c r="ARC8" s="181"/>
      <c r="ARD8" s="181"/>
      <c r="ARE8" s="181"/>
      <c r="ARF8" s="181"/>
      <c r="ARG8" s="181"/>
      <c r="ARH8" s="181"/>
      <c r="ARI8" s="181"/>
      <c r="ARJ8" s="181"/>
      <c r="ARK8" s="181"/>
      <c r="ARL8" s="181"/>
      <c r="ARM8" s="181"/>
      <c r="ARN8" s="181"/>
      <c r="ARO8" s="181"/>
      <c r="ARP8" s="181"/>
      <c r="ARQ8" s="181"/>
      <c r="ARR8" s="181"/>
      <c r="ARS8" s="181"/>
      <c r="ART8" s="181"/>
      <c r="ARU8" s="181"/>
      <c r="ARV8" s="181"/>
      <c r="ARW8" s="181"/>
      <c r="ARX8" s="181"/>
      <c r="ARY8" s="181"/>
      <c r="ARZ8" s="181"/>
      <c r="ASA8" s="181"/>
      <c r="ASB8" s="181"/>
      <c r="ASC8" s="181"/>
      <c r="ASD8" s="181"/>
      <c r="ASE8" s="181"/>
      <c r="ASF8" s="181"/>
      <c r="ASG8" s="181"/>
      <c r="ASH8" s="181"/>
      <c r="ASI8" s="181"/>
      <c r="ASJ8" s="181"/>
      <c r="ASK8" s="181"/>
      <c r="ASL8" s="181"/>
      <c r="ASM8" s="181"/>
      <c r="ASN8" s="181"/>
      <c r="ASO8" s="181"/>
      <c r="ASP8" s="181"/>
      <c r="ASQ8" s="181"/>
      <c r="ASR8" s="181"/>
      <c r="ASS8" s="181"/>
      <c r="AST8" s="181"/>
      <c r="ASU8" s="181"/>
      <c r="ASV8" s="181"/>
      <c r="ASW8" s="181"/>
      <c r="ASX8" s="181"/>
      <c r="ASY8" s="181"/>
      <c r="ASZ8" s="181"/>
      <c r="ATA8" s="181"/>
      <c r="ATB8" s="181"/>
      <c r="ATC8" s="181"/>
      <c r="ATD8" s="181"/>
      <c r="ATE8" s="181"/>
      <c r="ATF8" s="181"/>
      <c r="ATG8" s="181"/>
      <c r="ATH8" s="181"/>
      <c r="ATI8" s="181"/>
      <c r="ATJ8" s="181"/>
      <c r="ATK8" s="181"/>
      <c r="ATL8" s="181"/>
      <c r="ATM8" s="181"/>
      <c r="ATN8" s="181"/>
      <c r="ATO8" s="181"/>
      <c r="ATP8" s="181"/>
      <c r="ATQ8" s="181"/>
      <c r="ATR8" s="181"/>
      <c r="ATS8" s="181"/>
      <c r="ATT8" s="181"/>
      <c r="ATU8" s="181"/>
      <c r="ATV8" s="181"/>
      <c r="ATW8" s="181"/>
      <c r="ATX8" s="181"/>
      <c r="ATY8" s="181"/>
      <c r="ATZ8" s="181"/>
      <c r="AUA8" s="181"/>
      <c r="AUB8" s="181"/>
      <c r="AUC8" s="181"/>
      <c r="AUD8" s="181"/>
      <c r="AUE8" s="181"/>
      <c r="AUF8" s="181"/>
      <c r="AUG8" s="181"/>
      <c r="AUH8" s="181"/>
      <c r="AUI8" s="181"/>
      <c r="AUJ8" s="181"/>
      <c r="AUK8" s="181"/>
      <c r="AUL8" s="181"/>
      <c r="AUM8" s="181"/>
      <c r="AUN8" s="181"/>
      <c r="AUO8" s="181"/>
      <c r="AUP8" s="181"/>
      <c r="AUQ8" s="181"/>
      <c r="AUR8" s="181"/>
      <c r="AUS8" s="181"/>
      <c r="AUT8" s="181"/>
      <c r="AUU8" s="181"/>
      <c r="AUV8" s="181"/>
      <c r="AUW8" s="181"/>
      <c r="AUX8" s="181"/>
      <c r="AUY8" s="181"/>
      <c r="AUZ8" s="181"/>
      <c r="AVA8" s="181"/>
      <c r="AVB8" s="181"/>
      <c r="AVC8" s="181"/>
      <c r="AVD8" s="181"/>
      <c r="AVE8" s="181"/>
      <c r="AVF8" s="181"/>
      <c r="AVG8" s="181"/>
      <c r="AVH8" s="181"/>
      <c r="AVI8" s="181"/>
      <c r="AVJ8" s="181"/>
      <c r="AVK8" s="181"/>
      <c r="AVL8" s="181"/>
      <c r="AVM8" s="181"/>
      <c r="AVN8" s="181"/>
      <c r="AVO8" s="181"/>
      <c r="AVP8" s="181"/>
      <c r="AVQ8" s="181"/>
      <c r="AVR8" s="181"/>
      <c r="AVS8" s="181"/>
      <c r="AVT8" s="181"/>
      <c r="AVU8" s="181"/>
      <c r="AVV8" s="181"/>
      <c r="AVW8" s="181"/>
      <c r="AVX8" s="181"/>
      <c r="AVY8" s="181"/>
      <c r="AVZ8" s="181"/>
      <c r="AWA8" s="181"/>
      <c r="AWB8" s="181"/>
      <c r="AWC8" s="181"/>
      <c r="AWD8" s="181"/>
      <c r="AWE8" s="181"/>
      <c r="AWF8" s="181"/>
      <c r="AWG8" s="181"/>
      <c r="AWH8" s="181"/>
      <c r="AWI8" s="181"/>
      <c r="AWJ8" s="181"/>
      <c r="AWK8" s="181"/>
      <c r="AWL8" s="181"/>
      <c r="AWM8" s="181"/>
      <c r="AWN8" s="181"/>
      <c r="AWO8" s="181"/>
      <c r="AWP8" s="181"/>
      <c r="AWQ8" s="181"/>
      <c r="AWR8" s="181"/>
      <c r="AWS8" s="181"/>
      <c r="AWT8" s="181"/>
      <c r="AWU8" s="181"/>
      <c r="AWV8" s="181"/>
      <c r="AWW8" s="181"/>
      <c r="AWX8" s="181"/>
      <c r="AWY8" s="181"/>
      <c r="AWZ8" s="181"/>
      <c r="AXA8" s="181"/>
      <c r="AXB8" s="181"/>
      <c r="AXC8" s="181"/>
      <c r="AXD8" s="181"/>
      <c r="AXE8" s="181"/>
      <c r="AXF8" s="181"/>
      <c r="AXG8" s="181"/>
      <c r="AXH8" s="181"/>
      <c r="AXI8" s="181"/>
      <c r="AXJ8" s="181"/>
      <c r="AXK8" s="181"/>
      <c r="AXL8" s="181"/>
      <c r="AXM8" s="181"/>
      <c r="AXN8" s="181"/>
      <c r="AXO8" s="181"/>
      <c r="AXP8" s="181"/>
      <c r="AXQ8" s="181"/>
      <c r="AXR8" s="181"/>
      <c r="AXS8" s="181"/>
      <c r="AXT8" s="181"/>
      <c r="AXU8" s="181"/>
      <c r="AXV8" s="181"/>
      <c r="AXW8" s="181"/>
      <c r="AXX8" s="181"/>
      <c r="AXY8" s="181"/>
      <c r="AXZ8" s="181"/>
      <c r="AYA8" s="181"/>
      <c r="AYB8" s="181"/>
      <c r="AYC8" s="181"/>
      <c r="AYD8" s="181"/>
      <c r="AYE8" s="181"/>
      <c r="AYF8" s="181"/>
      <c r="AYG8" s="181"/>
      <c r="AYH8" s="181"/>
      <c r="AYI8" s="181"/>
      <c r="AYJ8" s="181"/>
      <c r="AYK8" s="181"/>
      <c r="AYL8" s="181"/>
      <c r="AYM8" s="181"/>
      <c r="AYN8" s="181"/>
      <c r="AYO8" s="181"/>
      <c r="AYP8" s="181"/>
      <c r="AYQ8" s="181"/>
      <c r="AYR8" s="181"/>
      <c r="AYS8" s="181"/>
      <c r="AYT8" s="181"/>
      <c r="AYU8" s="181"/>
      <c r="AYV8" s="181"/>
      <c r="AYW8" s="181"/>
      <c r="AYX8" s="181"/>
      <c r="AYY8" s="181"/>
      <c r="AYZ8" s="181"/>
      <c r="AZA8" s="181"/>
      <c r="AZB8" s="181"/>
      <c r="AZC8" s="181"/>
      <c r="AZD8" s="181"/>
      <c r="AZE8" s="181"/>
      <c r="AZF8" s="181"/>
      <c r="AZG8" s="181"/>
      <c r="AZH8" s="181"/>
      <c r="AZI8" s="181"/>
      <c r="AZJ8" s="181"/>
      <c r="AZK8" s="181"/>
      <c r="AZL8" s="181"/>
      <c r="AZM8" s="181"/>
      <c r="AZN8" s="181"/>
      <c r="AZO8" s="181"/>
      <c r="AZP8" s="181"/>
      <c r="AZQ8" s="181"/>
      <c r="AZR8" s="181"/>
      <c r="AZS8" s="181"/>
      <c r="AZT8" s="181"/>
      <c r="AZU8" s="181"/>
      <c r="AZV8" s="181"/>
      <c r="AZW8" s="181"/>
      <c r="AZX8" s="181"/>
      <c r="AZY8" s="181"/>
      <c r="AZZ8" s="181"/>
      <c r="BAA8" s="181"/>
      <c r="BAB8" s="181"/>
      <c r="BAC8" s="181"/>
      <c r="BAD8" s="181"/>
      <c r="BAE8" s="181"/>
      <c r="BAF8" s="181"/>
      <c r="BAG8" s="181"/>
      <c r="BAH8" s="181"/>
      <c r="BAI8" s="181"/>
      <c r="BAJ8" s="181"/>
      <c r="BAK8" s="181"/>
      <c r="BAL8" s="181"/>
      <c r="BAM8" s="181"/>
      <c r="BAN8" s="181"/>
      <c r="BAO8" s="181"/>
      <c r="BAP8" s="181"/>
      <c r="BAQ8" s="181"/>
      <c r="BAR8" s="181"/>
      <c r="BAS8" s="181"/>
      <c r="BAT8" s="181"/>
      <c r="BAU8" s="181"/>
      <c r="BAV8" s="181"/>
      <c r="BAW8" s="181"/>
      <c r="BAX8" s="181"/>
      <c r="BAY8" s="181"/>
      <c r="BAZ8" s="181"/>
      <c r="BBA8" s="181"/>
      <c r="BBB8" s="181"/>
      <c r="BBC8" s="181"/>
      <c r="BBD8" s="181"/>
      <c r="BBE8" s="181"/>
      <c r="BBF8" s="181"/>
      <c r="BBG8" s="181"/>
      <c r="BBH8" s="181"/>
      <c r="BBI8" s="181"/>
      <c r="BBJ8" s="181"/>
      <c r="BBK8" s="181"/>
      <c r="BBL8" s="181"/>
      <c r="BBM8" s="181"/>
      <c r="BBN8" s="181"/>
      <c r="BBO8" s="181"/>
      <c r="BBP8" s="181"/>
      <c r="BBQ8" s="181"/>
      <c r="BBR8" s="181"/>
      <c r="BBS8" s="181"/>
      <c r="BBT8" s="181"/>
      <c r="BBU8" s="181"/>
      <c r="BBV8" s="181"/>
      <c r="BBW8" s="181"/>
      <c r="BBX8" s="181"/>
      <c r="BBY8" s="181"/>
      <c r="BBZ8" s="181"/>
      <c r="BCA8" s="181"/>
      <c r="BCB8" s="181"/>
      <c r="BCC8" s="181"/>
      <c r="BCD8" s="181"/>
      <c r="BCE8" s="181"/>
      <c r="BCF8" s="181"/>
      <c r="BCG8" s="181"/>
      <c r="BCH8" s="181"/>
      <c r="BCI8" s="181"/>
      <c r="BCJ8" s="181"/>
      <c r="BCK8" s="181"/>
      <c r="BCL8" s="181"/>
      <c r="BCM8" s="181"/>
      <c r="BCN8" s="181"/>
      <c r="BCO8" s="181"/>
      <c r="BCP8" s="181"/>
      <c r="BCQ8" s="181"/>
      <c r="BCR8" s="181"/>
      <c r="BCS8" s="181"/>
      <c r="BCT8" s="181"/>
      <c r="BCU8" s="181"/>
      <c r="BCV8" s="181"/>
      <c r="BCW8" s="181"/>
      <c r="BCX8" s="181"/>
      <c r="BCY8" s="181"/>
      <c r="BCZ8" s="181"/>
      <c r="BDA8" s="181"/>
      <c r="BDB8" s="181"/>
      <c r="BDC8" s="181"/>
      <c r="BDD8" s="181"/>
      <c r="BDE8" s="181"/>
      <c r="BDF8" s="181"/>
      <c r="BDG8" s="181"/>
      <c r="BDH8" s="181"/>
      <c r="BDI8" s="181"/>
      <c r="BDJ8" s="181"/>
      <c r="BDK8" s="181"/>
      <c r="BDL8" s="181"/>
      <c r="BDM8" s="181"/>
      <c r="BDN8" s="181"/>
      <c r="BDO8" s="181"/>
      <c r="BDP8" s="181"/>
      <c r="BDQ8" s="181"/>
      <c r="BDR8" s="181"/>
      <c r="BDS8" s="181"/>
      <c r="BDT8" s="181"/>
      <c r="BDU8" s="181"/>
      <c r="BDV8" s="181"/>
      <c r="BDW8" s="181"/>
      <c r="BDX8" s="181"/>
      <c r="BDY8" s="181"/>
      <c r="BDZ8" s="181"/>
      <c r="BEA8" s="181"/>
      <c r="BEB8" s="181"/>
      <c r="BEC8" s="181"/>
      <c r="BED8" s="181"/>
      <c r="BEE8" s="181"/>
      <c r="BEF8" s="181"/>
      <c r="BEG8" s="181"/>
      <c r="BEH8" s="181"/>
      <c r="BEI8" s="181"/>
      <c r="BEJ8" s="181"/>
      <c r="BEK8" s="181"/>
      <c r="BEL8" s="181"/>
      <c r="BEM8" s="181"/>
      <c r="BEN8" s="181"/>
      <c r="BEO8" s="181"/>
      <c r="BEP8" s="181"/>
      <c r="BEQ8" s="181"/>
      <c r="BER8" s="181"/>
      <c r="BES8" s="181"/>
      <c r="BET8" s="181"/>
      <c r="BEU8" s="181"/>
      <c r="BEV8" s="181"/>
      <c r="BEW8" s="181"/>
      <c r="BEX8" s="181"/>
      <c r="BEY8" s="181"/>
      <c r="BEZ8" s="181"/>
      <c r="BFA8" s="181"/>
      <c r="BFB8" s="181"/>
      <c r="BFC8" s="181"/>
      <c r="BFD8" s="181"/>
      <c r="BFE8" s="181"/>
      <c r="BFF8" s="181"/>
      <c r="BFG8" s="181"/>
      <c r="BFH8" s="181"/>
      <c r="BFI8" s="181"/>
      <c r="BFJ8" s="181"/>
      <c r="BFK8" s="181"/>
      <c r="BFL8" s="181"/>
      <c r="BFM8" s="181"/>
      <c r="BFN8" s="181"/>
      <c r="BFO8" s="181"/>
      <c r="BFP8" s="181"/>
      <c r="BFQ8" s="181"/>
      <c r="BFR8" s="181"/>
      <c r="BFS8" s="181"/>
      <c r="BFT8" s="181"/>
      <c r="BFU8" s="181"/>
      <c r="BFV8" s="181"/>
      <c r="BFW8" s="181"/>
      <c r="BFX8" s="181"/>
      <c r="BFY8" s="181"/>
      <c r="BFZ8" s="181"/>
      <c r="BGA8" s="181"/>
      <c r="BGB8" s="181"/>
      <c r="BGC8" s="181"/>
      <c r="BGD8" s="181"/>
      <c r="BGE8" s="181"/>
      <c r="BGF8" s="181"/>
      <c r="BGG8" s="181"/>
      <c r="BGH8" s="181"/>
      <c r="BGI8" s="181"/>
      <c r="BGJ8" s="181"/>
      <c r="BGK8" s="181"/>
      <c r="BGL8" s="181"/>
      <c r="BGM8" s="181"/>
      <c r="BGN8" s="181"/>
      <c r="BGO8" s="181"/>
      <c r="BGP8" s="181"/>
      <c r="BGQ8" s="181"/>
      <c r="BGR8" s="181"/>
      <c r="BGS8" s="181"/>
      <c r="BGT8" s="181"/>
      <c r="BGU8" s="181"/>
      <c r="BGV8" s="181"/>
      <c r="BGW8" s="181"/>
      <c r="BGX8" s="181"/>
      <c r="BGY8" s="181"/>
      <c r="BGZ8" s="181"/>
      <c r="BHA8" s="181"/>
      <c r="BHB8" s="181"/>
      <c r="BHC8" s="181"/>
      <c r="BHD8" s="181"/>
      <c r="BHE8" s="181"/>
      <c r="BHF8" s="181"/>
      <c r="BHG8" s="181"/>
      <c r="BHH8" s="181"/>
      <c r="BHI8" s="181"/>
      <c r="BHJ8" s="181"/>
      <c r="BHK8" s="181"/>
      <c r="BHL8" s="181"/>
      <c r="BHM8" s="181"/>
      <c r="BHN8" s="181"/>
      <c r="BHO8" s="181"/>
      <c r="BHP8" s="181"/>
      <c r="BHQ8" s="181"/>
      <c r="BHR8" s="181"/>
      <c r="BHS8" s="181"/>
      <c r="BHT8" s="181"/>
      <c r="BHU8" s="181"/>
      <c r="BHV8" s="181"/>
      <c r="BHW8" s="181"/>
      <c r="BHX8" s="181"/>
      <c r="BHY8" s="181"/>
      <c r="BHZ8" s="181"/>
      <c r="BIA8" s="181"/>
      <c r="BIB8" s="181"/>
      <c r="BIC8" s="181"/>
      <c r="BID8" s="181"/>
      <c r="BIE8" s="181"/>
      <c r="BIF8" s="181"/>
      <c r="BIG8" s="181"/>
      <c r="BIH8" s="181"/>
      <c r="BII8" s="181"/>
      <c r="BIJ8" s="181"/>
      <c r="BIK8" s="181"/>
      <c r="BIL8" s="181"/>
      <c r="BIM8" s="181"/>
      <c r="BIN8" s="181"/>
      <c r="BIO8" s="181"/>
      <c r="BIP8" s="181"/>
      <c r="BIQ8" s="181"/>
      <c r="BIR8" s="181"/>
      <c r="BIS8" s="181"/>
      <c r="BIT8" s="181"/>
      <c r="BIU8" s="181"/>
      <c r="BIV8" s="181"/>
      <c r="BIW8" s="181"/>
      <c r="BIX8" s="181"/>
      <c r="BIY8" s="181"/>
      <c r="BIZ8" s="181"/>
      <c r="BJA8" s="181"/>
      <c r="BJB8" s="181"/>
      <c r="BJC8" s="181"/>
      <c r="BJD8" s="181"/>
      <c r="BJE8" s="181"/>
      <c r="BJF8" s="181"/>
      <c r="BJG8" s="181"/>
      <c r="BJH8" s="181"/>
      <c r="BJI8" s="181"/>
      <c r="BJJ8" s="181"/>
      <c r="BJK8" s="181"/>
      <c r="BJL8" s="181"/>
      <c r="BJM8" s="181"/>
      <c r="BJN8" s="181"/>
      <c r="BJO8" s="181"/>
      <c r="BJP8" s="181"/>
      <c r="BJQ8" s="181"/>
      <c r="BJR8" s="181"/>
      <c r="BJS8" s="181"/>
      <c r="BJT8" s="181"/>
      <c r="BJU8" s="181"/>
      <c r="BJV8" s="181"/>
      <c r="BJW8" s="181"/>
      <c r="BJX8" s="181"/>
      <c r="BJY8" s="181"/>
      <c r="BJZ8" s="181"/>
      <c r="BKA8" s="181"/>
      <c r="BKB8" s="181"/>
      <c r="BKC8" s="181"/>
      <c r="BKD8" s="181"/>
      <c r="BKE8" s="181"/>
      <c r="BKF8" s="181"/>
      <c r="BKG8" s="181"/>
      <c r="BKH8" s="181"/>
      <c r="BKI8" s="181"/>
      <c r="BKJ8" s="181"/>
      <c r="BKK8" s="181"/>
      <c r="BKL8" s="181"/>
      <c r="BKM8" s="181"/>
      <c r="BKN8" s="181"/>
      <c r="BKO8" s="181"/>
      <c r="BKP8" s="181"/>
      <c r="BKQ8" s="181"/>
      <c r="BKR8" s="181"/>
      <c r="BKS8" s="181"/>
      <c r="BKT8" s="181"/>
      <c r="BKU8" s="181"/>
      <c r="BKV8" s="181"/>
      <c r="BKW8" s="181"/>
      <c r="BKX8" s="181"/>
      <c r="BKY8" s="181"/>
      <c r="BKZ8" s="181"/>
      <c r="BLA8" s="181"/>
      <c r="BLB8" s="181"/>
      <c r="BLC8" s="181"/>
      <c r="BLD8" s="181"/>
      <c r="BLE8" s="181"/>
      <c r="BLF8" s="181"/>
      <c r="BLG8" s="181"/>
      <c r="BLH8" s="181"/>
      <c r="BLI8" s="181"/>
      <c r="BLJ8" s="181"/>
      <c r="BLK8" s="181"/>
      <c r="BLL8" s="181"/>
      <c r="BLM8" s="181"/>
      <c r="BLN8" s="181"/>
      <c r="BLO8" s="181"/>
      <c r="BLP8" s="181"/>
      <c r="BLQ8" s="181"/>
      <c r="BLR8" s="181"/>
      <c r="BLS8" s="181"/>
      <c r="BLT8" s="181"/>
      <c r="BLU8" s="181"/>
      <c r="BLV8" s="181"/>
      <c r="BLW8" s="181"/>
      <c r="BLX8" s="181"/>
      <c r="BLY8" s="181"/>
      <c r="BLZ8" s="181"/>
      <c r="BMA8" s="181"/>
      <c r="BMB8" s="181"/>
      <c r="BMC8" s="181"/>
      <c r="BMD8" s="181"/>
      <c r="BME8" s="181"/>
      <c r="BMF8" s="181"/>
      <c r="BMG8" s="181"/>
      <c r="BMH8" s="181"/>
      <c r="BMI8" s="181"/>
      <c r="BMJ8" s="181"/>
      <c r="BMK8" s="181"/>
      <c r="BML8" s="181"/>
      <c r="BMM8" s="181"/>
      <c r="BMN8" s="181"/>
      <c r="BMO8" s="181"/>
      <c r="BMP8" s="181"/>
      <c r="BMQ8" s="181"/>
      <c r="BMR8" s="181"/>
      <c r="BMS8" s="181"/>
      <c r="BMT8" s="181"/>
      <c r="BMU8" s="181"/>
      <c r="BMV8" s="181"/>
      <c r="BMW8" s="181"/>
      <c r="BMX8" s="181"/>
      <c r="BMY8" s="181"/>
      <c r="BMZ8" s="181"/>
      <c r="BNA8" s="181"/>
      <c r="BNB8" s="181"/>
      <c r="BNC8" s="181"/>
      <c r="BND8" s="181"/>
      <c r="BNE8" s="181"/>
      <c r="BNF8" s="181"/>
      <c r="BNG8" s="181"/>
      <c r="BNH8" s="181"/>
      <c r="BNI8" s="181"/>
      <c r="BNJ8" s="181"/>
      <c r="BNK8" s="181"/>
      <c r="BNL8" s="181"/>
      <c r="BNM8" s="181"/>
      <c r="BNN8" s="181"/>
      <c r="BNO8" s="181"/>
      <c r="BNP8" s="181"/>
      <c r="BNQ8" s="181"/>
      <c r="BNR8" s="181"/>
      <c r="BNS8" s="181"/>
      <c r="BNT8" s="181"/>
      <c r="BNU8" s="181"/>
      <c r="BNV8" s="181"/>
      <c r="BNW8" s="181"/>
      <c r="BNX8" s="181"/>
      <c r="BNY8" s="181"/>
      <c r="BNZ8" s="181"/>
      <c r="BOA8" s="181"/>
      <c r="BOB8" s="181"/>
      <c r="BOC8" s="181"/>
      <c r="BOD8" s="181"/>
      <c r="BOE8" s="181"/>
      <c r="BOF8" s="181"/>
      <c r="BOG8" s="181"/>
      <c r="BOH8" s="181"/>
      <c r="BOI8" s="181"/>
      <c r="BOJ8" s="181"/>
      <c r="BOK8" s="181"/>
      <c r="BOL8" s="181"/>
      <c r="BOM8" s="181"/>
      <c r="BON8" s="181"/>
      <c r="BOO8" s="181"/>
      <c r="BOP8" s="181"/>
      <c r="BOQ8" s="181"/>
      <c r="BOR8" s="181"/>
      <c r="BOS8" s="181"/>
      <c r="BOT8" s="181"/>
      <c r="BOU8" s="181"/>
      <c r="BOV8" s="181"/>
      <c r="BOW8" s="181"/>
      <c r="BOX8" s="181"/>
      <c r="BOY8" s="181"/>
      <c r="BOZ8" s="181"/>
      <c r="BPA8" s="181"/>
      <c r="BPB8" s="181"/>
      <c r="BPC8" s="181"/>
      <c r="BPD8" s="181"/>
      <c r="BPE8" s="181"/>
      <c r="BPF8" s="181"/>
      <c r="BPG8" s="181"/>
      <c r="BPH8" s="181"/>
      <c r="BPI8" s="181"/>
      <c r="BPJ8" s="181"/>
      <c r="BPK8" s="181"/>
      <c r="BPL8" s="181"/>
      <c r="BPM8" s="181"/>
      <c r="BPN8" s="181"/>
      <c r="BPO8" s="181"/>
      <c r="BPP8" s="181"/>
      <c r="BPQ8" s="181"/>
      <c r="BPR8" s="181"/>
      <c r="BPS8" s="181"/>
      <c r="BPT8" s="181"/>
      <c r="BPU8" s="181"/>
      <c r="BPV8" s="181"/>
      <c r="BPW8" s="181"/>
      <c r="BPX8" s="181"/>
      <c r="BPY8" s="181"/>
      <c r="BPZ8" s="181"/>
      <c r="BQA8" s="181"/>
      <c r="BQB8" s="181"/>
      <c r="BQC8" s="181"/>
      <c r="BQD8" s="181"/>
      <c r="BQE8" s="181"/>
      <c r="BQF8" s="181"/>
      <c r="BQG8" s="181"/>
      <c r="BQH8" s="181"/>
      <c r="BQI8" s="181"/>
      <c r="BQJ8" s="181"/>
      <c r="BQK8" s="181"/>
      <c r="BQL8" s="181"/>
      <c r="BQM8" s="181"/>
      <c r="BQN8" s="181"/>
      <c r="BQO8" s="181"/>
      <c r="BQP8" s="181"/>
      <c r="BQQ8" s="181"/>
      <c r="BQR8" s="181"/>
      <c r="BQS8" s="181"/>
      <c r="BQT8" s="181"/>
      <c r="BQU8" s="181"/>
      <c r="BQV8" s="181"/>
      <c r="BQW8" s="181"/>
      <c r="BQX8" s="181"/>
      <c r="BQY8" s="181"/>
      <c r="BQZ8" s="181"/>
      <c r="BRA8" s="181"/>
      <c r="BRB8" s="181"/>
      <c r="BRC8" s="181"/>
      <c r="BRD8" s="181"/>
      <c r="BRE8" s="181"/>
      <c r="BRF8" s="181"/>
      <c r="BRG8" s="181"/>
      <c r="BRH8" s="181"/>
      <c r="BRI8" s="181"/>
      <c r="BRJ8" s="181"/>
      <c r="BRK8" s="181"/>
      <c r="BRL8" s="181"/>
      <c r="BRM8" s="181"/>
      <c r="BRN8" s="181"/>
      <c r="BRO8" s="181"/>
      <c r="BRP8" s="181"/>
      <c r="BRQ8" s="181"/>
      <c r="BRR8" s="181"/>
      <c r="BRS8" s="181"/>
      <c r="BRT8" s="181"/>
      <c r="BRU8" s="181"/>
      <c r="BRV8" s="181"/>
      <c r="BRW8" s="181"/>
      <c r="BRX8" s="181"/>
      <c r="BRY8" s="181"/>
      <c r="BRZ8" s="181"/>
      <c r="BSA8" s="181"/>
      <c r="BSB8" s="181"/>
      <c r="BSC8" s="181"/>
      <c r="BSD8" s="181"/>
      <c r="BSE8" s="181"/>
      <c r="BSF8" s="181"/>
      <c r="BSG8" s="181"/>
      <c r="BSH8" s="181"/>
      <c r="BSI8" s="181"/>
      <c r="BSJ8" s="181"/>
      <c r="BSK8" s="181"/>
      <c r="BSL8" s="181"/>
      <c r="BSM8" s="181"/>
      <c r="BSN8" s="181"/>
      <c r="BSO8" s="181"/>
      <c r="BSP8" s="181"/>
      <c r="BSQ8" s="181"/>
      <c r="BSR8" s="181"/>
      <c r="BSS8" s="181"/>
      <c r="BST8" s="181"/>
      <c r="BSU8" s="181"/>
      <c r="BSV8" s="181"/>
      <c r="BSW8" s="181"/>
      <c r="BSX8" s="181"/>
      <c r="BSY8" s="181"/>
      <c r="BSZ8" s="181"/>
      <c r="BTA8" s="181"/>
      <c r="BTB8" s="181"/>
      <c r="BTC8" s="181"/>
      <c r="BTD8" s="181"/>
      <c r="BTE8" s="181"/>
      <c r="BTF8" s="181"/>
      <c r="BTG8" s="181"/>
      <c r="BTH8" s="181"/>
      <c r="BTI8" s="181"/>
      <c r="BTJ8" s="181"/>
      <c r="BTK8" s="181"/>
      <c r="BTL8" s="181"/>
      <c r="BTM8" s="181"/>
      <c r="BTN8" s="181"/>
      <c r="BTO8" s="181"/>
      <c r="BTP8" s="181"/>
      <c r="BTQ8" s="181"/>
      <c r="BTR8" s="181"/>
      <c r="BTS8" s="181"/>
      <c r="BTT8" s="181"/>
      <c r="BTU8" s="181"/>
      <c r="BTV8" s="181"/>
      <c r="BTW8" s="181"/>
      <c r="BTX8" s="181"/>
      <c r="BTY8" s="181"/>
      <c r="BTZ8" s="181"/>
      <c r="BUA8" s="181"/>
      <c r="BUB8" s="181"/>
      <c r="BUC8" s="181"/>
      <c r="BUD8" s="181"/>
      <c r="BUE8" s="181"/>
      <c r="BUF8" s="181"/>
      <c r="BUG8" s="181"/>
      <c r="BUH8" s="181"/>
      <c r="BUI8" s="181"/>
      <c r="BUJ8" s="181"/>
      <c r="BUK8" s="181"/>
      <c r="BUL8" s="181"/>
      <c r="BUM8" s="181"/>
      <c r="BUN8" s="181"/>
      <c r="BUO8" s="181"/>
      <c r="BUP8" s="181"/>
      <c r="BUQ8" s="181"/>
      <c r="BUR8" s="181"/>
      <c r="BUS8" s="181"/>
      <c r="BUT8" s="181"/>
      <c r="BUU8" s="181"/>
      <c r="BUV8" s="181"/>
      <c r="BUW8" s="181"/>
      <c r="BUX8" s="181"/>
      <c r="BUY8" s="181"/>
      <c r="BUZ8" s="181"/>
      <c r="BVA8" s="181"/>
      <c r="BVB8" s="181"/>
      <c r="BVC8" s="181"/>
      <c r="BVD8" s="181"/>
      <c r="BVE8" s="181"/>
      <c r="BVF8" s="181"/>
      <c r="BVG8" s="181"/>
      <c r="BVH8" s="181"/>
      <c r="BVI8" s="181"/>
      <c r="BVJ8" s="181"/>
      <c r="BVK8" s="181"/>
      <c r="BVL8" s="181"/>
      <c r="BVM8" s="181"/>
      <c r="BVN8" s="181"/>
      <c r="BVO8" s="181"/>
      <c r="BVP8" s="181"/>
      <c r="BVQ8" s="181"/>
      <c r="BVR8" s="181"/>
      <c r="BVS8" s="181"/>
      <c r="BVT8" s="181"/>
      <c r="BVU8" s="181"/>
      <c r="BVV8" s="181"/>
      <c r="BVW8" s="181"/>
      <c r="BVX8" s="181"/>
      <c r="BVY8" s="181"/>
      <c r="BVZ8" s="181"/>
      <c r="BWA8" s="181"/>
      <c r="BWB8" s="181"/>
      <c r="BWC8" s="181"/>
      <c r="BWD8" s="181"/>
      <c r="BWE8" s="181"/>
      <c r="BWF8" s="181"/>
      <c r="BWG8" s="181"/>
      <c r="BWH8" s="181"/>
      <c r="BWI8" s="181"/>
      <c r="BWJ8" s="181"/>
      <c r="BWK8" s="181"/>
      <c r="BWL8" s="181"/>
      <c r="BWM8" s="181"/>
      <c r="BWN8" s="181"/>
      <c r="BWO8" s="181"/>
      <c r="BWP8" s="181"/>
      <c r="BWQ8" s="181"/>
      <c r="BWR8" s="181"/>
      <c r="BWS8" s="181"/>
      <c r="BWT8" s="181"/>
      <c r="BWU8" s="181"/>
      <c r="BWV8" s="181"/>
      <c r="BWW8" s="181"/>
      <c r="BWX8" s="181"/>
      <c r="BWY8" s="181"/>
      <c r="BWZ8" s="181"/>
      <c r="BXA8" s="181"/>
      <c r="BXB8" s="181"/>
      <c r="BXC8" s="181"/>
      <c r="BXD8" s="181"/>
      <c r="BXE8" s="181"/>
      <c r="BXF8" s="181"/>
      <c r="BXG8" s="181"/>
      <c r="BXH8" s="181"/>
      <c r="BXI8" s="181"/>
      <c r="BXJ8" s="181"/>
      <c r="BXK8" s="181"/>
      <c r="BXL8" s="181"/>
      <c r="BXM8" s="181"/>
      <c r="BXN8" s="181"/>
      <c r="BXO8" s="181"/>
      <c r="BXP8" s="181"/>
      <c r="BXQ8" s="181"/>
      <c r="BXR8" s="181"/>
      <c r="BXS8" s="181"/>
      <c r="BXT8" s="181"/>
      <c r="BXU8" s="181"/>
      <c r="BXV8" s="181"/>
      <c r="BXW8" s="181"/>
      <c r="BXX8" s="181"/>
      <c r="BXY8" s="181"/>
      <c r="BXZ8" s="181"/>
      <c r="BYA8" s="181"/>
      <c r="BYB8" s="181"/>
      <c r="BYC8" s="181"/>
      <c r="BYD8" s="181"/>
      <c r="BYE8" s="181"/>
      <c r="BYF8" s="181"/>
      <c r="BYG8" s="181"/>
      <c r="BYH8" s="181"/>
      <c r="BYI8" s="181"/>
      <c r="BYJ8" s="181"/>
      <c r="BYK8" s="181"/>
      <c r="BYL8" s="181"/>
      <c r="BYM8" s="181"/>
      <c r="BYN8" s="181"/>
      <c r="BYO8" s="181"/>
      <c r="BYP8" s="181"/>
      <c r="BYQ8" s="181"/>
      <c r="BYR8" s="181"/>
      <c r="BYS8" s="181"/>
      <c r="BYT8" s="181"/>
      <c r="BYU8" s="181"/>
      <c r="BYV8" s="181"/>
      <c r="BYW8" s="181"/>
      <c r="BYX8" s="181"/>
      <c r="BYY8" s="181"/>
      <c r="BYZ8" s="181"/>
      <c r="BZA8" s="181"/>
      <c r="BZB8" s="181"/>
      <c r="BZC8" s="181"/>
      <c r="BZD8" s="181"/>
      <c r="BZE8" s="181"/>
      <c r="BZF8" s="181"/>
      <c r="BZG8" s="181"/>
      <c r="BZH8" s="181"/>
      <c r="BZI8" s="181"/>
      <c r="BZJ8" s="181"/>
      <c r="BZK8" s="181"/>
      <c r="BZL8" s="181"/>
      <c r="BZM8" s="181"/>
      <c r="BZN8" s="181"/>
      <c r="BZO8" s="181"/>
      <c r="BZP8" s="181"/>
      <c r="BZQ8" s="181"/>
      <c r="BZR8" s="181"/>
      <c r="BZS8" s="181"/>
      <c r="BZT8" s="181"/>
      <c r="BZU8" s="181"/>
      <c r="BZV8" s="181"/>
      <c r="BZW8" s="181"/>
      <c r="BZX8" s="181"/>
      <c r="BZY8" s="181"/>
      <c r="BZZ8" s="181"/>
      <c r="CAA8" s="181"/>
      <c r="CAB8" s="181"/>
      <c r="CAC8" s="181"/>
      <c r="CAD8" s="181"/>
      <c r="CAE8" s="181"/>
      <c r="CAF8" s="181"/>
      <c r="CAG8" s="181"/>
      <c r="CAH8" s="181"/>
      <c r="CAI8" s="181"/>
      <c r="CAJ8" s="181"/>
      <c r="CAK8" s="181"/>
      <c r="CAL8" s="181"/>
      <c r="CAM8" s="181"/>
      <c r="CAN8" s="181"/>
      <c r="CAO8" s="181"/>
      <c r="CAP8" s="181"/>
      <c r="CAQ8" s="181"/>
      <c r="CAR8" s="181"/>
      <c r="CAS8" s="181"/>
      <c r="CAT8" s="181"/>
      <c r="CAU8" s="181"/>
      <c r="CAV8" s="181"/>
      <c r="CAW8" s="181"/>
      <c r="CAX8" s="181"/>
      <c r="CAY8" s="181"/>
      <c r="CAZ8" s="181"/>
      <c r="CBA8" s="181"/>
      <c r="CBB8" s="181"/>
      <c r="CBC8" s="181"/>
      <c r="CBD8" s="181"/>
      <c r="CBE8" s="181"/>
      <c r="CBF8" s="181"/>
      <c r="CBG8" s="181"/>
      <c r="CBH8" s="181"/>
      <c r="CBI8" s="181"/>
      <c r="CBJ8" s="181"/>
      <c r="CBK8" s="181"/>
      <c r="CBL8" s="181"/>
      <c r="CBM8" s="181"/>
      <c r="CBN8" s="181"/>
      <c r="CBO8" s="181"/>
      <c r="CBP8" s="181"/>
      <c r="CBQ8" s="181"/>
      <c r="CBR8" s="181"/>
      <c r="CBS8" s="181"/>
      <c r="CBT8" s="181"/>
      <c r="CBU8" s="181"/>
      <c r="CBV8" s="181"/>
      <c r="CBW8" s="181"/>
      <c r="CBX8" s="181"/>
      <c r="CBY8" s="181"/>
      <c r="CBZ8" s="181"/>
      <c r="CCA8" s="181"/>
      <c r="CCB8" s="181"/>
      <c r="CCC8" s="181"/>
      <c r="CCD8" s="181"/>
      <c r="CCE8" s="181"/>
      <c r="CCF8" s="181"/>
      <c r="CCG8" s="181"/>
      <c r="CCH8" s="181"/>
      <c r="CCI8" s="181"/>
      <c r="CCJ8" s="181"/>
      <c r="CCK8" s="181"/>
      <c r="CCL8" s="181"/>
      <c r="CCM8" s="181"/>
      <c r="CCN8" s="181"/>
      <c r="CCO8" s="181"/>
      <c r="CCP8" s="181"/>
      <c r="CCQ8" s="181"/>
      <c r="CCR8" s="181"/>
      <c r="CCS8" s="181"/>
      <c r="CCT8" s="181"/>
      <c r="CCU8" s="181"/>
      <c r="CCV8" s="181"/>
      <c r="CCW8" s="181"/>
      <c r="CCX8" s="181"/>
      <c r="CCY8" s="181"/>
      <c r="CCZ8" s="181"/>
      <c r="CDA8" s="181"/>
      <c r="CDB8" s="181"/>
      <c r="CDC8" s="181"/>
      <c r="CDD8" s="181"/>
      <c r="CDE8" s="181"/>
      <c r="CDF8" s="181"/>
      <c r="CDG8" s="181"/>
      <c r="CDH8" s="181"/>
      <c r="CDI8" s="181"/>
      <c r="CDJ8" s="181"/>
      <c r="CDK8" s="181"/>
      <c r="CDL8" s="181"/>
      <c r="CDM8" s="181"/>
      <c r="CDN8" s="181"/>
      <c r="CDO8" s="181"/>
      <c r="CDP8" s="181"/>
      <c r="CDQ8" s="181"/>
      <c r="CDR8" s="181"/>
      <c r="CDS8" s="181"/>
      <c r="CDT8" s="181"/>
      <c r="CDU8" s="181"/>
      <c r="CDV8" s="181"/>
      <c r="CDW8" s="181"/>
      <c r="CDX8" s="181"/>
      <c r="CDY8" s="181"/>
      <c r="CDZ8" s="181"/>
      <c r="CEA8" s="181"/>
      <c r="CEB8" s="181"/>
      <c r="CEC8" s="181"/>
      <c r="CED8" s="181"/>
      <c r="CEE8" s="181"/>
      <c r="CEF8" s="181"/>
      <c r="CEG8" s="181"/>
      <c r="CEH8" s="181"/>
      <c r="CEI8" s="181"/>
      <c r="CEJ8" s="181"/>
      <c r="CEK8" s="181"/>
      <c r="CEL8" s="181"/>
      <c r="CEM8" s="181"/>
      <c r="CEN8" s="181"/>
      <c r="CEO8" s="181"/>
      <c r="CEP8" s="181"/>
      <c r="CEQ8" s="181"/>
      <c r="CER8" s="181"/>
      <c r="CES8" s="181"/>
      <c r="CET8" s="181"/>
      <c r="CEU8" s="181"/>
      <c r="CEV8" s="181"/>
      <c r="CEW8" s="181"/>
      <c r="CEX8" s="181"/>
      <c r="CEY8" s="181"/>
      <c r="CEZ8" s="181"/>
      <c r="CFA8" s="181"/>
      <c r="CFB8" s="181"/>
      <c r="CFC8" s="181"/>
      <c r="CFD8" s="181"/>
      <c r="CFE8" s="181"/>
      <c r="CFF8" s="181"/>
      <c r="CFG8" s="181"/>
      <c r="CFH8" s="181"/>
      <c r="CFI8" s="181"/>
      <c r="CFJ8" s="181"/>
      <c r="CFK8" s="181"/>
      <c r="CFL8" s="181"/>
      <c r="CFM8" s="181"/>
      <c r="CFN8" s="181"/>
      <c r="CFO8" s="181"/>
      <c r="CFP8" s="181"/>
      <c r="CFQ8" s="181"/>
      <c r="CFR8" s="181"/>
      <c r="CFS8" s="181"/>
      <c r="CFT8" s="181"/>
      <c r="CFU8" s="181"/>
      <c r="CFV8" s="181"/>
      <c r="CFW8" s="181"/>
      <c r="CFX8" s="181"/>
      <c r="CFY8" s="181"/>
      <c r="CFZ8" s="181"/>
      <c r="CGA8" s="181"/>
      <c r="CGB8" s="181"/>
      <c r="CGC8" s="181"/>
      <c r="CGD8" s="181"/>
      <c r="CGE8" s="181"/>
      <c r="CGF8" s="181"/>
      <c r="CGG8" s="181"/>
      <c r="CGH8" s="181"/>
      <c r="CGI8" s="181"/>
      <c r="CGJ8" s="181"/>
      <c r="CGK8" s="181"/>
      <c r="CGL8" s="181"/>
      <c r="CGM8" s="181"/>
      <c r="CGN8" s="181"/>
      <c r="CGO8" s="181"/>
      <c r="CGP8" s="181"/>
      <c r="CGQ8" s="181"/>
      <c r="CGR8" s="181"/>
      <c r="CGS8" s="181"/>
      <c r="CGT8" s="181"/>
      <c r="CGU8" s="181"/>
      <c r="CGV8" s="181"/>
      <c r="CGW8" s="181"/>
      <c r="CGX8" s="181"/>
      <c r="CGY8" s="181"/>
      <c r="CGZ8" s="181"/>
      <c r="CHA8" s="181"/>
      <c r="CHB8" s="181"/>
      <c r="CHC8" s="181"/>
      <c r="CHD8" s="181"/>
      <c r="CHE8" s="181"/>
      <c r="CHF8" s="181"/>
      <c r="CHG8" s="181"/>
      <c r="CHH8" s="181"/>
      <c r="CHI8" s="181"/>
      <c r="CHJ8" s="181"/>
      <c r="CHK8" s="181"/>
      <c r="CHL8" s="181"/>
      <c r="CHM8" s="181"/>
      <c r="CHN8" s="181"/>
      <c r="CHO8" s="181"/>
      <c r="CHP8" s="181"/>
      <c r="CHQ8" s="181"/>
      <c r="CHR8" s="181"/>
      <c r="CHS8" s="181"/>
      <c r="CHT8" s="181"/>
      <c r="CHU8" s="181"/>
      <c r="CHV8" s="181"/>
      <c r="CHW8" s="181"/>
      <c r="CHX8" s="181"/>
      <c r="CHY8" s="181"/>
      <c r="CHZ8" s="181"/>
      <c r="CIA8" s="181"/>
      <c r="CIB8" s="181"/>
      <c r="CIC8" s="181"/>
      <c r="CID8" s="181"/>
      <c r="CIE8" s="181"/>
      <c r="CIF8" s="181"/>
      <c r="CIG8" s="181"/>
      <c r="CIH8" s="181"/>
      <c r="CII8" s="181"/>
      <c r="CIJ8" s="181"/>
      <c r="CIK8" s="181"/>
      <c r="CIL8" s="181"/>
      <c r="CIM8" s="181"/>
      <c r="CIN8" s="181"/>
      <c r="CIO8" s="181"/>
      <c r="CIP8" s="181"/>
      <c r="CIQ8" s="181"/>
      <c r="CIR8" s="181"/>
      <c r="CIS8" s="181"/>
      <c r="CIT8" s="181"/>
      <c r="CIU8" s="181"/>
      <c r="CIV8" s="181"/>
      <c r="CIW8" s="181"/>
      <c r="CIX8" s="181"/>
      <c r="CIY8" s="181"/>
      <c r="CIZ8" s="181"/>
      <c r="CJA8" s="181"/>
      <c r="CJB8" s="181"/>
      <c r="CJC8" s="181"/>
      <c r="CJD8" s="181"/>
      <c r="CJE8" s="181"/>
      <c r="CJF8" s="181"/>
      <c r="CJG8" s="181"/>
      <c r="CJH8" s="181"/>
      <c r="CJI8" s="181"/>
      <c r="CJJ8" s="181"/>
      <c r="CJK8" s="181"/>
      <c r="CJL8" s="181"/>
      <c r="CJM8" s="181"/>
      <c r="CJN8" s="181"/>
      <c r="CJO8" s="181"/>
      <c r="CJP8" s="181"/>
      <c r="CJQ8" s="181"/>
      <c r="CJR8" s="181"/>
      <c r="CJS8" s="181"/>
      <c r="CJT8" s="181"/>
      <c r="CJU8" s="181"/>
      <c r="CJV8" s="181"/>
      <c r="CJW8" s="181"/>
      <c r="CJX8" s="181"/>
      <c r="CJY8" s="181"/>
      <c r="CJZ8" s="181"/>
      <c r="CKA8" s="181"/>
      <c r="CKB8" s="181"/>
      <c r="CKC8" s="181"/>
      <c r="CKD8" s="181"/>
      <c r="CKE8" s="181"/>
      <c r="CKF8" s="181"/>
      <c r="CKG8" s="181"/>
      <c r="CKH8" s="181"/>
      <c r="CKI8" s="181"/>
      <c r="CKJ8" s="181"/>
      <c r="CKK8" s="181"/>
      <c r="CKL8" s="181"/>
      <c r="CKM8" s="181"/>
      <c r="CKN8" s="181"/>
      <c r="CKO8" s="181"/>
      <c r="CKP8" s="181"/>
      <c r="CKQ8" s="181"/>
      <c r="CKR8" s="181"/>
      <c r="CKS8" s="181"/>
      <c r="CKT8" s="181"/>
      <c r="CKU8" s="181"/>
      <c r="CKV8" s="181"/>
      <c r="CKW8" s="181"/>
      <c r="CKX8" s="181"/>
      <c r="CKY8" s="181"/>
      <c r="CKZ8" s="181"/>
      <c r="CLA8" s="181"/>
      <c r="CLB8" s="181"/>
      <c r="CLC8" s="181"/>
      <c r="CLD8" s="181"/>
      <c r="CLE8" s="181"/>
      <c r="CLF8" s="181"/>
      <c r="CLG8" s="181"/>
      <c r="CLH8" s="181"/>
      <c r="CLI8" s="181"/>
      <c r="CLJ8" s="181"/>
      <c r="CLK8" s="181"/>
      <c r="CLL8" s="181"/>
      <c r="CLM8" s="181"/>
      <c r="CLN8" s="181"/>
      <c r="CLO8" s="181"/>
      <c r="CLP8" s="181"/>
      <c r="CLQ8" s="181"/>
      <c r="CLR8" s="181"/>
      <c r="CLS8" s="181"/>
      <c r="CLT8" s="181"/>
      <c r="CLU8" s="181"/>
      <c r="CLV8" s="181"/>
      <c r="CLW8" s="181"/>
      <c r="CLX8" s="181"/>
      <c r="CLY8" s="181"/>
      <c r="CLZ8" s="181"/>
      <c r="CMA8" s="181"/>
      <c r="CMB8" s="181"/>
      <c r="CMC8" s="181"/>
      <c r="CMD8" s="181"/>
      <c r="CME8" s="181"/>
      <c r="CMF8" s="181"/>
      <c r="CMG8" s="181"/>
      <c r="CMH8" s="181"/>
      <c r="CMI8" s="181"/>
      <c r="CMJ8" s="181"/>
      <c r="CMK8" s="181"/>
      <c r="CML8" s="181"/>
      <c r="CMM8" s="181"/>
      <c r="CMN8" s="181"/>
      <c r="CMO8" s="181"/>
      <c r="CMP8" s="181"/>
      <c r="CMQ8" s="181"/>
      <c r="CMR8" s="181"/>
      <c r="CMS8" s="181"/>
      <c r="CMT8" s="181"/>
      <c r="CMU8" s="181"/>
      <c r="CMV8" s="181"/>
      <c r="CMW8" s="181"/>
      <c r="CMX8" s="181"/>
      <c r="CMY8" s="181"/>
      <c r="CMZ8" s="181"/>
      <c r="CNA8" s="181"/>
      <c r="CNB8" s="181"/>
      <c r="CNC8" s="181"/>
      <c r="CND8" s="181"/>
      <c r="CNE8" s="181"/>
      <c r="CNF8" s="181"/>
      <c r="CNG8" s="181"/>
      <c r="CNH8" s="181"/>
      <c r="CNI8" s="181"/>
      <c r="CNJ8" s="181"/>
      <c r="CNK8" s="181"/>
      <c r="CNL8" s="181"/>
      <c r="CNM8" s="181"/>
      <c r="CNN8" s="181"/>
      <c r="CNO8" s="181"/>
      <c r="CNP8" s="181"/>
      <c r="CNQ8" s="181"/>
      <c r="CNR8" s="181"/>
      <c r="CNS8" s="181"/>
      <c r="CNT8" s="181"/>
      <c r="CNU8" s="181"/>
      <c r="CNV8" s="181"/>
      <c r="CNW8" s="181"/>
      <c r="CNX8" s="181"/>
      <c r="CNY8" s="181"/>
      <c r="CNZ8" s="181"/>
      <c r="COA8" s="181"/>
      <c r="COB8" s="181"/>
      <c r="COC8" s="181"/>
      <c r="COD8" s="181"/>
      <c r="COE8" s="181"/>
      <c r="COF8" s="181"/>
      <c r="COG8" s="181"/>
      <c r="COH8" s="181"/>
      <c r="COI8" s="181"/>
      <c r="COJ8" s="181"/>
      <c r="COK8" s="181"/>
      <c r="COL8" s="181"/>
      <c r="COM8" s="181"/>
      <c r="CON8" s="181"/>
      <c r="COO8" s="181"/>
      <c r="COP8" s="181"/>
      <c r="COQ8" s="181"/>
      <c r="COR8" s="181"/>
      <c r="COS8" s="181"/>
      <c r="COT8" s="181"/>
      <c r="COU8" s="181"/>
      <c r="COV8" s="181"/>
      <c r="COW8" s="181"/>
      <c r="COX8" s="181"/>
      <c r="COY8" s="181"/>
      <c r="COZ8" s="181"/>
      <c r="CPA8" s="181"/>
      <c r="CPB8" s="181"/>
      <c r="CPC8" s="181"/>
      <c r="CPD8" s="181"/>
      <c r="CPE8" s="181"/>
      <c r="CPF8" s="181"/>
      <c r="CPG8" s="181"/>
      <c r="CPH8" s="181"/>
      <c r="CPI8" s="181"/>
      <c r="CPJ8" s="181"/>
      <c r="CPK8" s="181"/>
      <c r="CPL8" s="181"/>
      <c r="CPM8" s="181"/>
      <c r="CPN8" s="181"/>
      <c r="CPO8" s="181"/>
      <c r="CPP8" s="181"/>
      <c r="CPQ8" s="181"/>
      <c r="CPR8" s="181"/>
      <c r="CPS8" s="181"/>
      <c r="CPT8" s="181"/>
      <c r="CPU8" s="181"/>
      <c r="CPV8" s="181"/>
      <c r="CPW8" s="181"/>
      <c r="CPX8" s="181"/>
      <c r="CPY8" s="181"/>
      <c r="CPZ8" s="181"/>
      <c r="CQA8" s="181"/>
      <c r="CQB8" s="181"/>
      <c r="CQC8" s="181"/>
      <c r="CQD8" s="181"/>
      <c r="CQE8" s="181"/>
      <c r="CQF8" s="181"/>
      <c r="CQG8" s="181"/>
      <c r="CQH8" s="181"/>
      <c r="CQI8" s="181"/>
      <c r="CQJ8" s="181"/>
      <c r="CQK8" s="181"/>
      <c r="CQL8" s="181"/>
      <c r="CQM8" s="181"/>
      <c r="CQN8" s="181"/>
      <c r="CQO8" s="181"/>
      <c r="CQP8" s="181"/>
      <c r="CQQ8" s="181"/>
      <c r="CQR8" s="181"/>
      <c r="CQS8" s="181"/>
      <c r="CQT8" s="181"/>
      <c r="CQU8" s="181"/>
      <c r="CQV8" s="181"/>
      <c r="CQW8" s="181"/>
      <c r="CQX8" s="181"/>
      <c r="CQY8" s="181"/>
      <c r="CQZ8" s="181"/>
      <c r="CRA8" s="181"/>
      <c r="CRB8" s="181"/>
      <c r="CRC8" s="181"/>
      <c r="CRD8" s="181"/>
      <c r="CRE8" s="181"/>
      <c r="CRF8" s="181"/>
      <c r="CRG8" s="181"/>
      <c r="CRH8" s="181"/>
      <c r="CRI8" s="181"/>
      <c r="CRJ8" s="181"/>
      <c r="CRK8" s="181"/>
      <c r="CRL8" s="181"/>
      <c r="CRM8" s="181"/>
      <c r="CRN8" s="181"/>
      <c r="CRO8" s="181"/>
      <c r="CRP8" s="181"/>
      <c r="CRQ8" s="181"/>
      <c r="CRR8" s="181"/>
      <c r="CRS8" s="181"/>
      <c r="CRT8" s="181"/>
      <c r="CRU8" s="181"/>
      <c r="CRV8" s="181"/>
      <c r="CRW8" s="181"/>
      <c r="CRX8" s="181"/>
      <c r="CRY8" s="181"/>
      <c r="CRZ8" s="181"/>
      <c r="CSA8" s="181"/>
      <c r="CSB8" s="181"/>
      <c r="CSC8" s="181"/>
      <c r="CSD8" s="181"/>
      <c r="CSE8" s="181"/>
      <c r="CSF8" s="181"/>
      <c r="CSG8" s="181"/>
      <c r="CSH8" s="181"/>
      <c r="CSI8" s="181"/>
      <c r="CSJ8" s="181"/>
      <c r="CSK8" s="181"/>
      <c r="CSL8" s="181"/>
      <c r="CSM8" s="181"/>
      <c r="CSN8" s="181"/>
      <c r="CSO8" s="181"/>
      <c r="CSP8" s="181"/>
      <c r="CSQ8" s="181"/>
      <c r="CSR8" s="181"/>
      <c r="CSS8" s="181"/>
      <c r="CST8" s="181"/>
      <c r="CSU8" s="181"/>
      <c r="CSV8" s="181"/>
      <c r="CSW8" s="181"/>
      <c r="CSX8" s="181"/>
      <c r="CSY8" s="181"/>
      <c r="CSZ8" s="181"/>
      <c r="CTA8" s="181"/>
      <c r="CTB8" s="181"/>
      <c r="CTC8" s="181"/>
      <c r="CTD8" s="181"/>
      <c r="CTE8" s="181"/>
      <c r="CTF8" s="181"/>
      <c r="CTG8" s="181"/>
      <c r="CTH8" s="181"/>
      <c r="CTI8" s="181"/>
      <c r="CTJ8" s="181"/>
      <c r="CTK8" s="181"/>
      <c r="CTL8" s="181"/>
      <c r="CTM8" s="181"/>
      <c r="CTN8" s="181"/>
      <c r="CTO8" s="181"/>
      <c r="CTP8" s="181"/>
      <c r="CTQ8" s="181"/>
      <c r="CTR8" s="181"/>
      <c r="CTS8" s="181"/>
      <c r="CTT8" s="181"/>
      <c r="CTU8" s="181"/>
      <c r="CTV8" s="181"/>
      <c r="CTW8" s="181"/>
      <c r="CTX8" s="181"/>
      <c r="CTY8" s="181"/>
      <c r="CTZ8" s="181"/>
      <c r="CUA8" s="181"/>
      <c r="CUB8" s="181"/>
      <c r="CUC8" s="181"/>
      <c r="CUD8" s="181"/>
      <c r="CUE8" s="181"/>
      <c r="CUF8" s="181"/>
      <c r="CUG8" s="181"/>
      <c r="CUH8" s="181"/>
      <c r="CUI8" s="181"/>
      <c r="CUJ8" s="181"/>
      <c r="CUK8" s="181"/>
      <c r="CUL8" s="181"/>
      <c r="CUM8" s="181"/>
      <c r="CUN8" s="181"/>
      <c r="CUO8" s="181"/>
      <c r="CUP8" s="181"/>
      <c r="CUQ8" s="181"/>
      <c r="CUR8" s="181"/>
      <c r="CUS8" s="181"/>
      <c r="CUT8" s="181"/>
      <c r="CUU8" s="181"/>
      <c r="CUV8" s="181"/>
      <c r="CUW8" s="181"/>
      <c r="CUX8" s="181"/>
      <c r="CUY8" s="181"/>
      <c r="CUZ8" s="181"/>
      <c r="CVA8" s="181"/>
      <c r="CVB8" s="181"/>
      <c r="CVC8" s="181"/>
      <c r="CVD8" s="181"/>
      <c r="CVE8" s="181"/>
      <c r="CVF8" s="181"/>
      <c r="CVG8" s="181"/>
      <c r="CVH8" s="181"/>
      <c r="CVI8" s="181"/>
      <c r="CVJ8" s="181"/>
      <c r="CVK8" s="181"/>
      <c r="CVL8" s="181"/>
      <c r="CVM8" s="181"/>
      <c r="CVN8" s="181"/>
      <c r="CVO8" s="181"/>
      <c r="CVP8" s="181"/>
      <c r="CVQ8" s="181"/>
      <c r="CVR8" s="181"/>
      <c r="CVS8" s="181"/>
      <c r="CVT8" s="181"/>
      <c r="CVU8" s="181"/>
      <c r="CVV8" s="181"/>
      <c r="CVW8" s="181"/>
      <c r="CVX8" s="181"/>
      <c r="CVY8" s="181"/>
      <c r="CVZ8" s="181"/>
      <c r="CWA8" s="181"/>
      <c r="CWB8" s="181"/>
      <c r="CWC8" s="181"/>
      <c r="CWD8" s="181"/>
      <c r="CWE8" s="181"/>
      <c r="CWF8" s="181"/>
      <c r="CWG8" s="181"/>
      <c r="CWH8" s="181"/>
      <c r="CWI8" s="181"/>
      <c r="CWJ8" s="181"/>
      <c r="CWK8" s="181"/>
      <c r="CWL8" s="181"/>
      <c r="CWM8" s="181"/>
      <c r="CWN8" s="181"/>
      <c r="CWO8" s="181"/>
      <c r="CWP8" s="181"/>
      <c r="CWQ8" s="181"/>
      <c r="CWR8" s="181"/>
      <c r="CWS8" s="181"/>
      <c r="CWT8" s="181"/>
      <c r="CWU8" s="181"/>
      <c r="CWV8" s="181"/>
      <c r="CWW8" s="181"/>
      <c r="CWX8" s="181"/>
      <c r="CWY8" s="181"/>
      <c r="CWZ8" s="181"/>
      <c r="CXA8" s="181"/>
      <c r="CXB8" s="181"/>
      <c r="CXC8" s="181"/>
      <c r="CXD8" s="181"/>
      <c r="CXE8" s="181"/>
      <c r="CXF8" s="181"/>
      <c r="CXG8" s="181"/>
      <c r="CXH8" s="181"/>
      <c r="CXI8" s="181"/>
      <c r="CXJ8" s="181"/>
      <c r="CXK8" s="181"/>
      <c r="CXL8" s="181"/>
      <c r="CXM8" s="181"/>
      <c r="CXN8" s="181"/>
      <c r="CXO8" s="181"/>
      <c r="CXP8" s="181"/>
      <c r="CXQ8" s="181"/>
      <c r="CXR8" s="181"/>
      <c r="CXS8" s="181"/>
      <c r="CXT8" s="181"/>
      <c r="CXU8" s="181"/>
      <c r="CXV8" s="181"/>
      <c r="CXW8" s="181"/>
      <c r="CXX8" s="181"/>
      <c r="CXY8" s="181"/>
      <c r="CXZ8" s="181"/>
      <c r="CYA8" s="181"/>
      <c r="CYB8" s="181"/>
      <c r="CYC8" s="181"/>
      <c r="CYD8" s="181"/>
      <c r="CYE8" s="181"/>
      <c r="CYF8" s="181"/>
      <c r="CYG8" s="181"/>
      <c r="CYH8" s="181"/>
      <c r="CYI8" s="181"/>
      <c r="CYJ8" s="181"/>
      <c r="CYK8" s="181"/>
      <c r="CYL8" s="181"/>
      <c r="CYM8" s="181"/>
      <c r="CYN8" s="181"/>
      <c r="CYO8" s="181"/>
      <c r="CYP8" s="181"/>
      <c r="CYQ8" s="181"/>
      <c r="CYR8" s="181"/>
      <c r="CYS8" s="181"/>
      <c r="CYT8" s="181"/>
      <c r="CYU8" s="181"/>
      <c r="CYV8" s="181"/>
      <c r="CYW8" s="181"/>
      <c r="CYX8" s="181"/>
      <c r="CYY8" s="181"/>
      <c r="CYZ8" s="181"/>
      <c r="CZA8" s="181"/>
      <c r="CZB8" s="181"/>
      <c r="CZC8" s="181"/>
      <c r="CZD8" s="181"/>
      <c r="CZE8" s="181"/>
      <c r="CZF8" s="181"/>
      <c r="CZG8" s="181"/>
      <c r="CZH8" s="181"/>
      <c r="CZI8" s="181"/>
      <c r="CZJ8" s="181"/>
      <c r="CZK8" s="181"/>
      <c r="CZL8" s="181"/>
      <c r="CZM8" s="181"/>
      <c r="CZN8" s="181"/>
      <c r="CZO8" s="181"/>
      <c r="CZP8" s="181"/>
      <c r="CZQ8" s="181"/>
      <c r="CZR8" s="181"/>
      <c r="CZS8" s="181"/>
      <c r="CZT8" s="181"/>
      <c r="CZU8" s="181"/>
      <c r="CZV8" s="181"/>
      <c r="CZW8" s="181"/>
      <c r="CZX8" s="181"/>
      <c r="CZY8" s="181"/>
      <c r="CZZ8" s="181"/>
      <c r="DAA8" s="181"/>
      <c r="DAB8" s="181"/>
      <c r="DAC8" s="181"/>
      <c r="DAD8" s="181"/>
      <c r="DAE8" s="181"/>
      <c r="DAF8" s="181"/>
      <c r="DAG8" s="181"/>
      <c r="DAH8" s="181"/>
      <c r="DAI8" s="181"/>
      <c r="DAJ8" s="181"/>
      <c r="DAK8" s="181"/>
      <c r="DAL8" s="181"/>
      <c r="DAM8" s="181"/>
      <c r="DAN8" s="181"/>
      <c r="DAO8" s="181"/>
      <c r="DAP8" s="181"/>
      <c r="DAQ8" s="181"/>
      <c r="DAR8" s="181"/>
      <c r="DAS8" s="181"/>
      <c r="DAT8" s="181"/>
      <c r="DAU8" s="181"/>
      <c r="DAV8" s="181"/>
      <c r="DAW8" s="181"/>
      <c r="DAX8" s="181"/>
      <c r="DAY8" s="181"/>
      <c r="DAZ8" s="181"/>
      <c r="DBA8" s="181"/>
      <c r="DBB8" s="181"/>
      <c r="DBC8" s="181"/>
      <c r="DBD8" s="181"/>
      <c r="DBE8" s="181"/>
      <c r="DBF8" s="181"/>
      <c r="DBG8" s="181"/>
      <c r="DBH8" s="181"/>
      <c r="DBI8" s="181"/>
      <c r="DBJ8" s="181"/>
      <c r="DBK8" s="181"/>
      <c r="DBL8" s="181"/>
      <c r="DBM8" s="181"/>
      <c r="DBN8" s="181"/>
      <c r="DBO8" s="181"/>
      <c r="DBP8" s="181"/>
      <c r="DBQ8" s="181"/>
      <c r="DBR8" s="181"/>
      <c r="DBS8" s="181"/>
      <c r="DBT8" s="181"/>
      <c r="DBU8" s="181"/>
      <c r="DBV8" s="181"/>
      <c r="DBW8" s="181"/>
      <c r="DBX8" s="181"/>
      <c r="DBY8" s="181"/>
      <c r="DBZ8" s="181"/>
      <c r="DCA8" s="181"/>
      <c r="DCB8" s="181"/>
      <c r="DCC8" s="181"/>
      <c r="DCD8" s="181"/>
      <c r="DCE8" s="181"/>
      <c r="DCF8" s="181"/>
      <c r="DCG8" s="181"/>
      <c r="DCH8" s="181"/>
      <c r="DCI8" s="181"/>
      <c r="DCJ8" s="181"/>
      <c r="DCK8" s="181"/>
      <c r="DCL8" s="181"/>
      <c r="DCM8" s="181"/>
      <c r="DCN8" s="181"/>
      <c r="DCO8" s="181"/>
      <c r="DCP8" s="181"/>
      <c r="DCQ8" s="181"/>
      <c r="DCR8" s="181"/>
      <c r="DCS8" s="181"/>
      <c r="DCT8" s="181"/>
      <c r="DCU8" s="181"/>
      <c r="DCV8" s="181"/>
      <c r="DCW8" s="181"/>
      <c r="DCX8" s="181"/>
      <c r="DCY8" s="181"/>
      <c r="DCZ8" s="181"/>
      <c r="DDA8" s="181"/>
      <c r="DDB8" s="181"/>
      <c r="DDC8" s="181"/>
      <c r="DDD8" s="181"/>
      <c r="DDE8" s="181"/>
      <c r="DDF8" s="181"/>
      <c r="DDG8" s="181"/>
      <c r="DDH8" s="181"/>
      <c r="DDI8" s="181"/>
      <c r="DDJ8" s="181"/>
      <c r="DDK8" s="181"/>
      <c r="DDL8" s="181"/>
      <c r="DDM8" s="181"/>
      <c r="DDN8" s="181"/>
      <c r="DDO8" s="181"/>
      <c r="DDP8" s="181"/>
      <c r="DDQ8" s="181"/>
      <c r="DDR8" s="181"/>
      <c r="DDS8" s="181"/>
      <c r="DDT8" s="181"/>
      <c r="DDU8" s="181"/>
      <c r="DDV8" s="181"/>
      <c r="DDW8" s="181"/>
      <c r="DDX8" s="181"/>
      <c r="DDY8" s="181"/>
      <c r="DDZ8" s="181"/>
      <c r="DEA8" s="181"/>
      <c r="DEB8" s="181"/>
      <c r="DEC8" s="181"/>
      <c r="DED8" s="181"/>
      <c r="DEE8" s="181"/>
      <c r="DEF8" s="181"/>
      <c r="DEG8" s="181"/>
      <c r="DEH8" s="181"/>
      <c r="DEI8" s="181"/>
      <c r="DEJ8" s="181"/>
      <c r="DEK8" s="181"/>
      <c r="DEL8" s="181"/>
      <c r="DEM8" s="181"/>
      <c r="DEN8" s="181"/>
      <c r="DEO8" s="181"/>
      <c r="DEP8" s="181"/>
      <c r="DEQ8" s="181"/>
      <c r="DER8" s="181"/>
      <c r="DES8" s="181"/>
      <c r="DET8" s="181"/>
      <c r="DEU8" s="181"/>
      <c r="DEV8" s="181"/>
      <c r="DEW8" s="181"/>
      <c r="DEX8" s="181"/>
      <c r="DEY8" s="181"/>
      <c r="DEZ8" s="181"/>
      <c r="DFA8" s="181"/>
      <c r="DFB8" s="181"/>
      <c r="DFC8" s="181"/>
      <c r="DFD8" s="181"/>
      <c r="DFE8" s="181"/>
      <c r="DFF8" s="181"/>
      <c r="DFG8" s="181"/>
      <c r="DFH8" s="181"/>
      <c r="DFI8" s="181"/>
      <c r="DFJ8" s="181"/>
      <c r="DFK8" s="181"/>
      <c r="DFL8" s="181"/>
      <c r="DFM8" s="181"/>
      <c r="DFN8" s="181"/>
      <c r="DFO8" s="181"/>
      <c r="DFP8" s="181"/>
      <c r="DFQ8" s="181"/>
      <c r="DFR8" s="181"/>
      <c r="DFS8" s="181"/>
      <c r="DFT8" s="181"/>
      <c r="DFU8" s="181"/>
      <c r="DFV8" s="181"/>
      <c r="DFW8" s="181"/>
      <c r="DFX8" s="181"/>
      <c r="DFY8" s="181"/>
      <c r="DFZ8" s="181"/>
      <c r="DGA8" s="181"/>
      <c r="DGB8" s="181"/>
      <c r="DGC8" s="181"/>
      <c r="DGD8" s="181"/>
      <c r="DGE8" s="181"/>
      <c r="DGF8" s="181"/>
      <c r="DGG8" s="181"/>
      <c r="DGH8" s="181"/>
      <c r="DGI8" s="181"/>
      <c r="DGJ8" s="181"/>
      <c r="DGK8" s="181"/>
      <c r="DGL8" s="181"/>
      <c r="DGM8" s="181"/>
      <c r="DGN8" s="181"/>
      <c r="DGO8" s="181"/>
      <c r="DGP8" s="181"/>
      <c r="DGQ8" s="181"/>
      <c r="DGR8" s="181"/>
      <c r="DGS8" s="181"/>
      <c r="DGT8" s="181"/>
      <c r="DGU8" s="181"/>
      <c r="DGV8" s="181"/>
      <c r="DGW8" s="181"/>
      <c r="DGX8" s="181"/>
      <c r="DGY8" s="181"/>
      <c r="DGZ8" s="181"/>
      <c r="DHA8" s="181"/>
      <c r="DHB8" s="181"/>
      <c r="DHC8" s="181"/>
      <c r="DHD8" s="181"/>
      <c r="DHE8" s="181"/>
      <c r="DHF8" s="181"/>
      <c r="DHG8" s="181"/>
      <c r="DHH8" s="181"/>
      <c r="DHI8" s="181"/>
      <c r="DHJ8" s="181"/>
      <c r="DHK8" s="181"/>
      <c r="DHL8" s="181"/>
      <c r="DHM8" s="181"/>
      <c r="DHN8" s="181"/>
      <c r="DHO8" s="181"/>
      <c r="DHP8" s="181"/>
      <c r="DHQ8" s="181"/>
      <c r="DHR8" s="181"/>
      <c r="DHS8" s="181"/>
      <c r="DHT8" s="181"/>
      <c r="DHU8" s="181"/>
      <c r="DHV8" s="181"/>
      <c r="DHW8" s="181"/>
      <c r="DHX8" s="181"/>
      <c r="DHY8" s="181"/>
      <c r="DHZ8" s="181"/>
      <c r="DIA8" s="181"/>
      <c r="DIB8" s="181"/>
      <c r="DIC8" s="181"/>
      <c r="DID8" s="181"/>
      <c r="DIE8" s="181"/>
      <c r="DIF8" s="181"/>
      <c r="DIG8" s="181"/>
      <c r="DIH8" s="181"/>
      <c r="DII8" s="181"/>
      <c r="DIJ8" s="181"/>
      <c r="DIK8" s="181"/>
      <c r="DIL8" s="181"/>
      <c r="DIM8" s="181"/>
      <c r="DIN8" s="181"/>
      <c r="DIO8" s="181"/>
      <c r="DIP8" s="181"/>
      <c r="DIQ8" s="181"/>
      <c r="DIR8" s="181"/>
      <c r="DIS8" s="181"/>
      <c r="DIT8" s="181"/>
      <c r="DIU8" s="181"/>
      <c r="DIV8" s="181"/>
      <c r="DIW8" s="181"/>
      <c r="DIX8" s="181"/>
      <c r="DIY8" s="181"/>
      <c r="DIZ8" s="181"/>
      <c r="DJA8" s="181"/>
      <c r="DJB8" s="181"/>
      <c r="DJC8" s="181"/>
      <c r="DJD8" s="181"/>
      <c r="DJE8" s="181"/>
      <c r="DJF8" s="181"/>
      <c r="DJG8" s="181"/>
      <c r="DJH8" s="181"/>
      <c r="DJI8" s="181"/>
      <c r="DJJ8" s="181"/>
      <c r="DJK8" s="181"/>
      <c r="DJL8" s="181"/>
      <c r="DJM8" s="181"/>
      <c r="DJN8" s="181"/>
      <c r="DJO8" s="181"/>
      <c r="DJP8" s="181"/>
      <c r="DJQ8" s="181"/>
      <c r="DJR8" s="181"/>
      <c r="DJS8" s="181"/>
      <c r="DJT8" s="181"/>
      <c r="DJU8" s="181"/>
      <c r="DJV8" s="181"/>
      <c r="DJW8" s="181"/>
      <c r="DJX8" s="181"/>
      <c r="DJY8" s="181"/>
      <c r="DJZ8" s="181"/>
      <c r="DKA8" s="181"/>
      <c r="DKB8" s="181"/>
      <c r="DKC8" s="181"/>
      <c r="DKD8" s="181"/>
      <c r="DKE8" s="181"/>
      <c r="DKF8" s="181"/>
      <c r="DKG8" s="181"/>
      <c r="DKH8" s="181"/>
      <c r="DKI8" s="181"/>
      <c r="DKJ8" s="181"/>
      <c r="DKK8" s="181"/>
      <c r="DKL8" s="181"/>
      <c r="DKM8" s="181"/>
      <c r="DKN8" s="181"/>
      <c r="DKO8" s="181"/>
      <c r="DKP8" s="181"/>
      <c r="DKQ8" s="181"/>
      <c r="DKR8" s="181"/>
      <c r="DKS8" s="181"/>
      <c r="DKT8" s="181"/>
      <c r="DKU8" s="181"/>
      <c r="DKV8" s="181"/>
      <c r="DKW8" s="181"/>
      <c r="DKX8" s="181"/>
      <c r="DKY8" s="181"/>
      <c r="DKZ8" s="181"/>
      <c r="DLA8" s="181"/>
      <c r="DLB8" s="181"/>
      <c r="DLC8" s="181"/>
      <c r="DLD8" s="181"/>
      <c r="DLE8" s="181"/>
      <c r="DLF8" s="181"/>
      <c r="DLG8" s="181"/>
      <c r="DLH8" s="181"/>
      <c r="DLI8" s="181"/>
      <c r="DLJ8" s="181"/>
      <c r="DLK8" s="181"/>
      <c r="DLL8" s="181"/>
      <c r="DLM8" s="181"/>
      <c r="DLN8" s="181"/>
      <c r="DLO8" s="181"/>
      <c r="DLP8" s="181"/>
      <c r="DLQ8" s="181"/>
      <c r="DLR8" s="181"/>
      <c r="DLS8" s="181"/>
      <c r="DLT8" s="181"/>
      <c r="DLU8" s="181"/>
      <c r="DLV8" s="181"/>
      <c r="DLW8" s="181"/>
      <c r="DLX8" s="181"/>
      <c r="DLY8" s="181"/>
      <c r="DLZ8" s="181"/>
      <c r="DMA8" s="181"/>
      <c r="DMB8" s="181"/>
      <c r="DMC8" s="181"/>
      <c r="DMD8" s="181"/>
      <c r="DME8" s="181"/>
      <c r="DMF8" s="181"/>
      <c r="DMG8" s="181"/>
      <c r="DMH8" s="181"/>
      <c r="DMI8" s="181"/>
      <c r="DMJ8" s="181"/>
      <c r="DMK8" s="181"/>
      <c r="DML8" s="181"/>
      <c r="DMM8" s="181"/>
      <c r="DMN8" s="181"/>
      <c r="DMO8" s="181"/>
      <c r="DMP8" s="181"/>
      <c r="DMQ8" s="181"/>
      <c r="DMR8" s="181"/>
      <c r="DMS8" s="181"/>
      <c r="DMT8" s="181"/>
      <c r="DMU8" s="181"/>
      <c r="DMV8" s="181"/>
      <c r="DMW8" s="181"/>
      <c r="DMX8" s="181"/>
      <c r="DMY8" s="181"/>
      <c r="DMZ8" s="181"/>
      <c r="DNA8" s="181"/>
      <c r="DNB8" s="181"/>
      <c r="DNC8" s="181"/>
      <c r="DND8" s="181"/>
      <c r="DNE8" s="181"/>
      <c r="DNF8" s="181"/>
      <c r="DNG8" s="181"/>
      <c r="DNH8" s="181"/>
      <c r="DNI8" s="181"/>
      <c r="DNJ8" s="181"/>
      <c r="DNK8" s="181"/>
      <c r="DNL8" s="181"/>
      <c r="DNM8" s="181"/>
      <c r="DNN8" s="181"/>
      <c r="DNO8" s="181"/>
      <c r="DNP8" s="181"/>
      <c r="DNQ8" s="181"/>
      <c r="DNR8" s="181"/>
      <c r="DNS8" s="181"/>
      <c r="DNT8" s="181"/>
      <c r="DNU8" s="181"/>
      <c r="DNV8" s="181"/>
      <c r="DNW8" s="181"/>
      <c r="DNX8" s="181"/>
      <c r="DNY8" s="181"/>
      <c r="DNZ8" s="181"/>
      <c r="DOA8" s="181"/>
      <c r="DOB8" s="181"/>
      <c r="DOC8" s="181"/>
      <c r="DOD8" s="181"/>
      <c r="DOE8" s="181"/>
      <c r="DOF8" s="181"/>
      <c r="DOG8" s="181"/>
      <c r="DOH8" s="181"/>
      <c r="DOI8" s="181"/>
      <c r="DOJ8" s="181"/>
      <c r="DOK8" s="181"/>
      <c r="DOL8" s="181"/>
      <c r="DOM8" s="181"/>
      <c r="DON8" s="181"/>
      <c r="DOO8" s="181"/>
      <c r="DOP8" s="181"/>
      <c r="DOQ8" s="181"/>
      <c r="DOR8" s="181"/>
      <c r="DOS8" s="181"/>
      <c r="DOT8" s="181"/>
      <c r="DOU8" s="181"/>
      <c r="DOV8" s="181"/>
      <c r="DOW8" s="181"/>
      <c r="DOX8" s="181"/>
      <c r="DOY8" s="181"/>
      <c r="DOZ8" s="181"/>
      <c r="DPA8" s="181"/>
      <c r="DPB8" s="181"/>
      <c r="DPC8" s="181"/>
      <c r="DPD8" s="181"/>
      <c r="DPE8" s="181"/>
      <c r="DPF8" s="181"/>
      <c r="DPG8" s="181"/>
      <c r="DPH8" s="181"/>
      <c r="DPI8" s="181"/>
      <c r="DPJ8" s="181"/>
      <c r="DPK8" s="181"/>
      <c r="DPL8" s="181"/>
      <c r="DPM8" s="181"/>
      <c r="DPN8" s="181"/>
      <c r="DPO8" s="181"/>
      <c r="DPP8" s="181"/>
      <c r="DPQ8" s="181"/>
      <c r="DPR8" s="181"/>
      <c r="DPS8" s="181"/>
      <c r="DPT8" s="181"/>
      <c r="DPU8" s="181"/>
      <c r="DPV8" s="181"/>
      <c r="DPW8" s="181"/>
      <c r="DPX8" s="181"/>
      <c r="DPY8" s="181"/>
      <c r="DPZ8" s="181"/>
      <c r="DQA8" s="181"/>
      <c r="DQB8" s="181"/>
      <c r="DQC8" s="181"/>
      <c r="DQD8" s="181"/>
      <c r="DQE8" s="181"/>
      <c r="DQF8" s="181"/>
      <c r="DQG8" s="181"/>
      <c r="DQH8" s="181"/>
      <c r="DQI8" s="181"/>
      <c r="DQJ8" s="181"/>
      <c r="DQK8" s="181"/>
      <c r="DQL8" s="181"/>
      <c r="DQM8" s="181"/>
      <c r="DQN8" s="181"/>
      <c r="DQO8" s="181"/>
      <c r="DQP8" s="181"/>
      <c r="DQQ8" s="181"/>
      <c r="DQR8" s="181"/>
      <c r="DQS8" s="181"/>
      <c r="DQT8" s="181"/>
      <c r="DQU8" s="181"/>
      <c r="DQV8" s="181"/>
      <c r="DQW8" s="181"/>
      <c r="DQX8" s="181"/>
      <c r="DQY8" s="181"/>
      <c r="DQZ8" s="181"/>
      <c r="DRA8" s="181"/>
      <c r="DRB8" s="181"/>
      <c r="DRC8" s="181"/>
      <c r="DRD8" s="181"/>
      <c r="DRE8" s="181"/>
      <c r="DRF8" s="181"/>
      <c r="DRG8" s="181"/>
      <c r="DRH8" s="181"/>
      <c r="DRI8" s="181"/>
      <c r="DRJ8" s="181"/>
      <c r="DRK8" s="181"/>
      <c r="DRL8" s="181"/>
      <c r="DRM8" s="181"/>
      <c r="DRN8" s="181"/>
      <c r="DRO8" s="181"/>
      <c r="DRP8" s="181"/>
      <c r="DRQ8" s="181"/>
      <c r="DRR8" s="181"/>
      <c r="DRS8" s="181"/>
      <c r="DRT8" s="181"/>
      <c r="DRU8" s="181"/>
      <c r="DRV8" s="181"/>
      <c r="DRW8" s="181"/>
      <c r="DRX8" s="181"/>
      <c r="DRY8" s="181"/>
      <c r="DRZ8" s="181"/>
      <c r="DSA8" s="181"/>
      <c r="DSB8" s="181"/>
      <c r="DSC8" s="181"/>
      <c r="DSD8" s="181"/>
      <c r="DSE8" s="181"/>
      <c r="DSF8" s="181"/>
      <c r="DSG8" s="181"/>
      <c r="DSH8" s="181"/>
      <c r="DSI8" s="181"/>
      <c r="DSJ8" s="181"/>
      <c r="DSK8" s="181"/>
      <c r="DSL8" s="181"/>
      <c r="DSM8" s="181"/>
      <c r="DSN8" s="181"/>
      <c r="DSO8" s="181"/>
      <c r="DSP8" s="181"/>
      <c r="DSQ8" s="181"/>
      <c r="DSR8" s="181"/>
      <c r="DSS8" s="181"/>
      <c r="DST8" s="181"/>
      <c r="DSU8" s="181"/>
      <c r="DSV8" s="181"/>
      <c r="DSW8" s="181"/>
      <c r="DSX8" s="181"/>
      <c r="DSY8" s="181"/>
      <c r="DSZ8" s="181"/>
      <c r="DTA8" s="181"/>
      <c r="DTB8" s="181"/>
      <c r="DTC8" s="181"/>
      <c r="DTD8" s="181"/>
      <c r="DTE8" s="181"/>
      <c r="DTF8" s="181"/>
      <c r="DTG8" s="181"/>
      <c r="DTH8" s="181"/>
      <c r="DTI8" s="181"/>
      <c r="DTJ8" s="181"/>
      <c r="DTK8" s="181"/>
      <c r="DTL8" s="181"/>
      <c r="DTM8" s="181"/>
      <c r="DTN8" s="181"/>
      <c r="DTO8" s="181"/>
      <c r="DTP8" s="181"/>
      <c r="DTQ8" s="181"/>
      <c r="DTR8" s="181"/>
      <c r="DTS8" s="181"/>
      <c r="DTT8" s="181"/>
      <c r="DTU8" s="181"/>
      <c r="DTV8" s="181"/>
      <c r="DTW8" s="181"/>
      <c r="DTX8" s="181"/>
      <c r="DTY8" s="181"/>
      <c r="DTZ8" s="181"/>
      <c r="DUA8" s="181"/>
      <c r="DUB8" s="181"/>
      <c r="DUC8" s="181"/>
      <c r="DUD8" s="181"/>
      <c r="DUE8" s="181"/>
      <c r="DUF8" s="181"/>
      <c r="DUG8" s="181"/>
      <c r="DUH8" s="181"/>
      <c r="DUI8" s="181"/>
      <c r="DUJ8" s="181"/>
      <c r="DUK8" s="181"/>
      <c r="DUL8" s="181"/>
      <c r="DUM8" s="181"/>
      <c r="DUN8" s="181"/>
      <c r="DUO8" s="181"/>
      <c r="DUP8" s="181"/>
      <c r="DUQ8" s="181"/>
      <c r="DUR8" s="181"/>
      <c r="DUS8" s="181"/>
      <c r="DUT8" s="181"/>
      <c r="DUU8" s="181"/>
      <c r="DUV8" s="181"/>
      <c r="DUW8" s="181"/>
      <c r="DUX8" s="181"/>
      <c r="DUY8" s="181"/>
      <c r="DUZ8" s="181"/>
      <c r="DVA8" s="181"/>
      <c r="DVB8" s="181"/>
      <c r="DVC8" s="181"/>
      <c r="DVD8" s="181"/>
      <c r="DVE8" s="181"/>
      <c r="DVF8" s="181"/>
      <c r="DVG8" s="181"/>
      <c r="DVH8" s="181"/>
      <c r="DVI8" s="181"/>
      <c r="DVJ8" s="181"/>
      <c r="DVK8" s="181"/>
      <c r="DVL8" s="181"/>
      <c r="DVM8" s="181"/>
      <c r="DVN8" s="181"/>
      <c r="DVO8" s="181"/>
      <c r="DVP8" s="181"/>
      <c r="DVQ8" s="181"/>
      <c r="DVR8" s="181"/>
      <c r="DVS8" s="181"/>
      <c r="DVT8" s="181"/>
      <c r="DVU8" s="181"/>
      <c r="DVV8" s="181"/>
      <c r="DVW8" s="181"/>
      <c r="DVX8" s="181"/>
      <c r="DVY8" s="181"/>
      <c r="DVZ8" s="181"/>
      <c r="DWA8" s="181"/>
      <c r="DWB8" s="181"/>
      <c r="DWC8" s="181"/>
      <c r="DWD8" s="181"/>
      <c r="DWE8" s="181"/>
      <c r="DWF8" s="181"/>
      <c r="DWG8" s="181"/>
      <c r="DWH8" s="181"/>
      <c r="DWI8" s="181"/>
      <c r="DWJ8" s="181"/>
      <c r="DWK8" s="181"/>
      <c r="DWL8" s="181"/>
      <c r="DWM8" s="181"/>
      <c r="DWN8" s="181"/>
      <c r="DWO8" s="181"/>
      <c r="DWP8" s="181"/>
      <c r="DWQ8" s="181"/>
      <c r="DWR8" s="181"/>
      <c r="DWS8" s="181"/>
      <c r="DWT8" s="181"/>
      <c r="DWU8" s="181"/>
      <c r="DWV8" s="181"/>
      <c r="DWW8" s="181"/>
      <c r="DWX8" s="181"/>
      <c r="DWY8" s="181"/>
      <c r="DWZ8" s="181"/>
      <c r="DXA8" s="181"/>
      <c r="DXB8" s="181"/>
      <c r="DXC8" s="181"/>
      <c r="DXD8" s="181"/>
      <c r="DXE8" s="181"/>
      <c r="DXF8" s="181"/>
      <c r="DXG8" s="181"/>
      <c r="DXH8" s="181"/>
      <c r="DXI8" s="181"/>
      <c r="DXJ8" s="181"/>
      <c r="DXK8" s="181"/>
      <c r="DXL8" s="181"/>
      <c r="DXM8" s="181"/>
      <c r="DXN8" s="181"/>
      <c r="DXO8" s="181"/>
      <c r="DXP8" s="181"/>
      <c r="DXQ8" s="181"/>
      <c r="DXR8" s="181"/>
      <c r="DXS8" s="181"/>
      <c r="DXT8" s="181"/>
      <c r="DXU8" s="181"/>
      <c r="DXV8" s="181"/>
      <c r="DXW8" s="181"/>
      <c r="DXX8" s="181"/>
      <c r="DXY8" s="181"/>
      <c r="DXZ8" s="181"/>
      <c r="DYA8" s="181"/>
      <c r="DYB8" s="181"/>
      <c r="DYC8" s="181"/>
      <c r="DYD8" s="181"/>
      <c r="DYE8" s="181"/>
      <c r="DYF8" s="181"/>
      <c r="DYG8" s="181"/>
      <c r="DYH8" s="181"/>
      <c r="DYI8" s="181"/>
      <c r="DYJ8" s="181"/>
      <c r="DYK8" s="181"/>
      <c r="DYL8" s="181"/>
      <c r="DYM8" s="181"/>
      <c r="DYN8" s="181"/>
      <c r="DYO8" s="181"/>
      <c r="DYP8" s="181"/>
      <c r="DYQ8" s="181"/>
      <c r="DYR8" s="181"/>
      <c r="DYS8" s="181"/>
      <c r="DYT8" s="181"/>
      <c r="DYU8" s="181"/>
      <c r="DYV8" s="181"/>
      <c r="DYW8" s="181"/>
      <c r="DYX8" s="181"/>
      <c r="DYY8" s="181"/>
      <c r="DYZ8" s="181"/>
      <c r="DZA8" s="181"/>
      <c r="DZB8" s="181"/>
      <c r="DZC8" s="181"/>
      <c r="DZD8" s="181"/>
      <c r="DZE8" s="181"/>
      <c r="DZF8" s="181"/>
      <c r="DZG8" s="181"/>
      <c r="DZH8" s="181"/>
      <c r="DZI8" s="181"/>
      <c r="DZJ8" s="181"/>
      <c r="DZK8" s="181"/>
      <c r="DZL8" s="181"/>
      <c r="DZM8" s="181"/>
      <c r="DZN8" s="181"/>
      <c r="DZO8" s="181"/>
      <c r="DZP8" s="181"/>
      <c r="DZQ8" s="181"/>
      <c r="DZR8" s="181"/>
      <c r="DZS8" s="181"/>
      <c r="DZT8" s="181"/>
      <c r="DZU8" s="181"/>
      <c r="DZV8" s="181"/>
      <c r="DZW8" s="181"/>
      <c r="DZX8" s="181"/>
      <c r="DZY8" s="181"/>
      <c r="DZZ8" s="181"/>
      <c r="EAA8" s="181"/>
      <c r="EAB8" s="181"/>
      <c r="EAC8" s="181"/>
      <c r="EAD8" s="181"/>
      <c r="EAE8" s="181"/>
      <c r="EAF8" s="181"/>
      <c r="EAG8" s="181"/>
      <c r="EAH8" s="181"/>
      <c r="EAI8" s="181"/>
      <c r="EAJ8" s="181"/>
      <c r="EAK8" s="181"/>
      <c r="EAL8" s="181"/>
      <c r="EAM8" s="181"/>
      <c r="EAN8" s="181"/>
      <c r="EAO8" s="181"/>
      <c r="EAP8" s="181"/>
      <c r="EAQ8" s="181"/>
      <c r="EAR8" s="181"/>
      <c r="EAS8" s="181"/>
      <c r="EAT8" s="181"/>
      <c r="EAU8" s="181"/>
      <c r="EAV8" s="181"/>
      <c r="EAW8" s="181"/>
      <c r="EAX8" s="181"/>
      <c r="EAY8" s="181"/>
      <c r="EAZ8" s="181"/>
      <c r="EBA8" s="181"/>
      <c r="EBB8" s="181"/>
      <c r="EBC8" s="181"/>
      <c r="EBD8" s="181"/>
      <c r="EBE8" s="181"/>
      <c r="EBF8" s="181"/>
      <c r="EBG8" s="181"/>
      <c r="EBH8" s="181"/>
      <c r="EBI8" s="181"/>
      <c r="EBJ8" s="181"/>
      <c r="EBK8" s="181"/>
      <c r="EBL8" s="181"/>
      <c r="EBM8" s="181"/>
      <c r="EBN8" s="181"/>
      <c r="EBO8" s="181"/>
      <c r="EBP8" s="181"/>
      <c r="EBQ8" s="181"/>
      <c r="EBR8" s="181"/>
      <c r="EBS8" s="181"/>
      <c r="EBT8" s="181"/>
      <c r="EBU8" s="181"/>
      <c r="EBV8" s="181"/>
      <c r="EBW8" s="181"/>
      <c r="EBX8" s="181"/>
      <c r="EBY8" s="181"/>
      <c r="EBZ8" s="181"/>
      <c r="ECA8" s="181"/>
      <c r="ECB8" s="181"/>
      <c r="ECC8" s="181"/>
      <c r="ECD8" s="181"/>
      <c r="ECE8" s="181"/>
      <c r="ECF8" s="181"/>
      <c r="ECG8" s="181"/>
      <c r="ECH8" s="181"/>
      <c r="ECI8" s="181"/>
      <c r="ECJ8" s="181"/>
      <c r="ECK8" s="181"/>
      <c r="ECL8" s="181"/>
      <c r="ECM8" s="181"/>
      <c r="ECN8" s="181"/>
      <c r="ECO8" s="181"/>
      <c r="ECP8" s="181"/>
      <c r="ECQ8" s="181"/>
      <c r="ECR8" s="181"/>
      <c r="ECS8" s="181"/>
      <c r="ECT8" s="181"/>
      <c r="ECU8" s="181"/>
      <c r="ECV8" s="181"/>
      <c r="ECW8" s="181"/>
      <c r="ECX8" s="181"/>
      <c r="ECY8" s="181"/>
      <c r="ECZ8" s="181"/>
      <c r="EDA8" s="181"/>
      <c r="EDB8" s="181"/>
      <c r="EDC8" s="181"/>
      <c r="EDD8" s="181"/>
      <c r="EDE8" s="181"/>
      <c r="EDF8" s="181"/>
      <c r="EDG8" s="181"/>
      <c r="EDH8" s="181"/>
      <c r="EDI8" s="181"/>
      <c r="EDJ8" s="181"/>
      <c r="EDK8" s="181"/>
      <c r="EDL8" s="181"/>
      <c r="EDM8" s="181"/>
      <c r="EDN8" s="181"/>
      <c r="EDO8" s="181"/>
      <c r="EDP8" s="181"/>
      <c r="EDQ8" s="181"/>
      <c r="EDR8" s="181"/>
      <c r="EDS8" s="181"/>
      <c r="EDT8" s="181"/>
      <c r="EDU8" s="181"/>
      <c r="EDV8" s="181"/>
      <c r="EDW8" s="181"/>
      <c r="EDX8" s="181"/>
      <c r="EDY8" s="181"/>
      <c r="EDZ8" s="181"/>
      <c r="EEA8" s="181"/>
      <c r="EEB8" s="181"/>
      <c r="EEC8" s="181"/>
      <c r="EED8" s="181"/>
      <c r="EEE8" s="181"/>
      <c r="EEF8" s="181"/>
      <c r="EEG8" s="181"/>
      <c r="EEH8" s="181"/>
      <c r="EEI8" s="181"/>
      <c r="EEJ8" s="181"/>
      <c r="EEK8" s="181"/>
      <c r="EEL8" s="181"/>
      <c r="EEM8" s="181"/>
      <c r="EEN8" s="181"/>
      <c r="EEO8" s="181"/>
      <c r="EEP8" s="181"/>
      <c r="EEQ8" s="181"/>
      <c r="EER8" s="181"/>
      <c r="EES8" s="181"/>
      <c r="EET8" s="181"/>
      <c r="EEU8" s="181"/>
      <c r="EEV8" s="181"/>
      <c r="EEW8" s="181"/>
      <c r="EEX8" s="181"/>
      <c r="EEY8" s="181"/>
      <c r="EEZ8" s="181"/>
      <c r="EFA8" s="181"/>
      <c r="EFB8" s="181"/>
      <c r="EFC8" s="181"/>
      <c r="EFD8" s="181"/>
      <c r="EFE8" s="181"/>
      <c r="EFF8" s="181"/>
      <c r="EFG8" s="181"/>
      <c r="EFH8" s="181"/>
      <c r="EFI8" s="181"/>
      <c r="EFJ8" s="181"/>
      <c r="EFK8" s="181"/>
      <c r="EFL8" s="181"/>
      <c r="EFM8" s="181"/>
      <c r="EFN8" s="181"/>
      <c r="EFO8" s="181"/>
      <c r="EFP8" s="181"/>
      <c r="EFQ8" s="181"/>
      <c r="EFR8" s="181"/>
      <c r="EFS8" s="181"/>
      <c r="EFT8" s="181"/>
      <c r="EFU8" s="181"/>
      <c r="EFV8" s="181"/>
      <c r="EFW8" s="181"/>
      <c r="EFX8" s="181"/>
      <c r="EFY8" s="181"/>
      <c r="EFZ8" s="181"/>
      <c r="EGA8" s="181"/>
      <c r="EGB8" s="181"/>
      <c r="EGC8" s="181"/>
      <c r="EGD8" s="181"/>
      <c r="EGE8" s="181"/>
      <c r="EGF8" s="181"/>
      <c r="EGG8" s="181"/>
      <c r="EGH8" s="181"/>
      <c r="EGI8" s="181"/>
      <c r="EGJ8" s="181"/>
      <c r="EGK8" s="181"/>
      <c r="EGL8" s="181"/>
      <c r="EGM8" s="181"/>
      <c r="EGN8" s="181"/>
      <c r="EGO8" s="181"/>
      <c r="EGP8" s="181"/>
      <c r="EGQ8" s="181"/>
      <c r="EGR8" s="181"/>
      <c r="EGS8" s="181"/>
      <c r="EGT8" s="181"/>
      <c r="EGU8" s="181"/>
      <c r="EGV8" s="181"/>
      <c r="EGW8" s="181"/>
      <c r="EGX8" s="181"/>
      <c r="EGY8" s="181"/>
      <c r="EGZ8" s="181"/>
      <c r="EHA8" s="181"/>
      <c r="EHB8" s="181"/>
      <c r="EHC8" s="181"/>
      <c r="EHD8" s="181"/>
      <c r="EHE8" s="181"/>
      <c r="EHF8" s="181"/>
      <c r="EHG8" s="181"/>
      <c r="EHH8" s="181"/>
      <c r="EHI8" s="181"/>
      <c r="EHJ8" s="181"/>
      <c r="EHK8" s="181"/>
      <c r="EHL8" s="181"/>
      <c r="EHM8" s="181"/>
      <c r="EHN8" s="181"/>
      <c r="EHO8" s="181"/>
      <c r="EHP8" s="181"/>
      <c r="EHQ8" s="181"/>
      <c r="EHR8" s="181"/>
      <c r="EHS8" s="181"/>
      <c r="EHT8" s="181"/>
      <c r="EHU8" s="181"/>
      <c r="EHV8" s="181"/>
      <c r="EHW8" s="181"/>
      <c r="EHX8" s="181"/>
      <c r="EHY8" s="181"/>
      <c r="EHZ8" s="181"/>
      <c r="EIA8" s="181"/>
      <c r="EIB8" s="181"/>
      <c r="EIC8" s="181"/>
      <c r="EID8" s="181"/>
      <c r="EIE8" s="181"/>
      <c r="EIF8" s="181"/>
      <c r="EIG8" s="181"/>
      <c r="EIH8" s="181"/>
      <c r="EII8" s="181"/>
      <c r="EIJ8" s="181"/>
      <c r="EIK8" s="181"/>
      <c r="EIL8" s="181"/>
      <c r="EIM8" s="181"/>
      <c r="EIN8" s="181"/>
      <c r="EIO8" s="181"/>
      <c r="EIP8" s="181"/>
      <c r="EIQ8" s="181"/>
      <c r="EIR8" s="181"/>
      <c r="EIS8" s="181"/>
      <c r="EIT8" s="181"/>
      <c r="EIU8" s="181"/>
      <c r="EIV8" s="181"/>
      <c r="EIW8" s="181"/>
      <c r="EIX8" s="181"/>
      <c r="EIY8" s="181"/>
      <c r="EIZ8" s="181"/>
      <c r="EJA8" s="181"/>
      <c r="EJB8" s="181"/>
      <c r="EJC8" s="181"/>
      <c r="EJD8" s="181"/>
      <c r="EJE8" s="181"/>
      <c r="EJF8" s="181"/>
      <c r="EJG8" s="181"/>
      <c r="EJH8" s="181"/>
      <c r="EJI8" s="181"/>
      <c r="EJJ8" s="181"/>
      <c r="EJK8" s="181"/>
      <c r="EJL8" s="181"/>
      <c r="EJM8" s="181"/>
      <c r="EJN8" s="181"/>
      <c r="EJO8" s="181"/>
      <c r="EJP8" s="181"/>
      <c r="EJQ8" s="181"/>
      <c r="EJR8" s="181"/>
      <c r="EJS8" s="181"/>
      <c r="EJT8" s="181"/>
      <c r="EJU8" s="181"/>
      <c r="EJV8" s="181"/>
      <c r="EJW8" s="181"/>
      <c r="EJX8" s="181"/>
      <c r="EJY8" s="181"/>
      <c r="EJZ8" s="181"/>
      <c r="EKA8" s="181"/>
      <c r="EKB8" s="181"/>
      <c r="EKC8" s="181"/>
      <c r="EKD8" s="181"/>
      <c r="EKE8" s="181"/>
      <c r="EKF8" s="181"/>
      <c r="EKG8" s="181"/>
      <c r="EKH8" s="181"/>
      <c r="EKI8" s="181"/>
      <c r="EKJ8" s="181"/>
      <c r="EKK8" s="181"/>
      <c r="EKL8" s="181"/>
      <c r="EKM8" s="181"/>
      <c r="EKN8" s="181"/>
      <c r="EKO8" s="181"/>
      <c r="EKP8" s="181"/>
      <c r="EKQ8" s="181"/>
      <c r="EKR8" s="181"/>
      <c r="EKS8" s="181"/>
      <c r="EKT8" s="181"/>
      <c r="EKU8" s="181"/>
      <c r="EKV8" s="181"/>
      <c r="EKW8" s="181"/>
      <c r="EKX8" s="181"/>
      <c r="EKY8" s="181"/>
      <c r="EKZ8" s="181"/>
      <c r="ELA8" s="181"/>
      <c r="ELB8" s="181"/>
      <c r="ELC8" s="181"/>
      <c r="ELD8" s="181"/>
      <c r="ELE8" s="181"/>
      <c r="ELF8" s="181"/>
      <c r="ELG8" s="181"/>
      <c r="ELH8" s="181"/>
      <c r="ELI8" s="181"/>
      <c r="ELJ8" s="181"/>
      <c r="ELK8" s="181"/>
      <c r="ELL8" s="181"/>
      <c r="ELM8" s="181"/>
      <c r="ELN8" s="181"/>
      <c r="ELO8" s="181"/>
      <c r="ELP8" s="181"/>
      <c r="ELQ8" s="181"/>
      <c r="ELR8" s="181"/>
      <c r="ELS8" s="181"/>
      <c r="ELT8" s="181"/>
      <c r="ELU8" s="181"/>
      <c r="ELV8" s="181"/>
      <c r="ELW8" s="181"/>
      <c r="ELX8" s="181"/>
      <c r="ELY8" s="181"/>
      <c r="ELZ8" s="181"/>
      <c r="EMA8" s="181"/>
      <c r="EMB8" s="181"/>
      <c r="EMC8" s="181"/>
      <c r="EMD8" s="181"/>
      <c r="EME8" s="181"/>
      <c r="EMF8" s="181"/>
      <c r="EMG8" s="181"/>
      <c r="EMH8" s="181"/>
      <c r="EMI8" s="181"/>
      <c r="EMJ8" s="181"/>
      <c r="EMK8" s="181"/>
      <c r="EML8" s="181"/>
      <c r="EMM8" s="181"/>
      <c r="EMN8" s="181"/>
      <c r="EMO8" s="181"/>
      <c r="EMP8" s="181"/>
      <c r="EMQ8" s="181"/>
      <c r="EMR8" s="181"/>
      <c r="EMS8" s="181"/>
      <c r="EMT8" s="181"/>
      <c r="EMU8" s="181"/>
      <c r="EMV8" s="181"/>
      <c r="EMW8" s="181"/>
      <c r="EMX8" s="181"/>
      <c r="EMY8" s="181"/>
      <c r="EMZ8" s="181"/>
      <c r="ENA8" s="181"/>
      <c r="ENB8" s="181"/>
      <c r="ENC8" s="181"/>
      <c r="END8" s="181"/>
      <c r="ENE8" s="181"/>
      <c r="ENF8" s="181"/>
      <c r="ENG8" s="181"/>
      <c r="ENH8" s="181"/>
      <c r="ENI8" s="181"/>
      <c r="ENJ8" s="181"/>
      <c r="ENK8" s="181"/>
      <c r="ENL8" s="181"/>
      <c r="ENM8" s="181"/>
      <c r="ENN8" s="181"/>
      <c r="ENO8" s="181"/>
      <c r="ENP8" s="181"/>
      <c r="ENQ8" s="181"/>
      <c r="ENR8" s="181"/>
      <c r="ENS8" s="181"/>
      <c r="ENT8" s="181"/>
      <c r="ENU8" s="181"/>
      <c r="ENV8" s="181"/>
      <c r="ENW8" s="181"/>
      <c r="ENX8" s="181"/>
      <c r="ENY8" s="181"/>
      <c r="ENZ8" s="181"/>
      <c r="EOA8" s="181"/>
      <c r="EOB8" s="181"/>
      <c r="EOC8" s="181"/>
      <c r="EOD8" s="181"/>
      <c r="EOE8" s="181"/>
      <c r="EOF8" s="181"/>
      <c r="EOG8" s="181"/>
      <c r="EOH8" s="181"/>
      <c r="EOI8" s="181"/>
      <c r="EOJ8" s="181"/>
      <c r="EOK8" s="181"/>
      <c r="EOL8" s="181"/>
      <c r="EOM8" s="181"/>
      <c r="EON8" s="181"/>
      <c r="EOO8" s="181"/>
      <c r="EOP8" s="181"/>
      <c r="EOQ8" s="181"/>
      <c r="EOR8" s="181"/>
      <c r="EOS8" s="181"/>
      <c r="EOT8" s="181"/>
      <c r="EOU8" s="181"/>
      <c r="EOV8" s="181"/>
      <c r="EOW8" s="181"/>
      <c r="EOX8" s="181"/>
      <c r="EOY8" s="181"/>
      <c r="EOZ8" s="181"/>
      <c r="EPA8" s="181"/>
      <c r="EPB8" s="181"/>
      <c r="EPC8" s="181"/>
      <c r="EPD8" s="181"/>
      <c r="EPE8" s="181"/>
      <c r="EPF8" s="181"/>
      <c r="EPG8" s="181"/>
      <c r="EPH8" s="181"/>
      <c r="EPI8" s="181"/>
      <c r="EPJ8" s="181"/>
      <c r="EPK8" s="181"/>
      <c r="EPL8" s="181"/>
      <c r="EPM8" s="181"/>
      <c r="EPN8" s="181"/>
      <c r="EPO8" s="181"/>
      <c r="EPP8" s="181"/>
      <c r="EPQ8" s="181"/>
      <c r="EPR8" s="181"/>
      <c r="EPS8" s="181"/>
      <c r="EPT8" s="181"/>
      <c r="EPU8" s="181"/>
      <c r="EPV8" s="181"/>
      <c r="EPW8" s="181"/>
      <c r="EPX8" s="181"/>
      <c r="EPY8" s="181"/>
      <c r="EPZ8" s="181"/>
      <c r="EQA8" s="181"/>
      <c r="EQB8" s="181"/>
      <c r="EQC8" s="181"/>
      <c r="EQD8" s="181"/>
      <c r="EQE8" s="181"/>
      <c r="EQF8" s="181"/>
      <c r="EQG8" s="181"/>
      <c r="EQH8" s="181"/>
      <c r="EQI8" s="181"/>
      <c r="EQJ8" s="181"/>
      <c r="EQK8" s="181"/>
      <c r="EQL8" s="181"/>
      <c r="EQM8" s="181"/>
      <c r="EQN8" s="181"/>
      <c r="EQO8" s="181"/>
      <c r="EQP8" s="181"/>
      <c r="EQQ8" s="181"/>
      <c r="EQR8" s="181"/>
      <c r="EQS8" s="181"/>
      <c r="EQT8" s="181"/>
      <c r="EQU8" s="181"/>
      <c r="EQV8" s="181"/>
      <c r="EQW8" s="181"/>
      <c r="EQX8" s="181"/>
      <c r="EQY8" s="181"/>
      <c r="EQZ8" s="181"/>
      <c r="ERA8" s="181"/>
      <c r="ERB8" s="181"/>
      <c r="ERC8" s="181"/>
      <c r="ERD8" s="181"/>
      <c r="ERE8" s="181"/>
      <c r="ERF8" s="181"/>
      <c r="ERG8" s="181"/>
      <c r="ERH8" s="181"/>
      <c r="ERI8" s="181"/>
      <c r="ERJ8" s="181"/>
      <c r="ERK8" s="181"/>
      <c r="ERL8" s="181"/>
      <c r="ERM8" s="181"/>
      <c r="ERN8" s="181"/>
      <c r="ERO8" s="181"/>
      <c r="ERP8" s="181"/>
      <c r="ERQ8" s="181"/>
      <c r="ERR8" s="181"/>
      <c r="ERS8" s="181"/>
      <c r="ERT8" s="181"/>
      <c r="ERU8" s="181"/>
      <c r="ERV8" s="181"/>
      <c r="ERW8" s="181"/>
      <c r="ERX8" s="181"/>
      <c r="ERY8" s="181"/>
      <c r="ERZ8" s="181"/>
      <c r="ESA8" s="181"/>
      <c r="ESB8" s="181"/>
      <c r="ESC8" s="181"/>
      <c r="ESD8" s="181"/>
      <c r="ESE8" s="181"/>
      <c r="ESF8" s="181"/>
      <c r="ESG8" s="181"/>
      <c r="ESH8" s="181"/>
      <c r="ESI8" s="181"/>
      <c r="ESJ8" s="181"/>
      <c r="ESK8" s="181"/>
      <c r="ESL8" s="181"/>
      <c r="ESM8" s="181"/>
      <c r="ESN8" s="181"/>
      <c r="ESO8" s="181"/>
      <c r="ESP8" s="181"/>
      <c r="ESQ8" s="181"/>
      <c r="ESR8" s="181"/>
      <c r="ESS8" s="181"/>
      <c r="EST8" s="181"/>
      <c r="ESU8" s="181"/>
      <c r="ESV8" s="181"/>
      <c r="ESW8" s="181"/>
      <c r="ESX8" s="181"/>
      <c r="ESY8" s="181"/>
      <c r="ESZ8" s="181"/>
      <c r="ETA8" s="181"/>
      <c r="ETB8" s="181"/>
      <c r="ETC8" s="181"/>
      <c r="ETD8" s="181"/>
      <c r="ETE8" s="181"/>
      <c r="ETF8" s="181"/>
      <c r="ETG8" s="181"/>
      <c r="ETH8" s="181"/>
      <c r="ETI8" s="181"/>
      <c r="ETJ8" s="181"/>
      <c r="ETK8" s="181"/>
      <c r="ETL8" s="181"/>
      <c r="ETM8" s="181"/>
      <c r="ETN8" s="181"/>
      <c r="ETO8" s="181"/>
      <c r="ETP8" s="181"/>
      <c r="ETQ8" s="181"/>
      <c r="ETR8" s="181"/>
      <c r="ETS8" s="181"/>
      <c r="ETT8" s="181"/>
      <c r="ETU8" s="181"/>
      <c r="ETV8" s="181"/>
      <c r="ETW8" s="181"/>
      <c r="ETX8" s="181"/>
      <c r="ETY8" s="181"/>
      <c r="ETZ8" s="181"/>
      <c r="EUA8" s="181"/>
      <c r="EUB8" s="181"/>
      <c r="EUC8" s="181"/>
      <c r="EUD8" s="181"/>
      <c r="EUE8" s="181"/>
      <c r="EUF8" s="181"/>
      <c r="EUG8" s="181"/>
      <c r="EUH8" s="181"/>
      <c r="EUI8" s="181"/>
      <c r="EUJ8" s="181"/>
      <c r="EUK8" s="181"/>
      <c r="EUL8" s="181"/>
      <c r="EUM8" s="181"/>
      <c r="EUN8" s="181"/>
      <c r="EUO8" s="181"/>
      <c r="EUP8" s="181"/>
      <c r="EUQ8" s="181"/>
      <c r="EUR8" s="181"/>
      <c r="EUS8" s="181"/>
      <c r="EUT8" s="181"/>
      <c r="EUU8" s="181"/>
      <c r="EUV8" s="181"/>
      <c r="EUW8" s="181"/>
      <c r="EUX8" s="181"/>
      <c r="EUY8" s="181"/>
      <c r="EUZ8" s="181"/>
      <c r="EVA8" s="181"/>
      <c r="EVB8" s="181"/>
      <c r="EVC8" s="181"/>
      <c r="EVD8" s="181"/>
      <c r="EVE8" s="181"/>
      <c r="EVF8" s="181"/>
      <c r="EVG8" s="181"/>
      <c r="EVH8" s="181"/>
      <c r="EVI8" s="181"/>
      <c r="EVJ8" s="181"/>
      <c r="EVK8" s="181"/>
      <c r="EVL8" s="181"/>
      <c r="EVM8" s="181"/>
      <c r="EVN8" s="181"/>
      <c r="EVO8" s="181"/>
      <c r="EVP8" s="181"/>
      <c r="EVQ8" s="181"/>
      <c r="EVR8" s="181"/>
      <c r="EVS8" s="181"/>
      <c r="EVT8" s="181"/>
      <c r="EVU8" s="181"/>
      <c r="EVV8" s="181"/>
      <c r="EVW8" s="181"/>
      <c r="EVX8" s="181"/>
      <c r="EVY8" s="181"/>
      <c r="EVZ8" s="181"/>
      <c r="EWA8" s="181"/>
      <c r="EWB8" s="181"/>
      <c r="EWC8" s="181"/>
      <c r="EWD8" s="181"/>
      <c r="EWE8" s="181"/>
      <c r="EWF8" s="181"/>
      <c r="EWG8" s="181"/>
      <c r="EWH8" s="181"/>
      <c r="EWI8" s="181"/>
      <c r="EWJ8" s="181"/>
      <c r="EWK8" s="181"/>
      <c r="EWL8" s="181"/>
      <c r="EWM8" s="181"/>
      <c r="EWN8" s="181"/>
      <c r="EWO8" s="181"/>
      <c r="EWP8" s="181"/>
      <c r="EWQ8" s="181"/>
      <c r="EWR8" s="181"/>
      <c r="EWS8" s="181"/>
      <c r="EWT8" s="181"/>
      <c r="EWU8" s="181"/>
      <c r="EWV8" s="181"/>
      <c r="EWW8" s="181"/>
      <c r="EWX8" s="181"/>
      <c r="EWY8" s="181"/>
      <c r="EWZ8" s="181"/>
      <c r="EXA8" s="181"/>
      <c r="EXB8" s="181"/>
      <c r="EXC8" s="181"/>
      <c r="EXD8" s="181"/>
      <c r="EXE8" s="181"/>
      <c r="EXF8" s="181"/>
      <c r="EXG8" s="181"/>
      <c r="EXH8" s="181"/>
      <c r="EXI8" s="181"/>
      <c r="EXJ8" s="181"/>
      <c r="EXK8" s="181"/>
      <c r="EXL8" s="181"/>
      <c r="EXM8" s="181"/>
      <c r="EXN8" s="181"/>
      <c r="EXO8" s="181"/>
      <c r="EXP8" s="181"/>
      <c r="EXQ8" s="181"/>
      <c r="EXR8" s="181"/>
      <c r="EXS8" s="181"/>
      <c r="EXT8" s="181"/>
      <c r="EXU8" s="181"/>
      <c r="EXV8" s="181"/>
      <c r="EXW8" s="181"/>
      <c r="EXX8" s="181"/>
      <c r="EXY8" s="181"/>
      <c r="EXZ8" s="181"/>
      <c r="EYA8" s="181"/>
      <c r="EYB8" s="181"/>
      <c r="EYC8" s="181"/>
      <c r="EYD8" s="181"/>
      <c r="EYE8" s="181"/>
      <c r="EYF8" s="181"/>
      <c r="EYG8" s="181"/>
      <c r="EYH8" s="181"/>
      <c r="EYI8" s="181"/>
      <c r="EYJ8" s="181"/>
      <c r="EYK8" s="181"/>
      <c r="EYL8" s="181"/>
      <c r="EYM8" s="181"/>
      <c r="EYN8" s="181"/>
      <c r="EYO8" s="181"/>
      <c r="EYP8" s="181"/>
      <c r="EYQ8" s="181"/>
      <c r="EYR8" s="181"/>
      <c r="EYS8" s="181"/>
      <c r="EYT8" s="181"/>
      <c r="EYU8" s="181"/>
      <c r="EYV8" s="181"/>
      <c r="EYW8" s="181"/>
      <c r="EYX8" s="181"/>
      <c r="EYY8" s="181"/>
      <c r="EYZ8" s="181"/>
      <c r="EZA8" s="181"/>
      <c r="EZB8" s="181"/>
      <c r="EZC8" s="181"/>
      <c r="EZD8" s="181"/>
      <c r="EZE8" s="181"/>
      <c r="EZF8" s="181"/>
      <c r="EZG8" s="181"/>
      <c r="EZH8" s="181"/>
      <c r="EZI8" s="181"/>
      <c r="EZJ8" s="181"/>
      <c r="EZK8" s="181"/>
      <c r="EZL8" s="181"/>
      <c r="EZM8" s="181"/>
      <c r="EZN8" s="181"/>
      <c r="EZO8" s="181"/>
      <c r="EZP8" s="181"/>
      <c r="EZQ8" s="181"/>
      <c r="EZR8" s="181"/>
      <c r="EZS8" s="181"/>
      <c r="EZT8" s="181"/>
      <c r="EZU8" s="181"/>
      <c r="EZV8" s="181"/>
      <c r="EZW8" s="181"/>
      <c r="EZX8" s="181"/>
      <c r="EZY8" s="181"/>
      <c r="EZZ8" s="181"/>
      <c r="FAA8" s="181"/>
      <c r="FAB8" s="181"/>
      <c r="FAC8" s="181"/>
      <c r="FAD8" s="181"/>
      <c r="FAE8" s="181"/>
      <c r="FAF8" s="181"/>
      <c r="FAG8" s="181"/>
      <c r="FAH8" s="181"/>
      <c r="FAI8" s="181"/>
      <c r="FAJ8" s="181"/>
      <c r="FAK8" s="181"/>
      <c r="FAL8" s="181"/>
      <c r="FAM8" s="181"/>
      <c r="FAN8" s="181"/>
      <c r="FAO8" s="181"/>
      <c r="FAP8" s="181"/>
      <c r="FAQ8" s="181"/>
      <c r="FAR8" s="181"/>
      <c r="FAS8" s="181"/>
      <c r="FAT8" s="181"/>
      <c r="FAU8" s="181"/>
      <c r="FAV8" s="181"/>
      <c r="FAW8" s="181"/>
      <c r="FAX8" s="181"/>
      <c r="FAY8" s="181"/>
      <c r="FAZ8" s="181"/>
      <c r="FBA8" s="181"/>
      <c r="FBB8" s="181"/>
      <c r="FBC8" s="181"/>
      <c r="FBD8" s="181"/>
      <c r="FBE8" s="181"/>
      <c r="FBF8" s="181"/>
      <c r="FBG8" s="181"/>
      <c r="FBH8" s="181"/>
      <c r="FBI8" s="181"/>
      <c r="FBJ8" s="181"/>
      <c r="FBK8" s="181"/>
      <c r="FBL8" s="181"/>
      <c r="FBM8" s="181"/>
      <c r="FBN8" s="181"/>
      <c r="FBO8" s="181"/>
      <c r="FBP8" s="181"/>
      <c r="FBQ8" s="181"/>
      <c r="FBR8" s="181"/>
      <c r="FBS8" s="181"/>
      <c r="FBT8" s="181"/>
      <c r="FBU8" s="181"/>
      <c r="FBV8" s="181"/>
      <c r="FBW8" s="181"/>
      <c r="FBX8" s="181"/>
      <c r="FBY8" s="181"/>
      <c r="FBZ8" s="181"/>
      <c r="FCA8" s="181"/>
      <c r="FCB8" s="181"/>
      <c r="FCC8" s="181"/>
      <c r="FCD8" s="181"/>
      <c r="FCE8" s="181"/>
      <c r="FCF8" s="181"/>
      <c r="FCG8" s="181"/>
      <c r="FCH8" s="181"/>
      <c r="FCI8" s="181"/>
      <c r="FCJ8" s="181"/>
      <c r="FCK8" s="181"/>
      <c r="FCL8" s="181"/>
      <c r="FCM8" s="181"/>
      <c r="FCN8" s="181"/>
      <c r="FCO8" s="181"/>
      <c r="FCP8" s="181"/>
      <c r="FCQ8" s="181"/>
      <c r="FCR8" s="181"/>
      <c r="FCS8" s="181"/>
      <c r="FCT8" s="181"/>
      <c r="FCU8" s="181"/>
      <c r="FCV8" s="181"/>
      <c r="FCW8" s="181"/>
      <c r="FCX8" s="181"/>
      <c r="FCY8" s="181"/>
      <c r="FCZ8" s="181"/>
      <c r="FDA8" s="181"/>
      <c r="FDB8" s="181"/>
      <c r="FDC8" s="181"/>
      <c r="FDD8" s="181"/>
      <c r="FDE8" s="181"/>
      <c r="FDF8" s="181"/>
      <c r="FDG8" s="181"/>
      <c r="FDH8" s="181"/>
      <c r="FDI8" s="181"/>
      <c r="FDJ8" s="181"/>
      <c r="FDK8" s="181"/>
      <c r="FDL8" s="181"/>
      <c r="FDM8" s="181"/>
      <c r="FDN8" s="181"/>
      <c r="FDO8" s="181"/>
      <c r="FDP8" s="181"/>
      <c r="FDQ8" s="181"/>
      <c r="FDR8" s="181"/>
      <c r="FDS8" s="181"/>
      <c r="FDT8" s="181"/>
      <c r="FDU8" s="181"/>
      <c r="FDV8" s="181"/>
      <c r="FDW8" s="181"/>
      <c r="FDX8" s="181"/>
      <c r="FDY8" s="181"/>
      <c r="FDZ8" s="181"/>
      <c r="FEA8" s="181"/>
      <c r="FEB8" s="181"/>
      <c r="FEC8" s="181"/>
      <c r="FED8" s="181"/>
      <c r="FEE8" s="181"/>
      <c r="FEF8" s="181"/>
      <c r="FEG8" s="181"/>
      <c r="FEH8" s="181"/>
      <c r="FEI8" s="181"/>
      <c r="FEJ8" s="181"/>
      <c r="FEK8" s="181"/>
      <c r="FEL8" s="181"/>
      <c r="FEM8" s="181"/>
      <c r="FEN8" s="181"/>
      <c r="FEO8" s="181"/>
      <c r="FEP8" s="181"/>
      <c r="FEQ8" s="181"/>
      <c r="FER8" s="181"/>
      <c r="FES8" s="181"/>
      <c r="FET8" s="181"/>
      <c r="FEU8" s="181"/>
      <c r="FEV8" s="181"/>
      <c r="FEW8" s="181"/>
      <c r="FEX8" s="181"/>
      <c r="FEY8" s="181"/>
      <c r="FEZ8" s="181"/>
      <c r="FFA8" s="181"/>
      <c r="FFB8" s="181"/>
      <c r="FFC8" s="181"/>
      <c r="FFD8" s="181"/>
      <c r="FFE8" s="181"/>
      <c r="FFF8" s="181"/>
      <c r="FFG8" s="181"/>
      <c r="FFH8" s="181"/>
      <c r="FFI8" s="181"/>
      <c r="FFJ8" s="181"/>
      <c r="FFK8" s="181"/>
      <c r="FFL8" s="181"/>
      <c r="FFM8" s="181"/>
      <c r="FFN8" s="181"/>
      <c r="FFO8" s="181"/>
      <c r="FFP8" s="181"/>
      <c r="FFQ8" s="181"/>
      <c r="FFR8" s="181"/>
      <c r="FFS8" s="181"/>
      <c r="FFT8" s="181"/>
      <c r="FFU8" s="181"/>
      <c r="FFV8" s="181"/>
      <c r="FFW8" s="181"/>
      <c r="FFX8" s="181"/>
      <c r="FFY8" s="181"/>
      <c r="FFZ8" s="181"/>
      <c r="FGA8" s="181"/>
      <c r="FGB8" s="181"/>
      <c r="FGC8" s="181"/>
      <c r="FGD8" s="181"/>
      <c r="FGE8" s="181"/>
      <c r="FGF8" s="181"/>
      <c r="FGG8" s="181"/>
      <c r="FGH8" s="181"/>
      <c r="FGI8" s="181"/>
      <c r="FGJ8" s="181"/>
      <c r="FGK8" s="181"/>
      <c r="FGL8" s="181"/>
      <c r="FGM8" s="181"/>
      <c r="FGN8" s="181"/>
      <c r="FGO8" s="181"/>
      <c r="FGP8" s="181"/>
      <c r="FGQ8" s="181"/>
      <c r="FGR8" s="181"/>
      <c r="FGS8" s="181"/>
      <c r="FGT8" s="181"/>
      <c r="FGU8" s="181"/>
      <c r="FGV8" s="181"/>
      <c r="FGW8" s="181"/>
      <c r="FGX8" s="181"/>
      <c r="FGY8" s="181"/>
      <c r="FGZ8" s="181"/>
      <c r="FHA8" s="181"/>
      <c r="FHB8" s="181"/>
      <c r="FHC8" s="181"/>
      <c r="FHD8" s="181"/>
      <c r="FHE8" s="181"/>
      <c r="FHF8" s="181"/>
      <c r="FHG8" s="181"/>
      <c r="FHH8" s="181"/>
      <c r="FHI8" s="181"/>
      <c r="FHJ8" s="181"/>
      <c r="FHK8" s="181"/>
      <c r="FHL8" s="181"/>
      <c r="FHM8" s="181"/>
      <c r="FHN8" s="181"/>
      <c r="FHO8" s="181"/>
      <c r="FHP8" s="181"/>
      <c r="FHQ8" s="181"/>
      <c r="FHR8" s="181"/>
      <c r="FHS8" s="181"/>
      <c r="FHT8" s="181"/>
      <c r="FHU8" s="181"/>
      <c r="FHV8" s="181"/>
      <c r="FHW8" s="181"/>
      <c r="FHX8" s="181"/>
      <c r="FHY8" s="181"/>
      <c r="FHZ8" s="181"/>
      <c r="FIA8" s="181"/>
      <c r="FIB8" s="181"/>
      <c r="FIC8" s="181"/>
      <c r="FID8" s="181"/>
      <c r="FIE8" s="181"/>
      <c r="FIF8" s="181"/>
      <c r="FIG8" s="181"/>
      <c r="FIH8" s="181"/>
      <c r="FII8" s="181"/>
      <c r="FIJ8" s="181"/>
      <c r="FIK8" s="181"/>
      <c r="FIL8" s="181"/>
      <c r="FIM8" s="181"/>
      <c r="FIN8" s="181"/>
      <c r="FIO8" s="181"/>
      <c r="FIP8" s="181"/>
      <c r="FIQ8" s="181"/>
      <c r="FIR8" s="181"/>
      <c r="FIS8" s="181"/>
      <c r="FIT8" s="181"/>
      <c r="FIU8" s="181"/>
      <c r="FIV8" s="181"/>
      <c r="FIW8" s="181"/>
      <c r="FIX8" s="181"/>
      <c r="FIY8" s="181"/>
      <c r="FIZ8" s="181"/>
      <c r="FJA8" s="181"/>
      <c r="FJB8" s="181"/>
      <c r="FJC8" s="181"/>
      <c r="FJD8" s="181"/>
      <c r="FJE8" s="181"/>
      <c r="FJF8" s="181"/>
      <c r="FJG8" s="181"/>
      <c r="FJH8" s="181"/>
      <c r="FJI8" s="181"/>
      <c r="FJJ8" s="181"/>
      <c r="FJK8" s="181"/>
      <c r="FJL8" s="181"/>
      <c r="FJM8" s="181"/>
      <c r="FJN8" s="181"/>
      <c r="FJO8" s="181"/>
      <c r="FJP8" s="181"/>
      <c r="FJQ8" s="181"/>
      <c r="FJR8" s="181"/>
      <c r="FJS8" s="181"/>
      <c r="FJT8" s="181"/>
      <c r="FJU8" s="181"/>
      <c r="FJV8" s="181"/>
      <c r="FJW8" s="181"/>
      <c r="FJX8" s="181"/>
      <c r="FJY8" s="181"/>
      <c r="FJZ8" s="181"/>
      <c r="FKA8" s="181"/>
      <c r="FKB8" s="181"/>
      <c r="FKC8" s="181"/>
      <c r="FKD8" s="181"/>
      <c r="FKE8" s="181"/>
      <c r="FKF8" s="181"/>
      <c r="FKG8" s="181"/>
      <c r="FKH8" s="181"/>
      <c r="FKI8" s="181"/>
      <c r="FKJ8" s="181"/>
      <c r="FKK8" s="181"/>
      <c r="FKL8" s="181"/>
      <c r="FKM8" s="181"/>
      <c r="FKN8" s="181"/>
      <c r="FKO8" s="181"/>
      <c r="FKP8" s="181"/>
      <c r="FKQ8" s="181"/>
      <c r="FKR8" s="181"/>
      <c r="FKS8" s="181"/>
      <c r="FKT8" s="181"/>
      <c r="FKU8" s="181"/>
      <c r="FKV8" s="181"/>
      <c r="FKW8" s="181"/>
      <c r="FKX8" s="181"/>
      <c r="FKY8" s="181"/>
      <c r="FKZ8" s="181"/>
      <c r="FLA8" s="181"/>
      <c r="FLB8" s="181"/>
      <c r="FLC8" s="181"/>
      <c r="FLD8" s="181"/>
      <c r="FLE8" s="181"/>
      <c r="FLF8" s="181"/>
      <c r="FLG8" s="181"/>
      <c r="FLH8" s="181"/>
      <c r="FLI8" s="181"/>
      <c r="FLJ8" s="181"/>
      <c r="FLK8" s="181"/>
      <c r="FLL8" s="181"/>
      <c r="FLM8" s="181"/>
      <c r="FLN8" s="181"/>
      <c r="FLO8" s="181"/>
      <c r="FLP8" s="181"/>
      <c r="FLQ8" s="181"/>
      <c r="FLR8" s="181"/>
      <c r="FLS8" s="181"/>
      <c r="FLT8" s="181"/>
      <c r="FLU8" s="181"/>
      <c r="FLV8" s="181"/>
      <c r="FLW8" s="181"/>
      <c r="FLX8" s="181"/>
      <c r="FLY8" s="181"/>
      <c r="FLZ8" s="181"/>
      <c r="FMA8" s="181"/>
      <c r="FMB8" s="181"/>
      <c r="FMC8" s="181"/>
      <c r="FMD8" s="181"/>
      <c r="FME8" s="181"/>
      <c r="FMF8" s="181"/>
      <c r="FMG8" s="181"/>
      <c r="FMH8" s="181"/>
      <c r="FMI8" s="181"/>
      <c r="FMJ8" s="181"/>
      <c r="FMK8" s="181"/>
      <c r="FML8" s="181"/>
      <c r="FMM8" s="181"/>
      <c r="FMN8" s="181"/>
      <c r="FMO8" s="181"/>
      <c r="FMP8" s="181"/>
      <c r="FMQ8" s="181"/>
      <c r="FMR8" s="181"/>
      <c r="FMS8" s="181"/>
      <c r="FMT8" s="181"/>
      <c r="FMU8" s="181"/>
      <c r="FMV8" s="181"/>
      <c r="FMW8" s="181"/>
      <c r="FMX8" s="181"/>
      <c r="FMY8" s="181"/>
      <c r="FMZ8" s="181"/>
      <c r="FNA8" s="181"/>
      <c r="FNB8" s="181"/>
      <c r="FNC8" s="181"/>
      <c r="FND8" s="181"/>
      <c r="FNE8" s="181"/>
      <c r="FNF8" s="181"/>
      <c r="FNG8" s="181"/>
      <c r="FNH8" s="181"/>
      <c r="FNI8" s="181"/>
      <c r="FNJ8" s="181"/>
      <c r="FNK8" s="181"/>
      <c r="FNL8" s="181"/>
      <c r="FNM8" s="181"/>
      <c r="FNN8" s="181"/>
      <c r="FNO8" s="181"/>
      <c r="FNP8" s="181"/>
      <c r="FNQ8" s="181"/>
      <c r="FNR8" s="181"/>
      <c r="FNS8" s="181"/>
      <c r="FNT8" s="181"/>
      <c r="FNU8" s="181"/>
      <c r="FNV8" s="181"/>
      <c r="FNW8" s="181"/>
      <c r="FNX8" s="181"/>
      <c r="FNY8" s="181"/>
      <c r="FNZ8" s="181"/>
      <c r="FOA8" s="181"/>
      <c r="FOB8" s="181"/>
      <c r="FOC8" s="181"/>
      <c r="FOD8" s="181"/>
      <c r="FOE8" s="181"/>
      <c r="FOF8" s="181"/>
      <c r="FOG8" s="181"/>
      <c r="FOH8" s="181"/>
      <c r="FOI8" s="181"/>
      <c r="FOJ8" s="181"/>
      <c r="FOK8" s="181"/>
      <c r="FOL8" s="181"/>
      <c r="FOM8" s="181"/>
      <c r="FON8" s="181"/>
      <c r="FOO8" s="181"/>
      <c r="FOP8" s="181"/>
      <c r="FOQ8" s="181"/>
      <c r="FOR8" s="181"/>
      <c r="FOS8" s="181"/>
      <c r="FOT8" s="181"/>
      <c r="FOU8" s="181"/>
      <c r="FOV8" s="181"/>
      <c r="FOW8" s="181"/>
      <c r="FOX8" s="181"/>
      <c r="FOY8" s="181"/>
      <c r="FOZ8" s="181"/>
      <c r="FPA8" s="181"/>
      <c r="FPB8" s="181"/>
      <c r="FPC8" s="181"/>
      <c r="FPD8" s="181"/>
      <c r="FPE8" s="181"/>
      <c r="FPF8" s="181"/>
      <c r="FPG8" s="181"/>
      <c r="FPH8" s="181"/>
      <c r="FPI8" s="181"/>
      <c r="FPJ8" s="181"/>
      <c r="FPK8" s="181"/>
      <c r="FPL8" s="181"/>
      <c r="FPM8" s="181"/>
      <c r="FPN8" s="181"/>
      <c r="FPO8" s="181"/>
      <c r="FPP8" s="181"/>
      <c r="FPQ8" s="181"/>
      <c r="FPR8" s="181"/>
      <c r="FPS8" s="181"/>
      <c r="FPT8" s="181"/>
      <c r="FPU8" s="181"/>
      <c r="FPV8" s="181"/>
      <c r="FPW8" s="181"/>
      <c r="FPX8" s="181"/>
      <c r="FPY8" s="181"/>
      <c r="FPZ8" s="181"/>
      <c r="FQA8" s="181"/>
      <c r="FQB8" s="181"/>
      <c r="FQC8" s="181"/>
      <c r="FQD8" s="181"/>
      <c r="FQE8" s="181"/>
      <c r="FQF8" s="181"/>
      <c r="FQG8" s="181"/>
      <c r="FQH8" s="181"/>
      <c r="FQI8" s="181"/>
      <c r="FQJ8" s="181"/>
      <c r="FQK8" s="181"/>
      <c r="FQL8" s="181"/>
      <c r="FQM8" s="181"/>
      <c r="FQN8" s="181"/>
      <c r="FQO8" s="181"/>
      <c r="FQP8" s="181"/>
      <c r="FQQ8" s="181"/>
      <c r="FQR8" s="181"/>
      <c r="FQS8" s="181"/>
      <c r="FQT8" s="181"/>
      <c r="FQU8" s="181"/>
      <c r="FQV8" s="181"/>
      <c r="FQW8" s="181"/>
      <c r="FQX8" s="181"/>
      <c r="FQY8" s="181"/>
      <c r="FQZ8" s="181"/>
      <c r="FRA8" s="181"/>
      <c r="FRB8" s="181"/>
      <c r="FRC8" s="181"/>
      <c r="FRD8" s="181"/>
      <c r="FRE8" s="181"/>
      <c r="FRF8" s="181"/>
      <c r="FRG8" s="181"/>
      <c r="FRH8" s="181"/>
      <c r="FRI8" s="181"/>
      <c r="FRJ8" s="181"/>
      <c r="FRK8" s="181"/>
      <c r="FRL8" s="181"/>
      <c r="FRM8" s="181"/>
      <c r="FRN8" s="181"/>
      <c r="FRO8" s="181"/>
      <c r="FRP8" s="181"/>
      <c r="FRQ8" s="181"/>
      <c r="FRR8" s="181"/>
      <c r="FRS8" s="181"/>
      <c r="FRT8" s="181"/>
      <c r="FRU8" s="181"/>
      <c r="FRV8" s="181"/>
      <c r="FRW8" s="181"/>
      <c r="FRX8" s="181"/>
      <c r="FRY8" s="181"/>
      <c r="FRZ8" s="181"/>
      <c r="FSA8" s="181"/>
      <c r="FSB8" s="181"/>
      <c r="FSC8" s="181"/>
      <c r="FSD8" s="181"/>
      <c r="FSE8" s="181"/>
      <c r="FSF8" s="181"/>
      <c r="FSG8" s="181"/>
      <c r="FSH8" s="181"/>
      <c r="FSI8" s="181"/>
      <c r="FSJ8" s="181"/>
      <c r="FSK8" s="181"/>
      <c r="FSL8" s="181"/>
      <c r="FSM8" s="181"/>
      <c r="FSN8" s="181"/>
      <c r="FSO8" s="181"/>
      <c r="FSP8" s="181"/>
      <c r="FSQ8" s="181"/>
      <c r="FSR8" s="181"/>
      <c r="FSS8" s="181"/>
      <c r="FST8" s="181"/>
      <c r="FSU8" s="181"/>
      <c r="FSV8" s="181"/>
      <c r="FSW8" s="181"/>
      <c r="FSX8" s="181"/>
      <c r="FSY8" s="181"/>
      <c r="FSZ8" s="181"/>
      <c r="FTA8" s="181"/>
      <c r="FTB8" s="181"/>
      <c r="FTC8" s="181"/>
      <c r="FTD8" s="181"/>
      <c r="FTE8" s="181"/>
      <c r="FTF8" s="181"/>
      <c r="FTG8" s="181"/>
      <c r="FTH8" s="181"/>
      <c r="FTI8" s="181"/>
      <c r="FTJ8" s="181"/>
      <c r="FTK8" s="181"/>
      <c r="FTL8" s="181"/>
      <c r="FTM8" s="181"/>
      <c r="FTN8" s="181"/>
      <c r="FTO8" s="181"/>
      <c r="FTP8" s="181"/>
      <c r="FTQ8" s="181"/>
      <c r="FTR8" s="181"/>
      <c r="FTS8" s="181"/>
      <c r="FTT8" s="181"/>
      <c r="FTU8" s="181"/>
      <c r="FTV8" s="181"/>
      <c r="FTW8" s="181"/>
      <c r="FTX8" s="181"/>
      <c r="FTY8" s="181"/>
      <c r="FTZ8" s="181"/>
      <c r="FUA8" s="181"/>
      <c r="FUB8" s="181"/>
      <c r="FUC8" s="181"/>
      <c r="FUD8" s="181"/>
      <c r="FUE8" s="181"/>
      <c r="FUF8" s="181"/>
      <c r="FUG8" s="181"/>
      <c r="FUH8" s="181"/>
      <c r="FUI8" s="181"/>
      <c r="FUJ8" s="181"/>
      <c r="FUK8" s="181"/>
      <c r="FUL8" s="181"/>
      <c r="FUM8" s="181"/>
      <c r="FUN8" s="181"/>
      <c r="FUO8" s="181"/>
      <c r="FUP8" s="181"/>
      <c r="FUQ8" s="181"/>
      <c r="FUR8" s="181"/>
      <c r="FUS8" s="181"/>
      <c r="FUT8" s="181"/>
      <c r="FUU8" s="181"/>
      <c r="FUV8" s="181"/>
      <c r="FUW8" s="181"/>
      <c r="FUX8" s="181"/>
      <c r="FUY8" s="181"/>
      <c r="FUZ8" s="181"/>
      <c r="FVA8" s="181"/>
      <c r="FVB8" s="181"/>
      <c r="FVC8" s="181"/>
      <c r="FVD8" s="181"/>
      <c r="FVE8" s="181"/>
      <c r="FVF8" s="181"/>
      <c r="FVG8" s="181"/>
      <c r="FVH8" s="181"/>
      <c r="FVI8" s="181"/>
      <c r="FVJ8" s="181"/>
      <c r="FVK8" s="181"/>
      <c r="FVL8" s="181"/>
      <c r="FVM8" s="181"/>
      <c r="FVN8" s="181"/>
      <c r="FVO8" s="181"/>
      <c r="FVP8" s="181"/>
      <c r="FVQ8" s="181"/>
      <c r="FVR8" s="181"/>
      <c r="FVS8" s="181"/>
      <c r="FVT8" s="181"/>
      <c r="FVU8" s="181"/>
      <c r="FVV8" s="181"/>
      <c r="FVW8" s="181"/>
      <c r="FVX8" s="181"/>
      <c r="FVY8" s="181"/>
      <c r="FVZ8" s="181"/>
      <c r="FWA8" s="181"/>
      <c r="FWB8" s="181"/>
      <c r="FWC8" s="181"/>
      <c r="FWD8" s="181"/>
      <c r="FWE8" s="181"/>
      <c r="FWF8" s="181"/>
      <c r="FWG8" s="181"/>
      <c r="FWH8" s="181"/>
      <c r="FWI8" s="181"/>
      <c r="FWJ8" s="181"/>
      <c r="FWK8" s="181"/>
      <c r="FWL8" s="181"/>
      <c r="FWM8" s="181"/>
      <c r="FWN8" s="181"/>
      <c r="FWO8" s="181"/>
      <c r="FWP8" s="181"/>
      <c r="FWQ8" s="181"/>
      <c r="FWR8" s="181"/>
      <c r="FWS8" s="181"/>
      <c r="FWT8" s="181"/>
      <c r="FWU8" s="181"/>
      <c r="FWV8" s="181"/>
      <c r="FWW8" s="181"/>
      <c r="FWX8" s="181"/>
      <c r="FWY8" s="181"/>
      <c r="FWZ8" s="181"/>
      <c r="FXA8" s="181"/>
      <c r="FXB8" s="181"/>
      <c r="FXC8" s="181"/>
      <c r="FXD8" s="181"/>
      <c r="FXE8" s="181"/>
      <c r="FXF8" s="181"/>
      <c r="FXG8" s="181"/>
      <c r="FXH8" s="181"/>
      <c r="FXI8" s="181"/>
      <c r="FXJ8" s="181"/>
      <c r="FXK8" s="181"/>
      <c r="FXL8" s="181"/>
      <c r="FXM8" s="181"/>
      <c r="FXN8" s="181"/>
      <c r="FXO8" s="181"/>
      <c r="FXP8" s="181"/>
      <c r="FXQ8" s="181"/>
      <c r="FXR8" s="181"/>
      <c r="FXS8" s="181"/>
      <c r="FXT8" s="181"/>
      <c r="FXU8" s="181"/>
      <c r="FXV8" s="181"/>
      <c r="FXW8" s="181"/>
      <c r="FXX8" s="181"/>
      <c r="FXY8" s="181"/>
      <c r="FXZ8" s="181"/>
      <c r="FYA8" s="181"/>
      <c r="FYB8" s="181"/>
      <c r="FYC8" s="181"/>
      <c r="FYD8" s="181"/>
      <c r="FYE8" s="181"/>
      <c r="FYF8" s="181"/>
      <c r="FYG8" s="181"/>
      <c r="FYH8" s="181"/>
      <c r="FYI8" s="181"/>
      <c r="FYJ8" s="181"/>
      <c r="FYK8" s="181"/>
      <c r="FYL8" s="181"/>
      <c r="FYM8" s="181"/>
      <c r="FYN8" s="181"/>
      <c r="FYO8" s="181"/>
      <c r="FYP8" s="181"/>
      <c r="FYQ8" s="181"/>
      <c r="FYR8" s="181"/>
      <c r="FYS8" s="181"/>
      <c r="FYT8" s="181"/>
      <c r="FYU8" s="181"/>
      <c r="FYV8" s="181"/>
      <c r="FYW8" s="181"/>
      <c r="FYX8" s="181"/>
      <c r="FYY8" s="181"/>
      <c r="FYZ8" s="181"/>
      <c r="FZA8" s="181"/>
      <c r="FZB8" s="181"/>
      <c r="FZC8" s="181"/>
      <c r="FZD8" s="181"/>
      <c r="FZE8" s="181"/>
      <c r="FZF8" s="181"/>
      <c r="FZG8" s="181"/>
      <c r="FZH8" s="181"/>
      <c r="FZI8" s="181"/>
      <c r="FZJ8" s="181"/>
      <c r="FZK8" s="181"/>
      <c r="FZL8" s="181"/>
      <c r="FZM8" s="181"/>
      <c r="FZN8" s="181"/>
      <c r="FZO8" s="181"/>
      <c r="FZP8" s="181"/>
      <c r="FZQ8" s="181"/>
      <c r="FZR8" s="181"/>
      <c r="FZS8" s="181"/>
      <c r="FZT8" s="181"/>
      <c r="FZU8" s="181"/>
      <c r="FZV8" s="181"/>
      <c r="FZW8" s="181"/>
      <c r="FZX8" s="181"/>
      <c r="FZY8" s="181"/>
      <c r="FZZ8" s="181"/>
      <c r="GAA8" s="181"/>
      <c r="GAB8" s="181"/>
      <c r="GAC8" s="181"/>
      <c r="GAD8" s="181"/>
      <c r="GAE8" s="181"/>
      <c r="GAF8" s="181"/>
      <c r="GAG8" s="181"/>
      <c r="GAH8" s="181"/>
      <c r="GAI8" s="181"/>
      <c r="GAJ8" s="181"/>
      <c r="GAK8" s="181"/>
      <c r="GAL8" s="181"/>
      <c r="GAM8" s="181"/>
      <c r="GAN8" s="181"/>
      <c r="GAO8" s="181"/>
      <c r="GAP8" s="181"/>
      <c r="GAQ8" s="181"/>
      <c r="GAR8" s="181"/>
      <c r="GAS8" s="181"/>
      <c r="GAT8" s="181"/>
      <c r="GAU8" s="181"/>
      <c r="GAV8" s="181"/>
      <c r="GAW8" s="181"/>
      <c r="GAX8" s="181"/>
      <c r="GAY8" s="181"/>
      <c r="GAZ8" s="181"/>
      <c r="GBA8" s="181"/>
      <c r="GBB8" s="181"/>
      <c r="GBC8" s="181"/>
      <c r="GBD8" s="181"/>
      <c r="GBE8" s="181"/>
      <c r="GBF8" s="181"/>
      <c r="GBG8" s="181"/>
      <c r="GBH8" s="181"/>
      <c r="GBI8" s="181"/>
      <c r="GBJ8" s="181"/>
      <c r="GBK8" s="181"/>
      <c r="GBL8" s="181"/>
      <c r="GBM8" s="181"/>
      <c r="GBN8" s="181"/>
      <c r="GBO8" s="181"/>
      <c r="GBP8" s="181"/>
      <c r="GBQ8" s="181"/>
      <c r="GBR8" s="181"/>
      <c r="GBS8" s="181"/>
      <c r="GBT8" s="181"/>
      <c r="GBU8" s="181"/>
      <c r="GBV8" s="181"/>
      <c r="GBW8" s="181"/>
      <c r="GBX8" s="181"/>
      <c r="GBY8" s="181"/>
      <c r="GBZ8" s="181"/>
      <c r="GCA8" s="181"/>
      <c r="GCB8" s="181"/>
      <c r="GCC8" s="181"/>
      <c r="GCD8" s="181"/>
      <c r="GCE8" s="181"/>
      <c r="GCF8" s="181"/>
      <c r="GCG8" s="181"/>
      <c r="GCH8" s="181"/>
      <c r="GCI8" s="181"/>
      <c r="GCJ8" s="181"/>
      <c r="GCK8" s="181"/>
      <c r="GCL8" s="181"/>
      <c r="GCM8" s="181"/>
      <c r="GCN8" s="181"/>
      <c r="GCO8" s="181"/>
      <c r="GCP8" s="181"/>
      <c r="GCQ8" s="181"/>
      <c r="GCR8" s="181"/>
      <c r="GCS8" s="181"/>
      <c r="GCT8" s="181"/>
      <c r="GCU8" s="181"/>
      <c r="GCV8" s="181"/>
      <c r="GCW8" s="181"/>
      <c r="GCX8" s="181"/>
      <c r="GCY8" s="181"/>
      <c r="GCZ8" s="181"/>
      <c r="GDA8" s="181"/>
      <c r="GDB8" s="181"/>
      <c r="GDC8" s="181"/>
      <c r="GDD8" s="181"/>
      <c r="GDE8" s="181"/>
      <c r="GDF8" s="181"/>
      <c r="GDG8" s="181"/>
      <c r="GDH8" s="181"/>
      <c r="GDI8" s="181"/>
      <c r="GDJ8" s="181"/>
      <c r="GDK8" s="181"/>
      <c r="GDL8" s="181"/>
      <c r="GDM8" s="181"/>
      <c r="GDN8" s="181"/>
      <c r="GDO8" s="181"/>
      <c r="GDP8" s="181"/>
      <c r="GDQ8" s="181"/>
      <c r="GDR8" s="181"/>
      <c r="GDS8" s="181"/>
      <c r="GDT8" s="181"/>
      <c r="GDU8" s="181"/>
      <c r="GDV8" s="181"/>
      <c r="GDW8" s="181"/>
      <c r="GDX8" s="181"/>
      <c r="GDY8" s="181"/>
      <c r="GDZ8" s="181"/>
      <c r="GEA8" s="181"/>
      <c r="GEB8" s="181"/>
      <c r="GEC8" s="181"/>
      <c r="GED8" s="181"/>
      <c r="GEE8" s="181"/>
      <c r="GEF8" s="181"/>
      <c r="GEG8" s="181"/>
      <c r="GEH8" s="181"/>
      <c r="GEI8" s="181"/>
      <c r="GEJ8" s="181"/>
      <c r="GEK8" s="181"/>
      <c r="GEL8" s="181"/>
      <c r="GEM8" s="181"/>
      <c r="GEN8" s="181"/>
      <c r="GEO8" s="181"/>
      <c r="GEP8" s="181"/>
      <c r="GEQ8" s="181"/>
      <c r="GER8" s="181"/>
      <c r="GES8" s="181"/>
      <c r="GET8" s="181"/>
      <c r="GEU8" s="181"/>
      <c r="GEV8" s="181"/>
      <c r="GEW8" s="181"/>
      <c r="GEX8" s="181"/>
      <c r="GEY8" s="181"/>
      <c r="GEZ8" s="181"/>
      <c r="GFA8" s="181"/>
      <c r="GFB8" s="181"/>
      <c r="GFC8" s="181"/>
      <c r="GFD8" s="181"/>
      <c r="GFE8" s="181"/>
      <c r="GFF8" s="181"/>
      <c r="GFG8" s="181"/>
      <c r="GFH8" s="181"/>
      <c r="GFI8" s="181"/>
      <c r="GFJ8" s="181"/>
      <c r="GFK8" s="181"/>
      <c r="GFL8" s="181"/>
      <c r="GFM8" s="181"/>
      <c r="GFN8" s="181"/>
      <c r="GFO8" s="181"/>
      <c r="GFP8" s="181"/>
      <c r="GFQ8" s="181"/>
      <c r="GFR8" s="181"/>
      <c r="GFS8" s="181"/>
      <c r="GFT8" s="181"/>
      <c r="GFU8" s="181"/>
      <c r="GFV8" s="181"/>
      <c r="GFW8" s="181"/>
      <c r="GFX8" s="181"/>
      <c r="GFY8" s="181"/>
      <c r="GFZ8" s="181"/>
      <c r="GGA8" s="181"/>
      <c r="GGB8" s="181"/>
      <c r="GGC8" s="181"/>
      <c r="GGD8" s="181"/>
      <c r="GGE8" s="181"/>
      <c r="GGF8" s="181"/>
      <c r="GGG8" s="181"/>
      <c r="GGH8" s="181"/>
      <c r="GGI8" s="181"/>
      <c r="GGJ8" s="181"/>
      <c r="GGK8" s="181"/>
      <c r="GGL8" s="181"/>
      <c r="GGM8" s="181"/>
      <c r="GGN8" s="181"/>
      <c r="GGO8" s="181"/>
      <c r="GGP8" s="181"/>
      <c r="GGQ8" s="181"/>
      <c r="GGR8" s="181"/>
      <c r="GGS8" s="181"/>
      <c r="GGT8" s="181"/>
      <c r="GGU8" s="181"/>
      <c r="GGV8" s="181"/>
      <c r="GGW8" s="181"/>
      <c r="GGX8" s="181"/>
      <c r="GGY8" s="181"/>
      <c r="GGZ8" s="181"/>
      <c r="GHA8" s="181"/>
      <c r="GHB8" s="181"/>
      <c r="GHC8" s="181"/>
      <c r="GHD8" s="181"/>
      <c r="GHE8" s="181"/>
      <c r="GHF8" s="181"/>
      <c r="GHG8" s="181"/>
      <c r="GHH8" s="181"/>
      <c r="GHI8" s="181"/>
      <c r="GHJ8" s="181"/>
      <c r="GHK8" s="181"/>
      <c r="GHL8" s="181"/>
      <c r="GHM8" s="181"/>
      <c r="GHN8" s="181"/>
      <c r="GHO8" s="181"/>
      <c r="GHP8" s="181"/>
      <c r="GHQ8" s="181"/>
      <c r="GHR8" s="181"/>
      <c r="GHS8" s="181"/>
      <c r="GHT8" s="181"/>
      <c r="GHU8" s="181"/>
      <c r="GHV8" s="181"/>
      <c r="GHW8" s="181"/>
      <c r="GHX8" s="181"/>
      <c r="GHY8" s="181"/>
      <c r="GHZ8" s="181"/>
      <c r="GIA8" s="181"/>
      <c r="GIB8" s="181"/>
      <c r="GIC8" s="181"/>
      <c r="GID8" s="181"/>
      <c r="GIE8" s="181"/>
      <c r="GIF8" s="181"/>
      <c r="GIG8" s="181"/>
      <c r="GIH8" s="181"/>
      <c r="GII8" s="181"/>
      <c r="GIJ8" s="181"/>
      <c r="GIK8" s="181"/>
      <c r="GIL8" s="181"/>
      <c r="GIM8" s="181"/>
      <c r="GIN8" s="181"/>
      <c r="GIO8" s="181"/>
      <c r="GIP8" s="181"/>
      <c r="GIQ8" s="181"/>
      <c r="GIR8" s="181"/>
      <c r="GIS8" s="181"/>
      <c r="GIT8" s="181"/>
      <c r="GIU8" s="181"/>
      <c r="GIV8" s="181"/>
      <c r="GIW8" s="181"/>
      <c r="GIX8" s="181"/>
      <c r="GIY8" s="181"/>
      <c r="GIZ8" s="181"/>
      <c r="GJA8" s="181"/>
      <c r="GJB8" s="181"/>
      <c r="GJC8" s="181"/>
      <c r="GJD8" s="181"/>
      <c r="GJE8" s="181"/>
      <c r="GJF8" s="181"/>
      <c r="GJG8" s="181"/>
      <c r="GJH8" s="181"/>
      <c r="GJI8" s="181"/>
      <c r="GJJ8" s="181"/>
      <c r="GJK8" s="181"/>
      <c r="GJL8" s="181"/>
      <c r="GJM8" s="181"/>
      <c r="GJN8" s="181"/>
      <c r="GJO8" s="181"/>
      <c r="GJP8" s="181"/>
      <c r="GJQ8" s="181"/>
      <c r="GJR8" s="181"/>
      <c r="GJS8" s="181"/>
      <c r="GJT8" s="181"/>
      <c r="GJU8" s="181"/>
      <c r="GJV8" s="181"/>
      <c r="GJW8" s="181"/>
      <c r="GJX8" s="181"/>
      <c r="GJY8" s="181"/>
      <c r="GJZ8" s="181"/>
      <c r="GKA8" s="181"/>
      <c r="GKB8" s="181"/>
      <c r="GKC8" s="181"/>
      <c r="GKD8" s="181"/>
      <c r="GKE8" s="181"/>
      <c r="GKF8" s="181"/>
      <c r="GKG8" s="181"/>
      <c r="GKH8" s="181"/>
      <c r="GKI8" s="181"/>
      <c r="GKJ8" s="181"/>
      <c r="GKK8" s="181"/>
      <c r="GKL8" s="181"/>
      <c r="GKM8" s="181"/>
      <c r="GKN8" s="181"/>
      <c r="GKO8" s="181"/>
      <c r="GKP8" s="181"/>
      <c r="GKQ8" s="181"/>
      <c r="GKR8" s="181"/>
      <c r="GKS8" s="181"/>
      <c r="GKT8" s="181"/>
      <c r="GKU8" s="181"/>
      <c r="GKV8" s="181"/>
      <c r="GKW8" s="181"/>
      <c r="GKX8" s="181"/>
      <c r="GKY8" s="181"/>
      <c r="GKZ8" s="181"/>
      <c r="GLA8" s="181"/>
      <c r="GLB8" s="181"/>
      <c r="GLC8" s="181"/>
      <c r="GLD8" s="181"/>
      <c r="GLE8" s="181"/>
      <c r="GLF8" s="181"/>
      <c r="GLG8" s="181"/>
      <c r="GLH8" s="181"/>
      <c r="GLI8" s="181"/>
      <c r="GLJ8" s="181"/>
      <c r="GLK8" s="181"/>
      <c r="GLL8" s="181"/>
      <c r="GLM8" s="181"/>
      <c r="GLN8" s="181"/>
      <c r="GLO8" s="181"/>
      <c r="GLP8" s="181"/>
      <c r="GLQ8" s="181"/>
      <c r="GLR8" s="181"/>
      <c r="GLS8" s="181"/>
      <c r="GLT8" s="181"/>
      <c r="GLU8" s="181"/>
      <c r="GLV8" s="181"/>
      <c r="GLW8" s="181"/>
      <c r="GLX8" s="181"/>
      <c r="GLY8" s="181"/>
      <c r="GLZ8" s="181"/>
      <c r="GMA8" s="181"/>
      <c r="GMB8" s="181"/>
      <c r="GMC8" s="181"/>
      <c r="GMD8" s="181"/>
      <c r="GME8" s="181"/>
      <c r="GMF8" s="181"/>
      <c r="GMG8" s="181"/>
      <c r="GMH8" s="181"/>
      <c r="GMI8" s="181"/>
      <c r="GMJ8" s="181"/>
      <c r="GMK8" s="181"/>
      <c r="GML8" s="181"/>
      <c r="GMM8" s="181"/>
      <c r="GMN8" s="181"/>
      <c r="GMO8" s="181"/>
      <c r="GMP8" s="181"/>
      <c r="GMQ8" s="181"/>
      <c r="GMR8" s="181"/>
      <c r="GMS8" s="181"/>
      <c r="GMT8" s="181"/>
      <c r="GMU8" s="181"/>
      <c r="GMV8" s="181"/>
      <c r="GMW8" s="181"/>
      <c r="GMX8" s="181"/>
      <c r="GMY8" s="181"/>
      <c r="GMZ8" s="181"/>
      <c r="GNA8" s="181"/>
      <c r="GNB8" s="181"/>
      <c r="GNC8" s="181"/>
      <c r="GND8" s="181"/>
      <c r="GNE8" s="181"/>
      <c r="GNF8" s="181"/>
      <c r="GNG8" s="181"/>
      <c r="GNH8" s="181"/>
      <c r="GNI8" s="181"/>
      <c r="GNJ8" s="181"/>
      <c r="GNK8" s="181"/>
      <c r="GNL8" s="181"/>
      <c r="GNM8" s="181"/>
      <c r="GNN8" s="181"/>
      <c r="GNO8" s="181"/>
      <c r="GNP8" s="181"/>
      <c r="GNQ8" s="181"/>
      <c r="GNR8" s="181"/>
      <c r="GNS8" s="181"/>
      <c r="GNT8" s="181"/>
      <c r="GNU8" s="181"/>
      <c r="GNV8" s="181"/>
      <c r="GNW8" s="181"/>
      <c r="GNX8" s="181"/>
      <c r="GNY8" s="181"/>
      <c r="GNZ8" s="181"/>
      <c r="GOA8" s="181"/>
      <c r="GOB8" s="181"/>
      <c r="GOC8" s="181"/>
      <c r="GOD8" s="181"/>
      <c r="GOE8" s="181"/>
      <c r="GOF8" s="181"/>
      <c r="GOG8" s="181"/>
      <c r="GOH8" s="181"/>
      <c r="GOI8" s="181"/>
      <c r="GOJ8" s="181"/>
      <c r="GOK8" s="181"/>
      <c r="GOL8" s="181"/>
      <c r="GOM8" s="181"/>
      <c r="GON8" s="181"/>
      <c r="GOO8" s="181"/>
      <c r="GOP8" s="181"/>
      <c r="GOQ8" s="181"/>
      <c r="GOR8" s="181"/>
      <c r="GOS8" s="181"/>
      <c r="GOT8" s="181"/>
      <c r="GOU8" s="181"/>
      <c r="GOV8" s="181"/>
      <c r="GOW8" s="181"/>
      <c r="GOX8" s="181"/>
      <c r="GOY8" s="181"/>
      <c r="GOZ8" s="181"/>
      <c r="GPA8" s="181"/>
      <c r="GPB8" s="181"/>
      <c r="GPC8" s="181"/>
      <c r="GPD8" s="181"/>
      <c r="GPE8" s="181"/>
      <c r="GPF8" s="181"/>
      <c r="GPG8" s="181"/>
      <c r="GPH8" s="181"/>
      <c r="GPI8" s="181"/>
      <c r="GPJ8" s="181"/>
      <c r="GPK8" s="181"/>
      <c r="GPL8" s="181"/>
      <c r="GPM8" s="181"/>
      <c r="GPN8" s="181"/>
      <c r="GPO8" s="181"/>
      <c r="GPP8" s="181"/>
      <c r="GPQ8" s="181"/>
      <c r="GPR8" s="181"/>
      <c r="GPS8" s="181"/>
      <c r="GPT8" s="181"/>
      <c r="GPU8" s="181"/>
      <c r="GPV8" s="181"/>
      <c r="GPW8" s="181"/>
      <c r="GPX8" s="181"/>
      <c r="GPY8" s="181"/>
      <c r="GPZ8" s="181"/>
      <c r="GQA8" s="181"/>
      <c r="GQB8" s="181"/>
      <c r="GQC8" s="181"/>
      <c r="GQD8" s="181"/>
      <c r="GQE8" s="181"/>
      <c r="GQF8" s="181"/>
      <c r="GQG8" s="181"/>
      <c r="GQH8" s="181"/>
      <c r="GQI8" s="181"/>
      <c r="GQJ8" s="181"/>
      <c r="GQK8" s="181"/>
      <c r="GQL8" s="181"/>
      <c r="GQM8" s="181"/>
      <c r="GQN8" s="181"/>
      <c r="GQO8" s="181"/>
      <c r="GQP8" s="181"/>
      <c r="GQQ8" s="181"/>
      <c r="GQR8" s="181"/>
      <c r="GQS8" s="181"/>
      <c r="GQT8" s="181"/>
      <c r="GQU8" s="181"/>
      <c r="GQV8" s="181"/>
      <c r="GQW8" s="181"/>
      <c r="GQX8" s="181"/>
      <c r="GQY8" s="181"/>
      <c r="GQZ8" s="181"/>
      <c r="GRA8" s="181"/>
      <c r="GRB8" s="181"/>
      <c r="GRC8" s="181"/>
      <c r="GRD8" s="181"/>
      <c r="GRE8" s="181"/>
      <c r="GRF8" s="181"/>
      <c r="GRG8" s="181"/>
      <c r="GRH8" s="181"/>
      <c r="GRI8" s="181"/>
      <c r="GRJ8" s="181"/>
      <c r="GRK8" s="181"/>
      <c r="GRL8" s="181"/>
      <c r="GRM8" s="181"/>
      <c r="GRN8" s="181"/>
      <c r="GRO8" s="181"/>
      <c r="GRP8" s="181"/>
      <c r="GRQ8" s="181"/>
      <c r="GRR8" s="181"/>
      <c r="GRS8" s="181"/>
      <c r="GRT8" s="181"/>
      <c r="GRU8" s="181"/>
      <c r="GRV8" s="181"/>
      <c r="GRW8" s="181"/>
      <c r="GRX8" s="181"/>
      <c r="GRY8" s="181"/>
      <c r="GRZ8" s="181"/>
      <c r="GSA8" s="181"/>
      <c r="GSB8" s="181"/>
      <c r="GSC8" s="181"/>
      <c r="GSD8" s="181"/>
      <c r="GSE8" s="181"/>
      <c r="GSF8" s="181"/>
      <c r="GSG8" s="181"/>
      <c r="GSH8" s="181"/>
      <c r="GSI8" s="181"/>
      <c r="GSJ8" s="181"/>
      <c r="GSK8" s="181"/>
      <c r="GSL8" s="181"/>
      <c r="GSM8" s="181"/>
      <c r="GSN8" s="181"/>
      <c r="GSO8" s="181"/>
      <c r="GSP8" s="181"/>
      <c r="GSQ8" s="181"/>
      <c r="GSR8" s="181"/>
      <c r="GSS8" s="181"/>
      <c r="GST8" s="181"/>
      <c r="GSU8" s="181"/>
      <c r="GSV8" s="181"/>
      <c r="GSW8" s="181"/>
      <c r="GSX8" s="181"/>
      <c r="GSY8" s="181"/>
      <c r="GSZ8" s="181"/>
      <c r="GTA8" s="181"/>
      <c r="GTB8" s="181"/>
      <c r="GTC8" s="181"/>
      <c r="GTD8" s="181"/>
      <c r="GTE8" s="181"/>
      <c r="GTF8" s="181"/>
      <c r="GTG8" s="181"/>
      <c r="GTH8" s="181"/>
      <c r="GTI8" s="181"/>
      <c r="GTJ8" s="181"/>
      <c r="GTK8" s="181"/>
      <c r="GTL8" s="181"/>
      <c r="GTM8" s="181"/>
      <c r="GTN8" s="181"/>
      <c r="GTO8" s="181"/>
      <c r="GTP8" s="181"/>
      <c r="GTQ8" s="181"/>
      <c r="GTR8" s="181"/>
      <c r="GTS8" s="181"/>
      <c r="GTT8" s="181"/>
      <c r="GTU8" s="181"/>
      <c r="GTV8" s="181"/>
      <c r="GTW8" s="181"/>
      <c r="GTX8" s="181"/>
      <c r="GTY8" s="181"/>
      <c r="GTZ8" s="181"/>
      <c r="GUA8" s="181"/>
      <c r="GUB8" s="181"/>
      <c r="GUC8" s="181"/>
      <c r="GUD8" s="181"/>
      <c r="GUE8" s="181"/>
      <c r="GUF8" s="181"/>
      <c r="GUG8" s="181"/>
      <c r="GUH8" s="181"/>
      <c r="GUI8" s="181"/>
      <c r="GUJ8" s="181"/>
      <c r="GUK8" s="181"/>
      <c r="GUL8" s="181"/>
      <c r="GUM8" s="181"/>
      <c r="GUN8" s="181"/>
      <c r="GUO8" s="181"/>
      <c r="GUP8" s="181"/>
      <c r="GUQ8" s="181"/>
      <c r="GUR8" s="181"/>
      <c r="GUS8" s="181"/>
      <c r="GUT8" s="181"/>
      <c r="GUU8" s="181"/>
      <c r="GUV8" s="181"/>
      <c r="GUW8" s="181"/>
      <c r="GUX8" s="181"/>
      <c r="GUY8" s="181"/>
      <c r="GUZ8" s="181"/>
      <c r="GVA8" s="181"/>
      <c r="GVB8" s="181"/>
      <c r="GVC8" s="181"/>
      <c r="GVD8" s="181"/>
      <c r="GVE8" s="181"/>
      <c r="GVF8" s="181"/>
      <c r="GVG8" s="181"/>
      <c r="GVH8" s="181"/>
      <c r="GVI8" s="181"/>
      <c r="GVJ8" s="181"/>
      <c r="GVK8" s="181"/>
      <c r="GVL8" s="181"/>
      <c r="GVM8" s="181"/>
      <c r="GVN8" s="181"/>
      <c r="GVO8" s="181"/>
      <c r="GVP8" s="181"/>
      <c r="GVQ8" s="181"/>
      <c r="GVR8" s="181"/>
      <c r="GVS8" s="181"/>
      <c r="GVT8" s="181"/>
      <c r="GVU8" s="181"/>
      <c r="GVV8" s="181"/>
      <c r="GVW8" s="181"/>
      <c r="GVX8" s="181"/>
      <c r="GVY8" s="181"/>
      <c r="GVZ8" s="181"/>
      <c r="GWA8" s="181"/>
      <c r="GWB8" s="181"/>
      <c r="GWC8" s="181"/>
      <c r="GWD8" s="181"/>
      <c r="GWE8" s="181"/>
      <c r="GWF8" s="181"/>
      <c r="GWG8" s="181"/>
      <c r="GWH8" s="181"/>
      <c r="GWI8" s="181"/>
      <c r="GWJ8" s="181"/>
      <c r="GWK8" s="181"/>
      <c r="GWL8" s="181"/>
      <c r="GWM8" s="181"/>
      <c r="GWN8" s="181"/>
      <c r="GWO8" s="181"/>
      <c r="GWP8" s="181"/>
      <c r="GWQ8" s="181"/>
      <c r="GWR8" s="181"/>
      <c r="GWS8" s="181"/>
      <c r="GWT8" s="181"/>
      <c r="GWU8" s="181"/>
      <c r="GWV8" s="181"/>
      <c r="GWW8" s="181"/>
      <c r="GWX8" s="181"/>
      <c r="GWY8" s="181"/>
      <c r="GWZ8" s="181"/>
      <c r="GXA8" s="181"/>
      <c r="GXB8" s="181"/>
      <c r="GXC8" s="181"/>
      <c r="GXD8" s="181"/>
      <c r="GXE8" s="181"/>
      <c r="GXF8" s="181"/>
      <c r="GXG8" s="181"/>
      <c r="GXH8" s="181"/>
      <c r="GXI8" s="181"/>
      <c r="GXJ8" s="181"/>
      <c r="GXK8" s="181"/>
      <c r="GXL8" s="181"/>
      <c r="GXM8" s="181"/>
      <c r="GXN8" s="181"/>
      <c r="GXO8" s="181"/>
      <c r="GXP8" s="181"/>
      <c r="GXQ8" s="181"/>
      <c r="GXR8" s="181"/>
      <c r="GXS8" s="181"/>
      <c r="GXT8" s="181"/>
      <c r="GXU8" s="181"/>
      <c r="GXV8" s="181"/>
      <c r="GXW8" s="181"/>
      <c r="GXX8" s="181"/>
      <c r="GXY8" s="181"/>
      <c r="GXZ8" s="181"/>
      <c r="GYA8" s="181"/>
      <c r="GYB8" s="181"/>
      <c r="GYC8" s="181"/>
      <c r="GYD8" s="181"/>
      <c r="GYE8" s="181"/>
      <c r="GYF8" s="181"/>
      <c r="GYG8" s="181"/>
      <c r="GYH8" s="181"/>
      <c r="GYI8" s="181"/>
      <c r="GYJ8" s="181"/>
      <c r="GYK8" s="181"/>
      <c r="GYL8" s="181"/>
      <c r="GYM8" s="181"/>
      <c r="GYN8" s="181"/>
      <c r="GYO8" s="181"/>
      <c r="GYP8" s="181"/>
      <c r="GYQ8" s="181"/>
      <c r="GYR8" s="181"/>
      <c r="GYS8" s="181"/>
      <c r="GYT8" s="181"/>
      <c r="GYU8" s="181"/>
      <c r="GYV8" s="181"/>
      <c r="GYW8" s="181"/>
      <c r="GYX8" s="181"/>
      <c r="GYY8" s="181"/>
      <c r="GYZ8" s="181"/>
      <c r="GZA8" s="181"/>
      <c r="GZB8" s="181"/>
      <c r="GZC8" s="181"/>
      <c r="GZD8" s="181"/>
      <c r="GZE8" s="181"/>
      <c r="GZF8" s="181"/>
      <c r="GZG8" s="181"/>
      <c r="GZH8" s="181"/>
      <c r="GZI8" s="181"/>
      <c r="GZJ8" s="181"/>
      <c r="GZK8" s="181"/>
      <c r="GZL8" s="181"/>
      <c r="GZM8" s="181"/>
      <c r="GZN8" s="181"/>
      <c r="GZO8" s="181"/>
      <c r="GZP8" s="181"/>
      <c r="GZQ8" s="181"/>
      <c r="GZR8" s="181"/>
      <c r="GZS8" s="181"/>
      <c r="GZT8" s="181"/>
      <c r="GZU8" s="181"/>
      <c r="GZV8" s="181"/>
      <c r="GZW8" s="181"/>
      <c r="GZX8" s="181"/>
      <c r="GZY8" s="181"/>
      <c r="GZZ8" s="181"/>
      <c r="HAA8" s="181"/>
      <c r="HAB8" s="181"/>
      <c r="HAC8" s="181"/>
      <c r="HAD8" s="181"/>
      <c r="HAE8" s="181"/>
      <c r="HAF8" s="181"/>
      <c r="HAG8" s="181"/>
      <c r="HAH8" s="181"/>
      <c r="HAI8" s="181"/>
      <c r="HAJ8" s="181"/>
      <c r="HAK8" s="181"/>
      <c r="HAL8" s="181"/>
      <c r="HAM8" s="181"/>
      <c r="HAN8" s="181"/>
      <c r="HAO8" s="181"/>
      <c r="HAP8" s="181"/>
      <c r="HAQ8" s="181"/>
      <c r="HAR8" s="181"/>
      <c r="HAS8" s="181"/>
      <c r="HAT8" s="181"/>
      <c r="HAU8" s="181"/>
      <c r="HAV8" s="181"/>
      <c r="HAW8" s="181"/>
      <c r="HAX8" s="181"/>
      <c r="HAY8" s="181"/>
      <c r="HAZ8" s="181"/>
      <c r="HBA8" s="181"/>
      <c r="HBB8" s="181"/>
      <c r="HBC8" s="181"/>
      <c r="HBD8" s="181"/>
      <c r="HBE8" s="181"/>
      <c r="HBF8" s="181"/>
      <c r="HBG8" s="181"/>
      <c r="HBH8" s="181"/>
      <c r="HBI8" s="181"/>
      <c r="HBJ8" s="181"/>
      <c r="HBK8" s="181"/>
      <c r="HBL8" s="181"/>
      <c r="HBM8" s="181"/>
      <c r="HBN8" s="181"/>
      <c r="HBO8" s="181"/>
      <c r="HBP8" s="181"/>
      <c r="HBQ8" s="181"/>
      <c r="HBR8" s="181"/>
      <c r="HBS8" s="181"/>
      <c r="HBT8" s="181"/>
      <c r="HBU8" s="181"/>
      <c r="HBV8" s="181"/>
      <c r="HBW8" s="181"/>
      <c r="HBX8" s="181"/>
      <c r="HBY8" s="181"/>
      <c r="HBZ8" s="181"/>
      <c r="HCA8" s="181"/>
      <c r="HCB8" s="181"/>
      <c r="HCC8" s="181"/>
      <c r="HCD8" s="181"/>
      <c r="HCE8" s="181"/>
      <c r="HCF8" s="181"/>
      <c r="HCG8" s="181"/>
      <c r="HCH8" s="181"/>
      <c r="HCI8" s="181"/>
      <c r="HCJ8" s="181"/>
      <c r="HCK8" s="181"/>
      <c r="HCL8" s="181"/>
      <c r="HCM8" s="181"/>
      <c r="HCN8" s="181"/>
      <c r="HCO8" s="181"/>
      <c r="HCP8" s="181"/>
      <c r="HCQ8" s="181"/>
      <c r="HCR8" s="181"/>
      <c r="HCS8" s="181"/>
      <c r="HCT8" s="181"/>
      <c r="HCU8" s="181"/>
      <c r="HCV8" s="181"/>
      <c r="HCW8" s="181"/>
      <c r="HCX8" s="181"/>
      <c r="HCY8" s="181"/>
      <c r="HCZ8" s="181"/>
      <c r="HDA8" s="181"/>
      <c r="HDB8" s="181"/>
      <c r="HDC8" s="181"/>
      <c r="HDD8" s="181"/>
      <c r="HDE8" s="181"/>
      <c r="HDF8" s="181"/>
      <c r="HDG8" s="181"/>
      <c r="HDH8" s="181"/>
      <c r="HDI8" s="181"/>
      <c r="HDJ8" s="181"/>
      <c r="HDK8" s="181"/>
      <c r="HDL8" s="181"/>
      <c r="HDM8" s="181"/>
      <c r="HDN8" s="181"/>
      <c r="HDO8" s="181"/>
      <c r="HDP8" s="181"/>
      <c r="HDQ8" s="181"/>
      <c r="HDR8" s="181"/>
      <c r="HDS8" s="181"/>
      <c r="HDT8" s="181"/>
      <c r="HDU8" s="181"/>
      <c r="HDV8" s="181"/>
      <c r="HDW8" s="181"/>
      <c r="HDX8" s="181"/>
      <c r="HDY8" s="181"/>
      <c r="HDZ8" s="181"/>
      <c r="HEA8" s="181"/>
      <c r="HEB8" s="181"/>
      <c r="HEC8" s="181"/>
      <c r="HED8" s="181"/>
      <c r="HEE8" s="181"/>
      <c r="HEF8" s="181"/>
      <c r="HEG8" s="181"/>
      <c r="HEH8" s="181"/>
      <c r="HEI8" s="181"/>
      <c r="HEJ8" s="181"/>
      <c r="HEK8" s="181"/>
      <c r="HEL8" s="181"/>
      <c r="HEM8" s="181"/>
      <c r="HEN8" s="181"/>
      <c r="HEO8" s="181"/>
      <c r="HEP8" s="181"/>
      <c r="HEQ8" s="181"/>
      <c r="HER8" s="181"/>
      <c r="HES8" s="181"/>
      <c r="HET8" s="181"/>
      <c r="HEU8" s="181"/>
      <c r="HEV8" s="181"/>
      <c r="HEW8" s="181"/>
      <c r="HEX8" s="181"/>
      <c r="HEY8" s="181"/>
      <c r="HEZ8" s="181"/>
      <c r="HFA8" s="181"/>
      <c r="HFB8" s="181"/>
      <c r="HFC8" s="181"/>
      <c r="HFD8" s="181"/>
      <c r="HFE8" s="181"/>
      <c r="HFF8" s="181"/>
      <c r="HFG8" s="181"/>
      <c r="HFH8" s="181"/>
      <c r="HFI8" s="181"/>
      <c r="HFJ8" s="181"/>
      <c r="HFK8" s="181"/>
      <c r="HFL8" s="181"/>
      <c r="HFM8" s="181"/>
      <c r="HFN8" s="181"/>
      <c r="HFO8" s="181"/>
      <c r="HFP8" s="181"/>
      <c r="HFQ8" s="181"/>
      <c r="HFR8" s="181"/>
      <c r="HFS8" s="181"/>
      <c r="HFT8" s="181"/>
      <c r="HFU8" s="181"/>
      <c r="HFV8" s="181"/>
      <c r="HFW8" s="181"/>
      <c r="HFX8" s="181"/>
      <c r="HFY8" s="181"/>
      <c r="HFZ8" s="181"/>
      <c r="HGA8" s="181"/>
      <c r="HGB8" s="181"/>
      <c r="HGC8" s="181"/>
      <c r="HGD8" s="181"/>
      <c r="HGE8" s="181"/>
      <c r="HGF8" s="181"/>
      <c r="HGG8" s="181"/>
      <c r="HGH8" s="181"/>
      <c r="HGI8" s="181"/>
      <c r="HGJ8" s="181"/>
      <c r="HGK8" s="181"/>
      <c r="HGL8" s="181"/>
      <c r="HGM8" s="181"/>
      <c r="HGN8" s="181"/>
      <c r="HGO8" s="181"/>
      <c r="HGP8" s="181"/>
      <c r="HGQ8" s="181"/>
      <c r="HGR8" s="181"/>
      <c r="HGS8" s="181"/>
      <c r="HGT8" s="181"/>
      <c r="HGU8" s="181"/>
      <c r="HGV8" s="181"/>
      <c r="HGW8" s="181"/>
      <c r="HGX8" s="181"/>
      <c r="HGY8" s="181"/>
      <c r="HGZ8" s="181"/>
      <c r="HHA8" s="181"/>
      <c r="HHB8" s="181"/>
      <c r="HHC8" s="181"/>
      <c r="HHD8" s="181"/>
      <c r="HHE8" s="181"/>
      <c r="HHF8" s="181"/>
      <c r="HHG8" s="181"/>
      <c r="HHH8" s="181"/>
      <c r="HHI8" s="181"/>
      <c r="HHJ8" s="181"/>
      <c r="HHK8" s="181"/>
      <c r="HHL8" s="181"/>
      <c r="HHM8" s="181"/>
      <c r="HHN8" s="181"/>
      <c r="HHO8" s="181"/>
      <c r="HHP8" s="181"/>
      <c r="HHQ8" s="181"/>
      <c r="HHR8" s="181"/>
      <c r="HHS8" s="181"/>
      <c r="HHT8" s="181"/>
      <c r="HHU8" s="181"/>
      <c r="HHV8" s="181"/>
      <c r="HHW8" s="181"/>
      <c r="HHX8" s="181"/>
      <c r="HHY8" s="181"/>
      <c r="HHZ8" s="181"/>
      <c r="HIA8" s="181"/>
      <c r="HIB8" s="181"/>
      <c r="HIC8" s="181"/>
      <c r="HID8" s="181"/>
      <c r="HIE8" s="181"/>
      <c r="HIF8" s="181"/>
      <c r="HIG8" s="181"/>
      <c r="HIH8" s="181"/>
      <c r="HII8" s="181"/>
      <c r="HIJ8" s="181"/>
      <c r="HIK8" s="181"/>
      <c r="HIL8" s="181"/>
      <c r="HIM8" s="181"/>
      <c r="HIN8" s="181"/>
      <c r="HIO8" s="181"/>
      <c r="HIP8" s="181"/>
      <c r="HIQ8" s="181"/>
      <c r="HIR8" s="181"/>
      <c r="HIS8" s="181"/>
      <c r="HIT8" s="181"/>
      <c r="HIU8" s="181"/>
      <c r="HIV8" s="181"/>
      <c r="HIW8" s="181"/>
      <c r="HIX8" s="181"/>
      <c r="HIY8" s="181"/>
      <c r="HIZ8" s="181"/>
      <c r="HJA8" s="181"/>
      <c r="HJB8" s="181"/>
      <c r="HJC8" s="181"/>
      <c r="HJD8" s="181"/>
      <c r="HJE8" s="181"/>
      <c r="HJF8" s="181"/>
      <c r="HJG8" s="181"/>
      <c r="HJH8" s="181"/>
      <c r="HJI8" s="181"/>
      <c r="HJJ8" s="181"/>
      <c r="HJK8" s="181"/>
      <c r="HJL8" s="181"/>
      <c r="HJM8" s="181"/>
      <c r="HJN8" s="181"/>
      <c r="HJO8" s="181"/>
      <c r="HJP8" s="181"/>
      <c r="HJQ8" s="181"/>
      <c r="HJR8" s="181"/>
      <c r="HJS8" s="181"/>
      <c r="HJT8" s="181"/>
      <c r="HJU8" s="181"/>
      <c r="HJV8" s="181"/>
      <c r="HJW8" s="181"/>
      <c r="HJX8" s="181"/>
      <c r="HJY8" s="181"/>
      <c r="HJZ8" s="181"/>
      <c r="HKA8" s="181"/>
      <c r="HKB8" s="181"/>
      <c r="HKC8" s="181"/>
      <c r="HKD8" s="181"/>
      <c r="HKE8" s="181"/>
      <c r="HKF8" s="181"/>
      <c r="HKG8" s="181"/>
      <c r="HKH8" s="181"/>
      <c r="HKI8" s="181"/>
      <c r="HKJ8" s="181"/>
      <c r="HKK8" s="181"/>
      <c r="HKL8" s="181"/>
      <c r="HKM8" s="181"/>
      <c r="HKN8" s="181"/>
      <c r="HKO8" s="181"/>
      <c r="HKP8" s="181"/>
      <c r="HKQ8" s="181"/>
      <c r="HKR8" s="181"/>
      <c r="HKS8" s="181"/>
      <c r="HKT8" s="181"/>
      <c r="HKU8" s="181"/>
      <c r="HKV8" s="181"/>
      <c r="HKW8" s="181"/>
      <c r="HKX8" s="181"/>
      <c r="HKY8" s="181"/>
      <c r="HKZ8" s="181"/>
      <c r="HLA8" s="181"/>
      <c r="HLB8" s="181"/>
      <c r="HLC8" s="181"/>
      <c r="HLD8" s="181"/>
      <c r="HLE8" s="181"/>
      <c r="HLF8" s="181"/>
      <c r="HLG8" s="181"/>
      <c r="HLH8" s="181"/>
      <c r="HLI8" s="181"/>
      <c r="HLJ8" s="181"/>
      <c r="HLK8" s="181"/>
      <c r="HLL8" s="181"/>
      <c r="HLM8" s="181"/>
      <c r="HLN8" s="181"/>
      <c r="HLO8" s="181"/>
      <c r="HLP8" s="181"/>
      <c r="HLQ8" s="181"/>
      <c r="HLR8" s="181"/>
      <c r="HLS8" s="181"/>
      <c r="HLT8" s="181"/>
      <c r="HLU8" s="181"/>
      <c r="HLV8" s="181"/>
      <c r="HLW8" s="181"/>
      <c r="HLX8" s="181"/>
      <c r="HLY8" s="181"/>
      <c r="HLZ8" s="181"/>
      <c r="HMA8" s="181"/>
      <c r="HMB8" s="181"/>
      <c r="HMC8" s="181"/>
      <c r="HMD8" s="181"/>
      <c r="HME8" s="181"/>
      <c r="HMF8" s="181"/>
      <c r="HMG8" s="181"/>
      <c r="HMH8" s="181"/>
      <c r="HMI8" s="181"/>
      <c r="HMJ8" s="181"/>
      <c r="HMK8" s="181"/>
      <c r="HML8" s="181"/>
      <c r="HMM8" s="181"/>
      <c r="HMN8" s="181"/>
      <c r="HMO8" s="181"/>
      <c r="HMP8" s="181"/>
      <c r="HMQ8" s="181"/>
      <c r="HMR8" s="181"/>
      <c r="HMS8" s="181"/>
      <c r="HMT8" s="181"/>
      <c r="HMU8" s="181"/>
      <c r="HMV8" s="181"/>
      <c r="HMW8" s="181"/>
      <c r="HMX8" s="181"/>
      <c r="HMY8" s="181"/>
      <c r="HMZ8" s="181"/>
      <c r="HNA8" s="181"/>
      <c r="HNB8" s="181"/>
      <c r="HNC8" s="181"/>
      <c r="HND8" s="181"/>
      <c r="HNE8" s="181"/>
      <c r="HNF8" s="181"/>
      <c r="HNG8" s="181"/>
      <c r="HNH8" s="181"/>
      <c r="HNI8" s="181"/>
      <c r="HNJ8" s="181"/>
      <c r="HNK8" s="181"/>
      <c r="HNL8" s="181"/>
      <c r="HNM8" s="181"/>
      <c r="HNN8" s="181"/>
      <c r="HNO8" s="181"/>
      <c r="HNP8" s="181"/>
      <c r="HNQ8" s="181"/>
      <c r="HNR8" s="181"/>
      <c r="HNS8" s="181"/>
      <c r="HNT8" s="181"/>
      <c r="HNU8" s="181"/>
      <c r="HNV8" s="181"/>
      <c r="HNW8" s="181"/>
      <c r="HNX8" s="181"/>
      <c r="HNY8" s="181"/>
      <c r="HNZ8" s="181"/>
      <c r="HOA8" s="181"/>
      <c r="HOB8" s="181"/>
      <c r="HOC8" s="181"/>
      <c r="HOD8" s="181"/>
      <c r="HOE8" s="181"/>
      <c r="HOF8" s="181"/>
      <c r="HOG8" s="181"/>
      <c r="HOH8" s="181"/>
      <c r="HOI8" s="181"/>
      <c r="HOJ8" s="181"/>
      <c r="HOK8" s="181"/>
      <c r="HOL8" s="181"/>
      <c r="HOM8" s="181"/>
      <c r="HON8" s="181"/>
      <c r="HOO8" s="181"/>
      <c r="HOP8" s="181"/>
      <c r="HOQ8" s="181"/>
      <c r="HOR8" s="181"/>
      <c r="HOS8" s="181"/>
      <c r="HOT8" s="181"/>
      <c r="HOU8" s="181"/>
      <c r="HOV8" s="181"/>
      <c r="HOW8" s="181"/>
      <c r="HOX8" s="181"/>
      <c r="HOY8" s="181"/>
      <c r="HOZ8" s="181"/>
      <c r="HPA8" s="181"/>
      <c r="HPB8" s="181"/>
      <c r="HPC8" s="181"/>
      <c r="HPD8" s="181"/>
      <c r="HPE8" s="181"/>
      <c r="HPF8" s="181"/>
      <c r="HPG8" s="181"/>
      <c r="HPH8" s="181"/>
      <c r="HPI8" s="181"/>
      <c r="HPJ8" s="181"/>
      <c r="HPK8" s="181"/>
      <c r="HPL8" s="181"/>
      <c r="HPM8" s="181"/>
      <c r="HPN8" s="181"/>
      <c r="HPO8" s="181"/>
      <c r="HPP8" s="181"/>
      <c r="HPQ8" s="181"/>
      <c r="HPR8" s="181"/>
      <c r="HPS8" s="181"/>
      <c r="HPT8" s="181"/>
      <c r="HPU8" s="181"/>
      <c r="HPV8" s="181"/>
      <c r="HPW8" s="181"/>
      <c r="HPX8" s="181"/>
      <c r="HPY8" s="181"/>
      <c r="HPZ8" s="181"/>
      <c r="HQA8" s="181"/>
      <c r="HQB8" s="181"/>
      <c r="HQC8" s="181"/>
      <c r="HQD8" s="181"/>
      <c r="HQE8" s="181"/>
      <c r="HQF8" s="181"/>
      <c r="HQG8" s="181"/>
      <c r="HQH8" s="181"/>
      <c r="HQI8" s="181"/>
      <c r="HQJ8" s="181"/>
      <c r="HQK8" s="181"/>
      <c r="HQL8" s="181"/>
      <c r="HQM8" s="181"/>
      <c r="HQN8" s="181"/>
      <c r="HQO8" s="181"/>
      <c r="HQP8" s="181"/>
      <c r="HQQ8" s="181"/>
      <c r="HQR8" s="181"/>
      <c r="HQS8" s="181"/>
      <c r="HQT8" s="181"/>
      <c r="HQU8" s="181"/>
      <c r="HQV8" s="181"/>
      <c r="HQW8" s="181"/>
      <c r="HQX8" s="181"/>
      <c r="HQY8" s="181"/>
      <c r="HQZ8" s="181"/>
      <c r="HRA8" s="181"/>
      <c r="HRB8" s="181"/>
      <c r="HRC8" s="181"/>
      <c r="HRD8" s="181"/>
      <c r="HRE8" s="181"/>
      <c r="HRF8" s="181"/>
      <c r="HRG8" s="181"/>
      <c r="HRH8" s="181"/>
      <c r="HRI8" s="181"/>
      <c r="HRJ8" s="181"/>
      <c r="HRK8" s="181"/>
      <c r="HRL8" s="181"/>
      <c r="HRM8" s="181"/>
      <c r="HRN8" s="181"/>
      <c r="HRO8" s="181"/>
      <c r="HRP8" s="181"/>
      <c r="HRQ8" s="181"/>
      <c r="HRR8" s="181"/>
      <c r="HRS8" s="181"/>
      <c r="HRT8" s="181"/>
      <c r="HRU8" s="181"/>
      <c r="HRV8" s="181"/>
      <c r="HRW8" s="181"/>
      <c r="HRX8" s="181"/>
      <c r="HRY8" s="181"/>
      <c r="HRZ8" s="181"/>
      <c r="HSA8" s="181"/>
      <c r="HSB8" s="181"/>
      <c r="HSC8" s="181"/>
      <c r="HSD8" s="181"/>
      <c r="HSE8" s="181"/>
      <c r="HSF8" s="181"/>
      <c r="HSG8" s="181"/>
      <c r="HSH8" s="181"/>
      <c r="HSI8" s="181"/>
      <c r="HSJ8" s="181"/>
      <c r="HSK8" s="181"/>
      <c r="HSL8" s="181"/>
      <c r="HSM8" s="181"/>
      <c r="HSN8" s="181"/>
      <c r="HSO8" s="181"/>
      <c r="HSP8" s="181"/>
      <c r="HSQ8" s="181"/>
      <c r="HSR8" s="181"/>
      <c r="HSS8" s="181"/>
      <c r="HST8" s="181"/>
      <c r="HSU8" s="181"/>
      <c r="HSV8" s="181"/>
      <c r="HSW8" s="181"/>
      <c r="HSX8" s="181"/>
      <c r="HSY8" s="181"/>
      <c r="HSZ8" s="181"/>
      <c r="HTA8" s="181"/>
      <c r="HTB8" s="181"/>
      <c r="HTC8" s="181"/>
      <c r="HTD8" s="181"/>
      <c r="HTE8" s="181"/>
      <c r="HTF8" s="181"/>
      <c r="HTG8" s="181"/>
      <c r="HTH8" s="181"/>
      <c r="HTI8" s="181"/>
      <c r="HTJ8" s="181"/>
      <c r="HTK8" s="181"/>
      <c r="HTL8" s="181"/>
      <c r="HTM8" s="181"/>
      <c r="HTN8" s="181"/>
      <c r="HTO8" s="181"/>
      <c r="HTP8" s="181"/>
      <c r="HTQ8" s="181"/>
      <c r="HTR8" s="181"/>
      <c r="HTS8" s="181"/>
      <c r="HTT8" s="181"/>
      <c r="HTU8" s="181"/>
      <c r="HTV8" s="181"/>
      <c r="HTW8" s="181"/>
      <c r="HTX8" s="181"/>
      <c r="HTY8" s="181"/>
      <c r="HTZ8" s="181"/>
      <c r="HUA8" s="181"/>
      <c r="HUB8" s="181"/>
      <c r="HUC8" s="181"/>
      <c r="HUD8" s="181"/>
      <c r="HUE8" s="181"/>
      <c r="HUF8" s="181"/>
      <c r="HUG8" s="181"/>
      <c r="HUH8" s="181"/>
      <c r="HUI8" s="181"/>
      <c r="HUJ8" s="181"/>
      <c r="HUK8" s="181"/>
      <c r="HUL8" s="181"/>
      <c r="HUM8" s="181"/>
      <c r="HUN8" s="181"/>
      <c r="HUO8" s="181"/>
      <c r="HUP8" s="181"/>
      <c r="HUQ8" s="181"/>
      <c r="HUR8" s="181"/>
      <c r="HUS8" s="181"/>
      <c r="HUT8" s="181"/>
      <c r="HUU8" s="181"/>
      <c r="HUV8" s="181"/>
      <c r="HUW8" s="181"/>
      <c r="HUX8" s="181"/>
      <c r="HUY8" s="181"/>
      <c r="HUZ8" s="181"/>
      <c r="HVA8" s="181"/>
      <c r="HVB8" s="181"/>
      <c r="HVC8" s="181"/>
      <c r="HVD8" s="181"/>
      <c r="HVE8" s="181"/>
      <c r="HVF8" s="181"/>
      <c r="HVG8" s="181"/>
      <c r="HVH8" s="181"/>
      <c r="HVI8" s="181"/>
      <c r="HVJ8" s="181"/>
      <c r="HVK8" s="181"/>
      <c r="HVL8" s="181"/>
      <c r="HVM8" s="181"/>
      <c r="HVN8" s="181"/>
      <c r="HVO8" s="181"/>
      <c r="HVP8" s="181"/>
      <c r="HVQ8" s="181"/>
      <c r="HVR8" s="181"/>
      <c r="HVS8" s="181"/>
      <c r="HVT8" s="181"/>
      <c r="HVU8" s="181"/>
      <c r="HVV8" s="181"/>
      <c r="HVW8" s="181"/>
      <c r="HVX8" s="181"/>
      <c r="HVY8" s="181"/>
      <c r="HVZ8" s="181"/>
      <c r="HWA8" s="181"/>
      <c r="HWB8" s="181"/>
      <c r="HWC8" s="181"/>
      <c r="HWD8" s="181"/>
      <c r="HWE8" s="181"/>
      <c r="HWF8" s="181"/>
      <c r="HWG8" s="181"/>
      <c r="HWH8" s="181"/>
      <c r="HWI8" s="181"/>
      <c r="HWJ8" s="181"/>
      <c r="HWK8" s="181"/>
      <c r="HWL8" s="181"/>
      <c r="HWM8" s="181"/>
      <c r="HWN8" s="181"/>
      <c r="HWO8" s="181"/>
      <c r="HWP8" s="181"/>
      <c r="HWQ8" s="181"/>
      <c r="HWR8" s="181"/>
      <c r="HWS8" s="181"/>
      <c r="HWT8" s="181"/>
      <c r="HWU8" s="181"/>
      <c r="HWV8" s="181"/>
      <c r="HWW8" s="181"/>
      <c r="HWX8" s="181"/>
      <c r="HWY8" s="181"/>
      <c r="HWZ8" s="181"/>
      <c r="HXA8" s="181"/>
      <c r="HXB8" s="181"/>
      <c r="HXC8" s="181"/>
      <c r="HXD8" s="181"/>
      <c r="HXE8" s="181"/>
      <c r="HXF8" s="181"/>
      <c r="HXG8" s="181"/>
      <c r="HXH8" s="181"/>
      <c r="HXI8" s="181"/>
      <c r="HXJ8" s="181"/>
      <c r="HXK8" s="181"/>
      <c r="HXL8" s="181"/>
      <c r="HXM8" s="181"/>
      <c r="HXN8" s="181"/>
      <c r="HXO8" s="181"/>
      <c r="HXP8" s="181"/>
      <c r="HXQ8" s="181"/>
      <c r="HXR8" s="181"/>
      <c r="HXS8" s="181"/>
      <c r="HXT8" s="181"/>
      <c r="HXU8" s="181"/>
      <c r="HXV8" s="181"/>
      <c r="HXW8" s="181"/>
      <c r="HXX8" s="181"/>
      <c r="HXY8" s="181"/>
      <c r="HXZ8" s="181"/>
      <c r="HYA8" s="181"/>
      <c r="HYB8" s="181"/>
      <c r="HYC8" s="181"/>
      <c r="HYD8" s="181"/>
      <c r="HYE8" s="181"/>
      <c r="HYF8" s="181"/>
      <c r="HYG8" s="181"/>
      <c r="HYH8" s="181"/>
      <c r="HYI8" s="181"/>
      <c r="HYJ8" s="181"/>
      <c r="HYK8" s="181"/>
      <c r="HYL8" s="181"/>
      <c r="HYM8" s="181"/>
      <c r="HYN8" s="181"/>
      <c r="HYO8" s="181"/>
      <c r="HYP8" s="181"/>
      <c r="HYQ8" s="181"/>
      <c r="HYR8" s="181"/>
      <c r="HYS8" s="181"/>
      <c r="HYT8" s="181"/>
      <c r="HYU8" s="181"/>
      <c r="HYV8" s="181"/>
      <c r="HYW8" s="181"/>
      <c r="HYX8" s="181"/>
      <c r="HYY8" s="181"/>
      <c r="HYZ8" s="181"/>
      <c r="HZA8" s="181"/>
      <c r="HZB8" s="181"/>
      <c r="HZC8" s="181"/>
      <c r="HZD8" s="181"/>
      <c r="HZE8" s="181"/>
      <c r="HZF8" s="181"/>
      <c r="HZG8" s="181"/>
      <c r="HZH8" s="181"/>
      <c r="HZI8" s="181"/>
      <c r="HZJ8" s="181"/>
      <c r="HZK8" s="181"/>
      <c r="HZL8" s="181"/>
      <c r="HZM8" s="181"/>
      <c r="HZN8" s="181"/>
      <c r="HZO8" s="181"/>
      <c r="HZP8" s="181"/>
      <c r="HZQ8" s="181"/>
      <c r="HZR8" s="181"/>
      <c r="HZS8" s="181"/>
      <c r="HZT8" s="181"/>
      <c r="HZU8" s="181"/>
      <c r="HZV8" s="181"/>
      <c r="HZW8" s="181"/>
      <c r="HZX8" s="181"/>
      <c r="HZY8" s="181"/>
      <c r="HZZ8" s="181"/>
      <c r="IAA8" s="181"/>
      <c r="IAB8" s="181"/>
      <c r="IAC8" s="181"/>
      <c r="IAD8" s="181"/>
      <c r="IAE8" s="181"/>
      <c r="IAF8" s="181"/>
      <c r="IAG8" s="181"/>
      <c r="IAH8" s="181"/>
      <c r="IAI8" s="181"/>
      <c r="IAJ8" s="181"/>
      <c r="IAK8" s="181"/>
      <c r="IAL8" s="181"/>
      <c r="IAM8" s="181"/>
      <c r="IAN8" s="181"/>
      <c r="IAO8" s="181"/>
      <c r="IAP8" s="181"/>
      <c r="IAQ8" s="181"/>
      <c r="IAR8" s="181"/>
      <c r="IAS8" s="181"/>
      <c r="IAT8" s="181"/>
      <c r="IAU8" s="181"/>
      <c r="IAV8" s="181"/>
      <c r="IAW8" s="181"/>
      <c r="IAX8" s="181"/>
      <c r="IAY8" s="181"/>
      <c r="IAZ8" s="181"/>
      <c r="IBA8" s="181"/>
      <c r="IBB8" s="181"/>
      <c r="IBC8" s="181"/>
      <c r="IBD8" s="181"/>
      <c r="IBE8" s="181"/>
      <c r="IBF8" s="181"/>
      <c r="IBG8" s="181"/>
      <c r="IBH8" s="181"/>
      <c r="IBI8" s="181"/>
      <c r="IBJ8" s="181"/>
      <c r="IBK8" s="181"/>
      <c r="IBL8" s="181"/>
      <c r="IBM8" s="181"/>
      <c r="IBN8" s="181"/>
      <c r="IBO8" s="181"/>
      <c r="IBP8" s="181"/>
      <c r="IBQ8" s="181"/>
      <c r="IBR8" s="181"/>
      <c r="IBS8" s="181"/>
      <c r="IBT8" s="181"/>
      <c r="IBU8" s="181"/>
      <c r="IBV8" s="181"/>
      <c r="IBW8" s="181"/>
      <c r="IBX8" s="181"/>
      <c r="IBY8" s="181"/>
      <c r="IBZ8" s="181"/>
      <c r="ICA8" s="181"/>
      <c r="ICB8" s="181"/>
      <c r="ICC8" s="181"/>
      <c r="ICD8" s="181"/>
      <c r="ICE8" s="181"/>
      <c r="ICF8" s="181"/>
      <c r="ICG8" s="181"/>
      <c r="ICH8" s="181"/>
      <c r="ICI8" s="181"/>
      <c r="ICJ8" s="181"/>
      <c r="ICK8" s="181"/>
      <c r="ICL8" s="181"/>
      <c r="ICM8" s="181"/>
      <c r="ICN8" s="181"/>
      <c r="ICO8" s="181"/>
      <c r="ICP8" s="181"/>
      <c r="ICQ8" s="181"/>
      <c r="ICR8" s="181"/>
      <c r="ICS8" s="181"/>
      <c r="ICT8" s="181"/>
      <c r="ICU8" s="181"/>
      <c r="ICV8" s="181"/>
      <c r="ICW8" s="181"/>
      <c r="ICX8" s="181"/>
      <c r="ICY8" s="181"/>
      <c r="ICZ8" s="181"/>
      <c r="IDA8" s="181"/>
      <c r="IDB8" s="181"/>
      <c r="IDC8" s="181"/>
      <c r="IDD8" s="181"/>
      <c r="IDE8" s="181"/>
      <c r="IDF8" s="181"/>
      <c r="IDG8" s="181"/>
      <c r="IDH8" s="181"/>
      <c r="IDI8" s="181"/>
      <c r="IDJ8" s="181"/>
      <c r="IDK8" s="181"/>
      <c r="IDL8" s="181"/>
      <c r="IDM8" s="181"/>
      <c r="IDN8" s="181"/>
      <c r="IDO8" s="181"/>
      <c r="IDP8" s="181"/>
      <c r="IDQ8" s="181"/>
      <c r="IDR8" s="181"/>
      <c r="IDS8" s="181"/>
      <c r="IDT8" s="181"/>
      <c r="IDU8" s="181"/>
      <c r="IDV8" s="181"/>
      <c r="IDW8" s="181"/>
      <c r="IDX8" s="181"/>
      <c r="IDY8" s="181"/>
      <c r="IDZ8" s="181"/>
      <c r="IEA8" s="181"/>
      <c r="IEB8" s="181"/>
      <c r="IEC8" s="181"/>
      <c r="IED8" s="181"/>
      <c r="IEE8" s="181"/>
      <c r="IEF8" s="181"/>
      <c r="IEG8" s="181"/>
      <c r="IEH8" s="181"/>
      <c r="IEI8" s="181"/>
      <c r="IEJ8" s="181"/>
      <c r="IEK8" s="181"/>
      <c r="IEL8" s="181"/>
      <c r="IEM8" s="181"/>
      <c r="IEN8" s="181"/>
      <c r="IEO8" s="181"/>
      <c r="IEP8" s="181"/>
      <c r="IEQ8" s="181"/>
      <c r="IER8" s="181"/>
      <c r="IES8" s="181"/>
      <c r="IET8" s="181"/>
      <c r="IEU8" s="181"/>
      <c r="IEV8" s="181"/>
      <c r="IEW8" s="181"/>
      <c r="IEX8" s="181"/>
      <c r="IEY8" s="181"/>
      <c r="IEZ8" s="181"/>
      <c r="IFA8" s="181"/>
      <c r="IFB8" s="181"/>
      <c r="IFC8" s="181"/>
      <c r="IFD8" s="181"/>
      <c r="IFE8" s="181"/>
      <c r="IFF8" s="181"/>
      <c r="IFG8" s="181"/>
      <c r="IFH8" s="181"/>
      <c r="IFI8" s="181"/>
      <c r="IFJ8" s="181"/>
      <c r="IFK8" s="181"/>
      <c r="IFL8" s="181"/>
      <c r="IFM8" s="181"/>
      <c r="IFN8" s="181"/>
      <c r="IFO8" s="181"/>
      <c r="IFP8" s="181"/>
      <c r="IFQ8" s="181"/>
      <c r="IFR8" s="181"/>
      <c r="IFS8" s="181"/>
      <c r="IFT8" s="181"/>
      <c r="IFU8" s="181"/>
      <c r="IFV8" s="181"/>
      <c r="IFW8" s="181"/>
      <c r="IFX8" s="181"/>
      <c r="IFY8" s="181"/>
      <c r="IFZ8" s="181"/>
      <c r="IGA8" s="181"/>
      <c r="IGB8" s="181"/>
      <c r="IGC8" s="181"/>
      <c r="IGD8" s="181"/>
      <c r="IGE8" s="181"/>
      <c r="IGF8" s="181"/>
      <c r="IGG8" s="181"/>
      <c r="IGH8" s="181"/>
      <c r="IGI8" s="181"/>
      <c r="IGJ8" s="181"/>
      <c r="IGK8" s="181"/>
      <c r="IGL8" s="181"/>
      <c r="IGM8" s="181"/>
      <c r="IGN8" s="181"/>
      <c r="IGO8" s="181"/>
      <c r="IGP8" s="181"/>
      <c r="IGQ8" s="181"/>
      <c r="IGR8" s="181"/>
      <c r="IGS8" s="181"/>
      <c r="IGT8" s="181"/>
      <c r="IGU8" s="181"/>
      <c r="IGV8" s="181"/>
      <c r="IGW8" s="181"/>
      <c r="IGX8" s="181"/>
      <c r="IGY8" s="181"/>
      <c r="IGZ8" s="181"/>
      <c r="IHA8" s="181"/>
      <c r="IHB8" s="181"/>
      <c r="IHC8" s="181"/>
      <c r="IHD8" s="181"/>
      <c r="IHE8" s="181"/>
      <c r="IHF8" s="181"/>
      <c r="IHG8" s="181"/>
      <c r="IHH8" s="181"/>
      <c r="IHI8" s="181"/>
      <c r="IHJ8" s="181"/>
      <c r="IHK8" s="181"/>
      <c r="IHL8" s="181"/>
      <c r="IHM8" s="181"/>
      <c r="IHN8" s="181"/>
      <c r="IHO8" s="181"/>
      <c r="IHP8" s="181"/>
      <c r="IHQ8" s="181"/>
      <c r="IHR8" s="181"/>
      <c r="IHS8" s="181"/>
      <c r="IHT8" s="181"/>
      <c r="IHU8" s="181"/>
      <c r="IHV8" s="181"/>
      <c r="IHW8" s="181"/>
      <c r="IHX8" s="181"/>
      <c r="IHY8" s="181"/>
      <c r="IHZ8" s="181"/>
      <c r="IIA8" s="181"/>
      <c r="IIB8" s="181"/>
      <c r="IIC8" s="181"/>
      <c r="IID8" s="181"/>
      <c r="IIE8" s="181"/>
      <c r="IIF8" s="181"/>
      <c r="IIG8" s="181"/>
      <c r="IIH8" s="181"/>
      <c r="III8" s="181"/>
      <c r="IIJ8" s="181"/>
      <c r="IIK8" s="181"/>
      <c r="IIL8" s="181"/>
      <c r="IIM8" s="181"/>
      <c r="IIN8" s="181"/>
      <c r="IIO8" s="181"/>
      <c r="IIP8" s="181"/>
      <c r="IIQ8" s="181"/>
      <c r="IIR8" s="181"/>
      <c r="IIS8" s="181"/>
      <c r="IIT8" s="181"/>
      <c r="IIU8" s="181"/>
      <c r="IIV8" s="181"/>
      <c r="IIW8" s="181"/>
      <c r="IIX8" s="181"/>
      <c r="IIY8" s="181"/>
      <c r="IIZ8" s="181"/>
      <c r="IJA8" s="181"/>
      <c r="IJB8" s="181"/>
      <c r="IJC8" s="181"/>
      <c r="IJD8" s="181"/>
      <c r="IJE8" s="181"/>
      <c r="IJF8" s="181"/>
      <c r="IJG8" s="181"/>
      <c r="IJH8" s="181"/>
      <c r="IJI8" s="181"/>
      <c r="IJJ8" s="181"/>
      <c r="IJK8" s="181"/>
      <c r="IJL8" s="181"/>
      <c r="IJM8" s="181"/>
      <c r="IJN8" s="181"/>
      <c r="IJO8" s="181"/>
      <c r="IJP8" s="181"/>
      <c r="IJQ8" s="181"/>
      <c r="IJR8" s="181"/>
      <c r="IJS8" s="181"/>
      <c r="IJT8" s="181"/>
      <c r="IJU8" s="181"/>
      <c r="IJV8" s="181"/>
      <c r="IJW8" s="181"/>
      <c r="IJX8" s="181"/>
      <c r="IJY8" s="181"/>
      <c r="IJZ8" s="181"/>
      <c r="IKA8" s="181"/>
      <c r="IKB8" s="181"/>
      <c r="IKC8" s="181"/>
      <c r="IKD8" s="181"/>
      <c r="IKE8" s="181"/>
      <c r="IKF8" s="181"/>
      <c r="IKG8" s="181"/>
      <c r="IKH8" s="181"/>
      <c r="IKI8" s="181"/>
      <c r="IKJ8" s="181"/>
      <c r="IKK8" s="181"/>
      <c r="IKL8" s="181"/>
      <c r="IKM8" s="181"/>
      <c r="IKN8" s="181"/>
      <c r="IKO8" s="181"/>
      <c r="IKP8" s="181"/>
      <c r="IKQ8" s="181"/>
      <c r="IKR8" s="181"/>
      <c r="IKS8" s="181"/>
      <c r="IKT8" s="181"/>
      <c r="IKU8" s="181"/>
      <c r="IKV8" s="181"/>
      <c r="IKW8" s="181"/>
      <c r="IKX8" s="181"/>
      <c r="IKY8" s="181"/>
      <c r="IKZ8" s="181"/>
      <c r="ILA8" s="181"/>
      <c r="ILB8" s="181"/>
      <c r="ILC8" s="181"/>
      <c r="ILD8" s="181"/>
      <c r="ILE8" s="181"/>
      <c r="ILF8" s="181"/>
      <c r="ILG8" s="181"/>
      <c r="ILH8" s="181"/>
      <c r="ILI8" s="181"/>
      <c r="ILJ8" s="181"/>
      <c r="ILK8" s="181"/>
      <c r="ILL8" s="181"/>
      <c r="ILM8" s="181"/>
      <c r="ILN8" s="181"/>
      <c r="ILO8" s="181"/>
      <c r="ILP8" s="181"/>
      <c r="ILQ8" s="181"/>
      <c r="ILR8" s="181"/>
      <c r="ILS8" s="181"/>
      <c r="ILT8" s="181"/>
      <c r="ILU8" s="181"/>
      <c r="ILV8" s="181"/>
      <c r="ILW8" s="181"/>
      <c r="ILX8" s="181"/>
      <c r="ILY8" s="181"/>
      <c r="ILZ8" s="181"/>
      <c r="IMA8" s="181"/>
      <c r="IMB8" s="181"/>
      <c r="IMC8" s="181"/>
      <c r="IMD8" s="181"/>
      <c r="IME8" s="181"/>
      <c r="IMF8" s="181"/>
      <c r="IMG8" s="181"/>
      <c r="IMH8" s="181"/>
      <c r="IMI8" s="181"/>
      <c r="IMJ8" s="181"/>
      <c r="IMK8" s="181"/>
      <c r="IML8" s="181"/>
      <c r="IMM8" s="181"/>
      <c r="IMN8" s="181"/>
      <c r="IMO8" s="181"/>
      <c r="IMP8" s="181"/>
      <c r="IMQ8" s="181"/>
      <c r="IMR8" s="181"/>
      <c r="IMS8" s="181"/>
      <c r="IMT8" s="181"/>
      <c r="IMU8" s="181"/>
      <c r="IMV8" s="181"/>
      <c r="IMW8" s="181"/>
      <c r="IMX8" s="181"/>
      <c r="IMY8" s="181"/>
      <c r="IMZ8" s="181"/>
      <c r="INA8" s="181"/>
      <c r="INB8" s="181"/>
      <c r="INC8" s="181"/>
      <c r="IND8" s="181"/>
      <c r="INE8" s="181"/>
      <c r="INF8" s="181"/>
      <c r="ING8" s="181"/>
      <c r="INH8" s="181"/>
      <c r="INI8" s="181"/>
      <c r="INJ8" s="181"/>
      <c r="INK8" s="181"/>
      <c r="INL8" s="181"/>
      <c r="INM8" s="181"/>
      <c r="INN8" s="181"/>
      <c r="INO8" s="181"/>
      <c r="INP8" s="181"/>
      <c r="INQ8" s="181"/>
      <c r="INR8" s="181"/>
      <c r="INS8" s="181"/>
      <c r="INT8" s="181"/>
      <c r="INU8" s="181"/>
      <c r="INV8" s="181"/>
      <c r="INW8" s="181"/>
      <c r="INX8" s="181"/>
      <c r="INY8" s="181"/>
      <c r="INZ8" s="181"/>
      <c r="IOA8" s="181"/>
      <c r="IOB8" s="181"/>
      <c r="IOC8" s="181"/>
      <c r="IOD8" s="181"/>
      <c r="IOE8" s="181"/>
      <c r="IOF8" s="181"/>
      <c r="IOG8" s="181"/>
      <c r="IOH8" s="181"/>
      <c r="IOI8" s="181"/>
      <c r="IOJ8" s="181"/>
      <c r="IOK8" s="181"/>
      <c r="IOL8" s="181"/>
      <c r="IOM8" s="181"/>
      <c r="ION8" s="181"/>
      <c r="IOO8" s="181"/>
      <c r="IOP8" s="181"/>
      <c r="IOQ8" s="181"/>
      <c r="IOR8" s="181"/>
      <c r="IOS8" s="181"/>
      <c r="IOT8" s="181"/>
      <c r="IOU8" s="181"/>
      <c r="IOV8" s="181"/>
      <c r="IOW8" s="181"/>
      <c r="IOX8" s="181"/>
      <c r="IOY8" s="181"/>
      <c r="IOZ8" s="181"/>
      <c r="IPA8" s="181"/>
      <c r="IPB8" s="181"/>
      <c r="IPC8" s="181"/>
      <c r="IPD8" s="181"/>
      <c r="IPE8" s="181"/>
      <c r="IPF8" s="181"/>
      <c r="IPG8" s="181"/>
      <c r="IPH8" s="181"/>
      <c r="IPI8" s="181"/>
      <c r="IPJ8" s="181"/>
      <c r="IPK8" s="181"/>
      <c r="IPL8" s="181"/>
      <c r="IPM8" s="181"/>
      <c r="IPN8" s="181"/>
      <c r="IPO8" s="181"/>
      <c r="IPP8" s="181"/>
      <c r="IPQ8" s="181"/>
      <c r="IPR8" s="181"/>
      <c r="IPS8" s="181"/>
      <c r="IPT8" s="181"/>
      <c r="IPU8" s="181"/>
      <c r="IPV8" s="181"/>
      <c r="IPW8" s="181"/>
      <c r="IPX8" s="181"/>
      <c r="IPY8" s="181"/>
      <c r="IPZ8" s="181"/>
      <c r="IQA8" s="181"/>
      <c r="IQB8" s="181"/>
      <c r="IQC8" s="181"/>
      <c r="IQD8" s="181"/>
      <c r="IQE8" s="181"/>
      <c r="IQF8" s="181"/>
      <c r="IQG8" s="181"/>
      <c r="IQH8" s="181"/>
      <c r="IQI8" s="181"/>
      <c r="IQJ8" s="181"/>
      <c r="IQK8" s="181"/>
      <c r="IQL8" s="181"/>
      <c r="IQM8" s="181"/>
      <c r="IQN8" s="181"/>
      <c r="IQO8" s="181"/>
      <c r="IQP8" s="181"/>
      <c r="IQQ8" s="181"/>
      <c r="IQR8" s="181"/>
      <c r="IQS8" s="181"/>
      <c r="IQT8" s="181"/>
      <c r="IQU8" s="181"/>
      <c r="IQV8" s="181"/>
      <c r="IQW8" s="181"/>
      <c r="IQX8" s="181"/>
      <c r="IQY8" s="181"/>
      <c r="IQZ8" s="181"/>
      <c r="IRA8" s="181"/>
      <c r="IRB8" s="181"/>
      <c r="IRC8" s="181"/>
      <c r="IRD8" s="181"/>
      <c r="IRE8" s="181"/>
      <c r="IRF8" s="181"/>
      <c r="IRG8" s="181"/>
      <c r="IRH8" s="181"/>
      <c r="IRI8" s="181"/>
      <c r="IRJ8" s="181"/>
      <c r="IRK8" s="181"/>
      <c r="IRL8" s="181"/>
      <c r="IRM8" s="181"/>
      <c r="IRN8" s="181"/>
      <c r="IRO8" s="181"/>
      <c r="IRP8" s="181"/>
      <c r="IRQ8" s="181"/>
      <c r="IRR8" s="181"/>
      <c r="IRS8" s="181"/>
      <c r="IRT8" s="181"/>
      <c r="IRU8" s="181"/>
      <c r="IRV8" s="181"/>
      <c r="IRW8" s="181"/>
      <c r="IRX8" s="181"/>
      <c r="IRY8" s="181"/>
      <c r="IRZ8" s="181"/>
      <c r="ISA8" s="181"/>
      <c r="ISB8" s="181"/>
      <c r="ISC8" s="181"/>
      <c r="ISD8" s="181"/>
      <c r="ISE8" s="181"/>
      <c r="ISF8" s="181"/>
      <c r="ISG8" s="181"/>
      <c r="ISH8" s="181"/>
      <c r="ISI8" s="181"/>
      <c r="ISJ8" s="181"/>
      <c r="ISK8" s="181"/>
      <c r="ISL8" s="181"/>
      <c r="ISM8" s="181"/>
      <c r="ISN8" s="181"/>
      <c r="ISO8" s="181"/>
      <c r="ISP8" s="181"/>
      <c r="ISQ8" s="181"/>
      <c r="ISR8" s="181"/>
      <c r="ISS8" s="181"/>
      <c r="IST8" s="181"/>
      <c r="ISU8" s="181"/>
      <c r="ISV8" s="181"/>
      <c r="ISW8" s="181"/>
      <c r="ISX8" s="181"/>
      <c r="ISY8" s="181"/>
      <c r="ISZ8" s="181"/>
      <c r="ITA8" s="181"/>
      <c r="ITB8" s="181"/>
      <c r="ITC8" s="181"/>
      <c r="ITD8" s="181"/>
      <c r="ITE8" s="181"/>
      <c r="ITF8" s="181"/>
      <c r="ITG8" s="181"/>
      <c r="ITH8" s="181"/>
      <c r="ITI8" s="181"/>
      <c r="ITJ8" s="181"/>
      <c r="ITK8" s="181"/>
      <c r="ITL8" s="181"/>
      <c r="ITM8" s="181"/>
      <c r="ITN8" s="181"/>
      <c r="ITO8" s="181"/>
      <c r="ITP8" s="181"/>
      <c r="ITQ8" s="181"/>
      <c r="ITR8" s="181"/>
      <c r="ITS8" s="181"/>
      <c r="ITT8" s="181"/>
      <c r="ITU8" s="181"/>
      <c r="ITV8" s="181"/>
      <c r="ITW8" s="181"/>
      <c r="ITX8" s="181"/>
      <c r="ITY8" s="181"/>
      <c r="ITZ8" s="181"/>
      <c r="IUA8" s="181"/>
      <c r="IUB8" s="181"/>
      <c r="IUC8" s="181"/>
      <c r="IUD8" s="181"/>
      <c r="IUE8" s="181"/>
      <c r="IUF8" s="181"/>
      <c r="IUG8" s="181"/>
      <c r="IUH8" s="181"/>
      <c r="IUI8" s="181"/>
      <c r="IUJ8" s="181"/>
      <c r="IUK8" s="181"/>
      <c r="IUL8" s="181"/>
      <c r="IUM8" s="181"/>
      <c r="IUN8" s="181"/>
      <c r="IUO8" s="181"/>
      <c r="IUP8" s="181"/>
      <c r="IUQ8" s="181"/>
      <c r="IUR8" s="181"/>
      <c r="IUS8" s="181"/>
      <c r="IUT8" s="181"/>
      <c r="IUU8" s="181"/>
      <c r="IUV8" s="181"/>
      <c r="IUW8" s="181"/>
      <c r="IUX8" s="181"/>
      <c r="IUY8" s="181"/>
      <c r="IUZ8" s="181"/>
      <c r="IVA8" s="181"/>
      <c r="IVB8" s="181"/>
      <c r="IVC8" s="181"/>
      <c r="IVD8" s="181"/>
      <c r="IVE8" s="181"/>
      <c r="IVF8" s="181"/>
      <c r="IVG8" s="181"/>
      <c r="IVH8" s="181"/>
      <c r="IVI8" s="181"/>
      <c r="IVJ8" s="181"/>
      <c r="IVK8" s="181"/>
      <c r="IVL8" s="181"/>
      <c r="IVM8" s="181"/>
      <c r="IVN8" s="181"/>
      <c r="IVO8" s="181"/>
      <c r="IVP8" s="181"/>
      <c r="IVQ8" s="181"/>
      <c r="IVR8" s="181"/>
      <c r="IVS8" s="181"/>
      <c r="IVT8" s="181"/>
      <c r="IVU8" s="181"/>
      <c r="IVV8" s="181"/>
      <c r="IVW8" s="181"/>
      <c r="IVX8" s="181"/>
      <c r="IVY8" s="181"/>
      <c r="IVZ8" s="181"/>
      <c r="IWA8" s="181"/>
      <c r="IWB8" s="181"/>
      <c r="IWC8" s="181"/>
      <c r="IWD8" s="181"/>
      <c r="IWE8" s="181"/>
      <c r="IWF8" s="181"/>
      <c r="IWG8" s="181"/>
      <c r="IWH8" s="181"/>
      <c r="IWI8" s="181"/>
      <c r="IWJ8" s="181"/>
      <c r="IWK8" s="181"/>
      <c r="IWL8" s="181"/>
      <c r="IWM8" s="181"/>
      <c r="IWN8" s="181"/>
      <c r="IWO8" s="181"/>
      <c r="IWP8" s="181"/>
      <c r="IWQ8" s="181"/>
      <c r="IWR8" s="181"/>
      <c r="IWS8" s="181"/>
      <c r="IWT8" s="181"/>
      <c r="IWU8" s="181"/>
      <c r="IWV8" s="181"/>
      <c r="IWW8" s="181"/>
      <c r="IWX8" s="181"/>
      <c r="IWY8" s="181"/>
      <c r="IWZ8" s="181"/>
      <c r="IXA8" s="181"/>
      <c r="IXB8" s="181"/>
      <c r="IXC8" s="181"/>
      <c r="IXD8" s="181"/>
      <c r="IXE8" s="181"/>
      <c r="IXF8" s="181"/>
      <c r="IXG8" s="181"/>
      <c r="IXH8" s="181"/>
      <c r="IXI8" s="181"/>
      <c r="IXJ8" s="181"/>
      <c r="IXK8" s="181"/>
      <c r="IXL8" s="181"/>
      <c r="IXM8" s="181"/>
      <c r="IXN8" s="181"/>
      <c r="IXO8" s="181"/>
      <c r="IXP8" s="181"/>
      <c r="IXQ8" s="181"/>
      <c r="IXR8" s="181"/>
      <c r="IXS8" s="181"/>
      <c r="IXT8" s="181"/>
      <c r="IXU8" s="181"/>
      <c r="IXV8" s="181"/>
      <c r="IXW8" s="181"/>
      <c r="IXX8" s="181"/>
      <c r="IXY8" s="181"/>
      <c r="IXZ8" s="181"/>
      <c r="IYA8" s="181"/>
      <c r="IYB8" s="181"/>
      <c r="IYC8" s="181"/>
      <c r="IYD8" s="181"/>
      <c r="IYE8" s="181"/>
      <c r="IYF8" s="181"/>
      <c r="IYG8" s="181"/>
      <c r="IYH8" s="181"/>
      <c r="IYI8" s="181"/>
      <c r="IYJ8" s="181"/>
      <c r="IYK8" s="181"/>
      <c r="IYL8" s="181"/>
      <c r="IYM8" s="181"/>
      <c r="IYN8" s="181"/>
      <c r="IYO8" s="181"/>
      <c r="IYP8" s="181"/>
      <c r="IYQ8" s="181"/>
      <c r="IYR8" s="181"/>
      <c r="IYS8" s="181"/>
      <c r="IYT8" s="181"/>
      <c r="IYU8" s="181"/>
      <c r="IYV8" s="181"/>
      <c r="IYW8" s="181"/>
      <c r="IYX8" s="181"/>
      <c r="IYY8" s="181"/>
      <c r="IYZ8" s="181"/>
      <c r="IZA8" s="181"/>
      <c r="IZB8" s="181"/>
      <c r="IZC8" s="181"/>
      <c r="IZD8" s="181"/>
      <c r="IZE8" s="181"/>
      <c r="IZF8" s="181"/>
      <c r="IZG8" s="181"/>
      <c r="IZH8" s="181"/>
      <c r="IZI8" s="181"/>
      <c r="IZJ8" s="181"/>
      <c r="IZK8" s="181"/>
      <c r="IZL8" s="181"/>
      <c r="IZM8" s="181"/>
      <c r="IZN8" s="181"/>
      <c r="IZO8" s="181"/>
      <c r="IZP8" s="181"/>
      <c r="IZQ8" s="181"/>
      <c r="IZR8" s="181"/>
      <c r="IZS8" s="181"/>
      <c r="IZT8" s="181"/>
      <c r="IZU8" s="181"/>
      <c r="IZV8" s="181"/>
      <c r="IZW8" s="181"/>
      <c r="IZX8" s="181"/>
      <c r="IZY8" s="181"/>
      <c r="IZZ8" s="181"/>
      <c r="JAA8" s="181"/>
      <c r="JAB8" s="181"/>
      <c r="JAC8" s="181"/>
      <c r="JAD8" s="181"/>
      <c r="JAE8" s="181"/>
      <c r="JAF8" s="181"/>
      <c r="JAG8" s="181"/>
      <c r="JAH8" s="181"/>
      <c r="JAI8" s="181"/>
      <c r="JAJ8" s="181"/>
      <c r="JAK8" s="181"/>
      <c r="JAL8" s="181"/>
      <c r="JAM8" s="181"/>
      <c r="JAN8" s="181"/>
      <c r="JAO8" s="181"/>
      <c r="JAP8" s="181"/>
      <c r="JAQ8" s="181"/>
      <c r="JAR8" s="181"/>
      <c r="JAS8" s="181"/>
      <c r="JAT8" s="181"/>
      <c r="JAU8" s="181"/>
      <c r="JAV8" s="181"/>
      <c r="JAW8" s="181"/>
      <c r="JAX8" s="181"/>
      <c r="JAY8" s="181"/>
      <c r="JAZ8" s="181"/>
      <c r="JBA8" s="181"/>
      <c r="JBB8" s="181"/>
      <c r="JBC8" s="181"/>
      <c r="JBD8" s="181"/>
      <c r="JBE8" s="181"/>
      <c r="JBF8" s="181"/>
      <c r="JBG8" s="181"/>
      <c r="JBH8" s="181"/>
      <c r="JBI8" s="181"/>
      <c r="JBJ8" s="181"/>
      <c r="JBK8" s="181"/>
      <c r="JBL8" s="181"/>
      <c r="JBM8" s="181"/>
      <c r="JBN8" s="181"/>
      <c r="JBO8" s="181"/>
      <c r="JBP8" s="181"/>
      <c r="JBQ8" s="181"/>
      <c r="JBR8" s="181"/>
      <c r="JBS8" s="181"/>
      <c r="JBT8" s="181"/>
      <c r="JBU8" s="181"/>
      <c r="JBV8" s="181"/>
      <c r="JBW8" s="181"/>
      <c r="JBX8" s="181"/>
      <c r="JBY8" s="181"/>
      <c r="JBZ8" s="181"/>
      <c r="JCA8" s="181"/>
      <c r="JCB8" s="181"/>
      <c r="JCC8" s="181"/>
      <c r="JCD8" s="181"/>
      <c r="JCE8" s="181"/>
      <c r="JCF8" s="181"/>
      <c r="JCG8" s="181"/>
      <c r="JCH8" s="181"/>
      <c r="JCI8" s="181"/>
      <c r="JCJ8" s="181"/>
      <c r="JCK8" s="181"/>
      <c r="JCL8" s="181"/>
      <c r="JCM8" s="181"/>
      <c r="JCN8" s="181"/>
      <c r="JCO8" s="181"/>
      <c r="JCP8" s="181"/>
      <c r="JCQ8" s="181"/>
      <c r="JCR8" s="181"/>
      <c r="JCS8" s="181"/>
      <c r="JCT8" s="181"/>
      <c r="JCU8" s="181"/>
      <c r="JCV8" s="181"/>
      <c r="JCW8" s="181"/>
      <c r="JCX8" s="181"/>
      <c r="JCY8" s="181"/>
      <c r="JCZ8" s="181"/>
      <c r="JDA8" s="181"/>
      <c r="JDB8" s="181"/>
      <c r="JDC8" s="181"/>
      <c r="JDD8" s="181"/>
      <c r="JDE8" s="181"/>
      <c r="JDF8" s="181"/>
      <c r="JDG8" s="181"/>
      <c r="JDH8" s="181"/>
      <c r="JDI8" s="181"/>
      <c r="JDJ8" s="181"/>
      <c r="JDK8" s="181"/>
      <c r="JDL8" s="181"/>
      <c r="JDM8" s="181"/>
      <c r="JDN8" s="181"/>
      <c r="JDO8" s="181"/>
      <c r="JDP8" s="181"/>
      <c r="JDQ8" s="181"/>
      <c r="JDR8" s="181"/>
      <c r="JDS8" s="181"/>
      <c r="JDT8" s="181"/>
      <c r="JDU8" s="181"/>
      <c r="JDV8" s="181"/>
      <c r="JDW8" s="181"/>
      <c r="JDX8" s="181"/>
      <c r="JDY8" s="181"/>
      <c r="JDZ8" s="181"/>
      <c r="JEA8" s="181"/>
      <c r="JEB8" s="181"/>
      <c r="JEC8" s="181"/>
      <c r="JED8" s="181"/>
      <c r="JEE8" s="181"/>
      <c r="JEF8" s="181"/>
      <c r="JEG8" s="181"/>
      <c r="JEH8" s="181"/>
      <c r="JEI8" s="181"/>
      <c r="JEJ8" s="181"/>
      <c r="JEK8" s="181"/>
      <c r="JEL8" s="181"/>
      <c r="JEM8" s="181"/>
      <c r="JEN8" s="181"/>
      <c r="JEO8" s="181"/>
      <c r="JEP8" s="181"/>
      <c r="JEQ8" s="181"/>
      <c r="JER8" s="181"/>
      <c r="JES8" s="181"/>
      <c r="JET8" s="181"/>
      <c r="JEU8" s="181"/>
      <c r="JEV8" s="181"/>
      <c r="JEW8" s="181"/>
      <c r="JEX8" s="181"/>
      <c r="JEY8" s="181"/>
      <c r="JEZ8" s="181"/>
      <c r="JFA8" s="181"/>
      <c r="JFB8" s="181"/>
      <c r="JFC8" s="181"/>
      <c r="JFD8" s="181"/>
      <c r="JFE8" s="181"/>
      <c r="JFF8" s="181"/>
      <c r="JFG8" s="181"/>
      <c r="JFH8" s="181"/>
      <c r="JFI8" s="181"/>
      <c r="JFJ8" s="181"/>
      <c r="JFK8" s="181"/>
      <c r="JFL8" s="181"/>
      <c r="JFM8" s="181"/>
      <c r="JFN8" s="181"/>
      <c r="JFO8" s="181"/>
      <c r="JFP8" s="181"/>
      <c r="JFQ8" s="181"/>
      <c r="JFR8" s="181"/>
      <c r="JFS8" s="181"/>
      <c r="JFT8" s="181"/>
      <c r="JFU8" s="181"/>
      <c r="JFV8" s="181"/>
      <c r="JFW8" s="181"/>
      <c r="JFX8" s="181"/>
      <c r="JFY8" s="181"/>
      <c r="JFZ8" s="181"/>
      <c r="JGA8" s="181"/>
      <c r="JGB8" s="181"/>
      <c r="JGC8" s="181"/>
      <c r="JGD8" s="181"/>
      <c r="JGE8" s="181"/>
      <c r="JGF8" s="181"/>
      <c r="JGG8" s="181"/>
      <c r="JGH8" s="181"/>
      <c r="JGI8" s="181"/>
      <c r="JGJ8" s="181"/>
      <c r="JGK8" s="181"/>
      <c r="JGL8" s="181"/>
      <c r="JGM8" s="181"/>
      <c r="JGN8" s="181"/>
      <c r="JGO8" s="181"/>
      <c r="JGP8" s="181"/>
      <c r="JGQ8" s="181"/>
      <c r="JGR8" s="181"/>
      <c r="JGS8" s="181"/>
      <c r="JGT8" s="181"/>
      <c r="JGU8" s="181"/>
      <c r="JGV8" s="181"/>
      <c r="JGW8" s="181"/>
      <c r="JGX8" s="181"/>
      <c r="JGY8" s="181"/>
      <c r="JGZ8" s="181"/>
      <c r="JHA8" s="181"/>
      <c r="JHB8" s="181"/>
      <c r="JHC8" s="181"/>
      <c r="JHD8" s="181"/>
      <c r="JHE8" s="181"/>
      <c r="JHF8" s="181"/>
      <c r="JHG8" s="181"/>
      <c r="JHH8" s="181"/>
      <c r="JHI8" s="181"/>
      <c r="JHJ8" s="181"/>
      <c r="JHK8" s="181"/>
      <c r="JHL8" s="181"/>
      <c r="JHM8" s="181"/>
      <c r="JHN8" s="181"/>
      <c r="JHO8" s="181"/>
      <c r="JHP8" s="181"/>
      <c r="JHQ8" s="181"/>
      <c r="JHR8" s="181"/>
      <c r="JHS8" s="181"/>
      <c r="JHT8" s="181"/>
      <c r="JHU8" s="181"/>
      <c r="JHV8" s="181"/>
      <c r="JHW8" s="181"/>
      <c r="JHX8" s="181"/>
      <c r="JHY8" s="181"/>
      <c r="JHZ8" s="181"/>
      <c r="JIA8" s="181"/>
      <c r="JIB8" s="181"/>
      <c r="JIC8" s="181"/>
      <c r="JID8" s="181"/>
      <c r="JIE8" s="181"/>
      <c r="JIF8" s="181"/>
      <c r="JIG8" s="181"/>
      <c r="JIH8" s="181"/>
      <c r="JII8" s="181"/>
      <c r="JIJ8" s="181"/>
      <c r="JIK8" s="181"/>
      <c r="JIL8" s="181"/>
      <c r="JIM8" s="181"/>
      <c r="JIN8" s="181"/>
      <c r="JIO8" s="181"/>
      <c r="JIP8" s="181"/>
      <c r="JIQ8" s="181"/>
      <c r="JIR8" s="181"/>
      <c r="JIS8" s="181"/>
      <c r="JIT8" s="181"/>
      <c r="JIU8" s="181"/>
      <c r="JIV8" s="181"/>
      <c r="JIW8" s="181"/>
      <c r="JIX8" s="181"/>
      <c r="JIY8" s="181"/>
      <c r="JIZ8" s="181"/>
      <c r="JJA8" s="181"/>
      <c r="JJB8" s="181"/>
      <c r="JJC8" s="181"/>
      <c r="JJD8" s="181"/>
      <c r="JJE8" s="181"/>
      <c r="JJF8" s="181"/>
      <c r="JJG8" s="181"/>
      <c r="JJH8" s="181"/>
      <c r="JJI8" s="181"/>
      <c r="JJJ8" s="181"/>
      <c r="JJK8" s="181"/>
      <c r="JJL8" s="181"/>
      <c r="JJM8" s="181"/>
      <c r="JJN8" s="181"/>
      <c r="JJO8" s="181"/>
      <c r="JJP8" s="181"/>
      <c r="JJQ8" s="181"/>
      <c r="JJR8" s="181"/>
      <c r="JJS8" s="181"/>
      <c r="JJT8" s="181"/>
      <c r="JJU8" s="181"/>
      <c r="JJV8" s="181"/>
      <c r="JJW8" s="181"/>
      <c r="JJX8" s="181"/>
      <c r="JJY8" s="181"/>
      <c r="JJZ8" s="181"/>
      <c r="JKA8" s="181"/>
      <c r="JKB8" s="181"/>
      <c r="JKC8" s="181"/>
      <c r="JKD8" s="181"/>
      <c r="JKE8" s="181"/>
      <c r="JKF8" s="181"/>
      <c r="JKG8" s="181"/>
      <c r="JKH8" s="181"/>
      <c r="JKI8" s="181"/>
      <c r="JKJ8" s="181"/>
      <c r="JKK8" s="181"/>
      <c r="JKL8" s="181"/>
      <c r="JKM8" s="181"/>
      <c r="JKN8" s="181"/>
      <c r="JKO8" s="181"/>
      <c r="JKP8" s="181"/>
      <c r="JKQ8" s="181"/>
      <c r="JKR8" s="181"/>
      <c r="JKS8" s="181"/>
      <c r="JKT8" s="181"/>
      <c r="JKU8" s="181"/>
      <c r="JKV8" s="181"/>
      <c r="JKW8" s="181"/>
      <c r="JKX8" s="181"/>
      <c r="JKY8" s="181"/>
      <c r="JKZ8" s="181"/>
      <c r="JLA8" s="181"/>
      <c r="JLB8" s="181"/>
      <c r="JLC8" s="181"/>
      <c r="JLD8" s="181"/>
      <c r="JLE8" s="181"/>
      <c r="JLF8" s="181"/>
      <c r="JLG8" s="181"/>
      <c r="JLH8" s="181"/>
      <c r="JLI8" s="181"/>
      <c r="JLJ8" s="181"/>
      <c r="JLK8" s="181"/>
      <c r="JLL8" s="181"/>
      <c r="JLM8" s="181"/>
      <c r="JLN8" s="181"/>
      <c r="JLO8" s="181"/>
      <c r="JLP8" s="181"/>
      <c r="JLQ8" s="181"/>
      <c r="JLR8" s="181"/>
      <c r="JLS8" s="181"/>
      <c r="JLT8" s="181"/>
      <c r="JLU8" s="181"/>
      <c r="JLV8" s="181"/>
      <c r="JLW8" s="181"/>
      <c r="JLX8" s="181"/>
      <c r="JLY8" s="181"/>
      <c r="JLZ8" s="181"/>
      <c r="JMA8" s="181"/>
      <c r="JMB8" s="181"/>
      <c r="JMC8" s="181"/>
      <c r="JMD8" s="181"/>
      <c r="JME8" s="181"/>
      <c r="JMF8" s="181"/>
      <c r="JMG8" s="181"/>
      <c r="JMH8" s="181"/>
      <c r="JMI8" s="181"/>
      <c r="JMJ8" s="181"/>
      <c r="JMK8" s="181"/>
      <c r="JML8" s="181"/>
      <c r="JMM8" s="181"/>
      <c r="JMN8" s="181"/>
      <c r="JMO8" s="181"/>
      <c r="JMP8" s="181"/>
      <c r="JMQ8" s="181"/>
      <c r="JMR8" s="181"/>
      <c r="JMS8" s="181"/>
      <c r="JMT8" s="181"/>
      <c r="JMU8" s="181"/>
      <c r="JMV8" s="181"/>
      <c r="JMW8" s="181"/>
      <c r="JMX8" s="181"/>
      <c r="JMY8" s="181"/>
      <c r="JMZ8" s="181"/>
      <c r="JNA8" s="181"/>
      <c r="JNB8" s="181"/>
      <c r="JNC8" s="181"/>
      <c r="JND8" s="181"/>
      <c r="JNE8" s="181"/>
      <c r="JNF8" s="181"/>
      <c r="JNG8" s="181"/>
      <c r="JNH8" s="181"/>
      <c r="JNI8" s="181"/>
      <c r="JNJ8" s="181"/>
      <c r="JNK8" s="181"/>
      <c r="JNL8" s="181"/>
      <c r="JNM8" s="181"/>
      <c r="JNN8" s="181"/>
      <c r="JNO8" s="181"/>
      <c r="JNP8" s="181"/>
      <c r="JNQ8" s="181"/>
      <c r="JNR8" s="181"/>
      <c r="JNS8" s="181"/>
      <c r="JNT8" s="181"/>
      <c r="JNU8" s="181"/>
      <c r="JNV8" s="181"/>
      <c r="JNW8" s="181"/>
      <c r="JNX8" s="181"/>
      <c r="JNY8" s="181"/>
      <c r="JNZ8" s="181"/>
      <c r="JOA8" s="181"/>
      <c r="JOB8" s="181"/>
      <c r="JOC8" s="181"/>
      <c r="JOD8" s="181"/>
      <c r="JOE8" s="181"/>
      <c r="JOF8" s="181"/>
      <c r="JOG8" s="181"/>
      <c r="JOH8" s="181"/>
      <c r="JOI8" s="181"/>
      <c r="JOJ8" s="181"/>
      <c r="JOK8" s="181"/>
      <c r="JOL8" s="181"/>
      <c r="JOM8" s="181"/>
      <c r="JON8" s="181"/>
      <c r="JOO8" s="181"/>
      <c r="JOP8" s="181"/>
      <c r="JOQ8" s="181"/>
      <c r="JOR8" s="181"/>
      <c r="JOS8" s="181"/>
      <c r="JOT8" s="181"/>
      <c r="JOU8" s="181"/>
      <c r="JOV8" s="181"/>
      <c r="JOW8" s="181"/>
      <c r="JOX8" s="181"/>
      <c r="JOY8" s="181"/>
      <c r="JOZ8" s="181"/>
      <c r="JPA8" s="181"/>
      <c r="JPB8" s="181"/>
      <c r="JPC8" s="181"/>
      <c r="JPD8" s="181"/>
      <c r="JPE8" s="181"/>
      <c r="JPF8" s="181"/>
      <c r="JPG8" s="181"/>
      <c r="JPH8" s="181"/>
      <c r="JPI8" s="181"/>
      <c r="JPJ8" s="181"/>
      <c r="JPK8" s="181"/>
      <c r="JPL8" s="181"/>
      <c r="JPM8" s="181"/>
      <c r="JPN8" s="181"/>
      <c r="JPO8" s="181"/>
      <c r="JPP8" s="181"/>
      <c r="JPQ8" s="181"/>
      <c r="JPR8" s="181"/>
      <c r="JPS8" s="181"/>
      <c r="JPT8" s="181"/>
      <c r="JPU8" s="181"/>
      <c r="JPV8" s="181"/>
      <c r="JPW8" s="181"/>
      <c r="JPX8" s="181"/>
      <c r="JPY8" s="181"/>
      <c r="JPZ8" s="181"/>
      <c r="JQA8" s="181"/>
      <c r="JQB8" s="181"/>
      <c r="JQC8" s="181"/>
      <c r="JQD8" s="181"/>
      <c r="JQE8" s="181"/>
      <c r="JQF8" s="181"/>
      <c r="JQG8" s="181"/>
      <c r="JQH8" s="181"/>
      <c r="JQI8" s="181"/>
      <c r="JQJ8" s="181"/>
      <c r="JQK8" s="181"/>
      <c r="JQL8" s="181"/>
      <c r="JQM8" s="181"/>
      <c r="JQN8" s="181"/>
      <c r="JQO8" s="181"/>
      <c r="JQP8" s="181"/>
      <c r="JQQ8" s="181"/>
      <c r="JQR8" s="181"/>
      <c r="JQS8" s="181"/>
      <c r="JQT8" s="181"/>
      <c r="JQU8" s="181"/>
      <c r="JQV8" s="181"/>
      <c r="JQW8" s="181"/>
      <c r="JQX8" s="181"/>
      <c r="JQY8" s="181"/>
      <c r="JQZ8" s="181"/>
      <c r="JRA8" s="181"/>
      <c r="JRB8" s="181"/>
      <c r="JRC8" s="181"/>
      <c r="JRD8" s="181"/>
      <c r="JRE8" s="181"/>
      <c r="JRF8" s="181"/>
      <c r="JRG8" s="181"/>
      <c r="JRH8" s="181"/>
      <c r="JRI8" s="181"/>
      <c r="JRJ8" s="181"/>
      <c r="JRK8" s="181"/>
      <c r="JRL8" s="181"/>
      <c r="JRM8" s="181"/>
      <c r="JRN8" s="181"/>
      <c r="JRO8" s="181"/>
      <c r="JRP8" s="181"/>
      <c r="JRQ8" s="181"/>
      <c r="JRR8" s="181"/>
      <c r="JRS8" s="181"/>
      <c r="JRT8" s="181"/>
      <c r="JRU8" s="181"/>
      <c r="JRV8" s="181"/>
      <c r="JRW8" s="181"/>
      <c r="JRX8" s="181"/>
      <c r="JRY8" s="181"/>
      <c r="JRZ8" s="181"/>
      <c r="JSA8" s="181"/>
      <c r="JSB8" s="181"/>
      <c r="JSC8" s="181"/>
      <c r="JSD8" s="181"/>
      <c r="JSE8" s="181"/>
      <c r="JSF8" s="181"/>
      <c r="JSG8" s="181"/>
      <c r="JSH8" s="181"/>
      <c r="JSI8" s="181"/>
      <c r="JSJ8" s="181"/>
      <c r="JSK8" s="181"/>
      <c r="JSL8" s="181"/>
      <c r="JSM8" s="181"/>
      <c r="JSN8" s="181"/>
      <c r="JSO8" s="181"/>
      <c r="JSP8" s="181"/>
      <c r="JSQ8" s="181"/>
      <c r="JSR8" s="181"/>
      <c r="JSS8" s="181"/>
      <c r="JST8" s="181"/>
      <c r="JSU8" s="181"/>
      <c r="JSV8" s="181"/>
      <c r="JSW8" s="181"/>
      <c r="JSX8" s="181"/>
      <c r="JSY8" s="181"/>
      <c r="JSZ8" s="181"/>
      <c r="JTA8" s="181"/>
      <c r="JTB8" s="181"/>
      <c r="JTC8" s="181"/>
      <c r="JTD8" s="181"/>
      <c r="JTE8" s="181"/>
      <c r="JTF8" s="181"/>
      <c r="JTG8" s="181"/>
      <c r="JTH8" s="181"/>
      <c r="JTI8" s="181"/>
      <c r="JTJ8" s="181"/>
      <c r="JTK8" s="181"/>
      <c r="JTL8" s="181"/>
      <c r="JTM8" s="181"/>
      <c r="JTN8" s="181"/>
      <c r="JTO8" s="181"/>
      <c r="JTP8" s="181"/>
      <c r="JTQ8" s="181"/>
      <c r="JTR8" s="181"/>
      <c r="JTS8" s="181"/>
      <c r="JTT8" s="181"/>
      <c r="JTU8" s="181"/>
      <c r="JTV8" s="181"/>
      <c r="JTW8" s="181"/>
      <c r="JTX8" s="181"/>
      <c r="JTY8" s="181"/>
      <c r="JTZ8" s="181"/>
      <c r="JUA8" s="181"/>
      <c r="JUB8" s="181"/>
      <c r="JUC8" s="181"/>
      <c r="JUD8" s="181"/>
      <c r="JUE8" s="181"/>
      <c r="JUF8" s="181"/>
      <c r="JUG8" s="181"/>
      <c r="JUH8" s="181"/>
      <c r="JUI8" s="181"/>
      <c r="JUJ8" s="181"/>
      <c r="JUK8" s="181"/>
      <c r="JUL8" s="181"/>
      <c r="JUM8" s="181"/>
      <c r="JUN8" s="181"/>
      <c r="JUO8" s="181"/>
      <c r="JUP8" s="181"/>
      <c r="JUQ8" s="181"/>
      <c r="JUR8" s="181"/>
      <c r="JUS8" s="181"/>
      <c r="JUT8" s="181"/>
      <c r="JUU8" s="181"/>
      <c r="JUV8" s="181"/>
      <c r="JUW8" s="181"/>
      <c r="JUX8" s="181"/>
      <c r="JUY8" s="181"/>
      <c r="JUZ8" s="181"/>
      <c r="JVA8" s="181"/>
      <c r="JVB8" s="181"/>
      <c r="JVC8" s="181"/>
      <c r="JVD8" s="181"/>
      <c r="JVE8" s="181"/>
      <c r="JVF8" s="181"/>
      <c r="JVG8" s="181"/>
      <c r="JVH8" s="181"/>
      <c r="JVI8" s="181"/>
      <c r="JVJ8" s="181"/>
      <c r="JVK8" s="181"/>
      <c r="JVL8" s="181"/>
      <c r="JVM8" s="181"/>
      <c r="JVN8" s="181"/>
      <c r="JVO8" s="181"/>
      <c r="JVP8" s="181"/>
      <c r="JVQ8" s="181"/>
      <c r="JVR8" s="181"/>
      <c r="JVS8" s="181"/>
      <c r="JVT8" s="181"/>
      <c r="JVU8" s="181"/>
      <c r="JVV8" s="181"/>
      <c r="JVW8" s="181"/>
      <c r="JVX8" s="181"/>
      <c r="JVY8" s="181"/>
      <c r="JVZ8" s="181"/>
      <c r="JWA8" s="181"/>
      <c r="JWB8" s="181"/>
      <c r="JWC8" s="181"/>
      <c r="JWD8" s="181"/>
      <c r="JWE8" s="181"/>
      <c r="JWF8" s="181"/>
      <c r="JWG8" s="181"/>
      <c r="JWH8" s="181"/>
      <c r="JWI8" s="181"/>
      <c r="JWJ8" s="181"/>
      <c r="JWK8" s="181"/>
      <c r="JWL8" s="181"/>
      <c r="JWM8" s="181"/>
      <c r="JWN8" s="181"/>
      <c r="JWO8" s="181"/>
      <c r="JWP8" s="181"/>
      <c r="JWQ8" s="181"/>
      <c r="JWR8" s="181"/>
      <c r="JWS8" s="181"/>
      <c r="JWT8" s="181"/>
      <c r="JWU8" s="181"/>
      <c r="JWV8" s="181"/>
      <c r="JWW8" s="181"/>
      <c r="JWX8" s="181"/>
      <c r="JWY8" s="181"/>
      <c r="JWZ8" s="181"/>
      <c r="JXA8" s="181"/>
      <c r="JXB8" s="181"/>
      <c r="JXC8" s="181"/>
      <c r="JXD8" s="181"/>
      <c r="JXE8" s="181"/>
      <c r="JXF8" s="181"/>
      <c r="JXG8" s="181"/>
      <c r="JXH8" s="181"/>
      <c r="JXI8" s="181"/>
      <c r="JXJ8" s="181"/>
      <c r="JXK8" s="181"/>
      <c r="JXL8" s="181"/>
      <c r="JXM8" s="181"/>
      <c r="JXN8" s="181"/>
      <c r="JXO8" s="181"/>
      <c r="JXP8" s="181"/>
      <c r="JXQ8" s="181"/>
      <c r="JXR8" s="181"/>
      <c r="JXS8" s="181"/>
      <c r="JXT8" s="181"/>
      <c r="JXU8" s="181"/>
      <c r="JXV8" s="181"/>
      <c r="JXW8" s="181"/>
      <c r="JXX8" s="181"/>
      <c r="JXY8" s="181"/>
      <c r="JXZ8" s="181"/>
      <c r="JYA8" s="181"/>
      <c r="JYB8" s="181"/>
      <c r="JYC8" s="181"/>
      <c r="JYD8" s="181"/>
      <c r="JYE8" s="181"/>
      <c r="JYF8" s="181"/>
      <c r="JYG8" s="181"/>
      <c r="JYH8" s="181"/>
      <c r="JYI8" s="181"/>
      <c r="JYJ8" s="181"/>
      <c r="JYK8" s="181"/>
      <c r="JYL8" s="181"/>
      <c r="JYM8" s="181"/>
      <c r="JYN8" s="181"/>
      <c r="JYO8" s="181"/>
      <c r="JYP8" s="181"/>
      <c r="JYQ8" s="181"/>
      <c r="JYR8" s="181"/>
      <c r="JYS8" s="181"/>
      <c r="JYT8" s="181"/>
      <c r="JYU8" s="181"/>
      <c r="JYV8" s="181"/>
      <c r="JYW8" s="181"/>
      <c r="JYX8" s="181"/>
      <c r="JYY8" s="181"/>
      <c r="JYZ8" s="181"/>
      <c r="JZA8" s="181"/>
      <c r="JZB8" s="181"/>
      <c r="JZC8" s="181"/>
      <c r="JZD8" s="181"/>
      <c r="JZE8" s="181"/>
      <c r="JZF8" s="181"/>
      <c r="JZG8" s="181"/>
      <c r="JZH8" s="181"/>
      <c r="JZI8" s="181"/>
      <c r="JZJ8" s="181"/>
      <c r="JZK8" s="181"/>
      <c r="JZL8" s="181"/>
      <c r="JZM8" s="181"/>
      <c r="JZN8" s="181"/>
      <c r="JZO8" s="181"/>
      <c r="JZP8" s="181"/>
      <c r="JZQ8" s="181"/>
      <c r="JZR8" s="181"/>
      <c r="JZS8" s="181"/>
      <c r="JZT8" s="181"/>
      <c r="JZU8" s="181"/>
      <c r="JZV8" s="181"/>
      <c r="JZW8" s="181"/>
      <c r="JZX8" s="181"/>
      <c r="JZY8" s="181"/>
      <c r="JZZ8" s="181"/>
      <c r="KAA8" s="181"/>
      <c r="KAB8" s="181"/>
      <c r="KAC8" s="181"/>
      <c r="KAD8" s="181"/>
      <c r="KAE8" s="181"/>
      <c r="KAF8" s="181"/>
      <c r="KAG8" s="181"/>
      <c r="KAH8" s="181"/>
      <c r="KAI8" s="181"/>
      <c r="KAJ8" s="181"/>
      <c r="KAK8" s="181"/>
      <c r="KAL8" s="181"/>
      <c r="KAM8" s="181"/>
      <c r="KAN8" s="181"/>
      <c r="KAO8" s="181"/>
      <c r="KAP8" s="181"/>
      <c r="KAQ8" s="181"/>
      <c r="KAR8" s="181"/>
      <c r="KAS8" s="181"/>
      <c r="KAT8" s="181"/>
      <c r="KAU8" s="181"/>
      <c r="KAV8" s="181"/>
      <c r="KAW8" s="181"/>
      <c r="KAX8" s="181"/>
      <c r="KAY8" s="181"/>
      <c r="KAZ8" s="181"/>
      <c r="KBA8" s="181"/>
      <c r="KBB8" s="181"/>
      <c r="KBC8" s="181"/>
      <c r="KBD8" s="181"/>
      <c r="KBE8" s="181"/>
      <c r="KBF8" s="181"/>
      <c r="KBG8" s="181"/>
      <c r="KBH8" s="181"/>
      <c r="KBI8" s="181"/>
      <c r="KBJ8" s="181"/>
      <c r="KBK8" s="181"/>
      <c r="KBL8" s="181"/>
      <c r="KBM8" s="181"/>
      <c r="KBN8" s="181"/>
      <c r="KBO8" s="181"/>
      <c r="KBP8" s="181"/>
      <c r="KBQ8" s="181"/>
      <c r="KBR8" s="181"/>
      <c r="KBS8" s="181"/>
      <c r="KBT8" s="181"/>
      <c r="KBU8" s="181"/>
      <c r="KBV8" s="181"/>
      <c r="KBW8" s="181"/>
      <c r="KBX8" s="181"/>
      <c r="KBY8" s="181"/>
      <c r="KBZ8" s="181"/>
      <c r="KCA8" s="181"/>
      <c r="KCB8" s="181"/>
      <c r="KCC8" s="181"/>
      <c r="KCD8" s="181"/>
      <c r="KCE8" s="181"/>
      <c r="KCF8" s="181"/>
      <c r="KCG8" s="181"/>
      <c r="KCH8" s="181"/>
      <c r="KCI8" s="181"/>
      <c r="KCJ8" s="181"/>
      <c r="KCK8" s="181"/>
      <c r="KCL8" s="181"/>
      <c r="KCM8" s="181"/>
      <c r="KCN8" s="181"/>
      <c r="KCO8" s="181"/>
      <c r="KCP8" s="181"/>
      <c r="KCQ8" s="181"/>
      <c r="KCR8" s="181"/>
      <c r="KCS8" s="181"/>
      <c r="KCT8" s="181"/>
      <c r="KCU8" s="181"/>
      <c r="KCV8" s="181"/>
      <c r="KCW8" s="181"/>
      <c r="KCX8" s="181"/>
      <c r="KCY8" s="181"/>
      <c r="KCZ8" s="181"/>
      <c r="KDA8" s="181"/>
      <c r="KDB8" s="181"/>
      <c r="KDC8" s="181"/>
      <c r="KDD8" s="181"/>
      <c r="KDE8" s="181"/>
      <c r="KDF8" s="181"/>
      <c r="KDG8" s="181"/>
      <c r="KDH8" s="181"/>
      <c r="KDI8" s="181"/>
      <c r="KDJ8" s="181"/>
      <c r="KDK8" s="181"/>
      <c r="KDL8" s="181"/>
      <c r="KDM8" s="181"/>
      <c r="KDN8" s="181"/>
      <c r="KDO8" s="181"/>
      <c r="KDP8" s="181"/>
      <c r="KDQ8" s="181"/>
      <c r="KDR8" s="181"/>
      <c r="KDS8" s="181"/>
      <c r="KDT8" s="181"/>
      <c r="KDU8" s="181"/>
      <c r="KDV8" s="181"/>
      <c r="KDW8" s="181"/>
      <c r="KDX8" s="181"/>
      <c r="KDY8" s="181"/>
      <c r="KDZ8" s="181"/>
      <c r="KEA8" s="181"/>
      <c r="KEB8" s="181"/>
      <c r="KEC8" s="181"/>
      <c r="KED8" s="181"/>
      <c r="KEE8" s="181"/>
      <c r="KEF8" s="181"/>
      <c r="KEG8" s="181"/>
      <c r="KEH8" s="181"/>
      <c r="KEI8" s="181"/>
      <c r="KEJ8" s="181"/>
      <c r="KEK8" s="181"/>
      <c r="KEL8" s="181"/>
      <c r="KEM8" s="181"/>
      <c r="KEN8" s="181"/>
      <c r="KEO8" s="181"/>
      <c r="KEP8" s="181"/>
      <c r="KEQ8" s="181"/>
      <c r="KER8" s="181"/>
      <c r="KES8" s="181"/>
      <c r="KET8" s="181"/>
      <c r="KEU8" s="181"/>
      <c r="KEV8" s="181"/>
      <c r="KEW8" s="181"/>
      <c r="KEX8" s="181"/>
      <c r="KEY8" s="181"/>
      <c r="KEZ8" s="181"/>
      <c r="KFA8" s="181"/>
      <c r="KFB8" s="181"/>
      <c r="KFC8" s="181"/>
      <c r="KFD8" s="181"/>
      <c r="KFE8" s="181"/>
      <c r="KFF8" s="181"/>
      <c r="KFG8" s="181"/>
      <c r="KFH8" s="181"/>
      <c r="KFI8" s="181"/>
      <c r="KFJ8" s="181"/>
      <c r="KFK8" s="181"/>
      <c r="KFL8" s="181"/>
      <c r="KFM8" s="181"/>
      <c r="KFN8" s="181"/>
      <c r="KFO8" s="181"/>
      <c r="KFP8" s="181"/>
      <c r="KFQ8" s="181"/>
      <c r="KFR8" s="181"/>
      <c r="KFS8" s="181"/>
      <c r="KFT8" s="181"/>
      <c r="KFU8" s="181"/>
      <c r="KFV8" s="181"/>
      <c r="KFW8" s="181"/>
      <c r="KFX8" s="181"/>
      <c r="KFY8" s="181"/>
      <c r="KFZ8" s="181"/>
      <c r="KGA8" s="181"/>
      <c r="KGB8" s="181"/>
      <c r="KGC8" s="181"/>
      <c r="KGD8" s="181"/>
      <c r="KGE8" s="181"/>
      <c r="KGF8" s="181"/>
      <c r="KGG8" s="181"/>
      <c r="KGH8" s="181"/>
      <c r="KGI8" s="181"/>
      <c r="KGJ8" s="181"/>
      <c r="KGK8" s="181"/>
      <c r="KGL8" s="181"/>
      <c r="KGM8" s="181"/>
      <c r="KGN8" s="181"/>
      <c r="KGO8" s="181"/>
      <c r="KGP8" s="181"/>
      <c r="KGQ8" s="181"/>
      <c r="KGR8" s="181"/>
      <c r="KGS8" s="181"/>
      <c r="KGT8" s="181"/>
      <c r="KGU8" s="181"/>
      <c r="KGV8" s="181"/>
      <c r="KGW8" s="181"/>
      <c r="KGX8" s="181"/>
      <c r="KGY8" s="181"/>
      <c r="KGZ8" s="181"/>
      <c r="KHA8" s="181"/>
      <c r="KHB8" s="181"/>
      <c r="KHC8" s="181"/>
      <c r="KHD8" s="181"/>
      <c r="KHE8" s="181"/>
      <c r="KHF8" s="181"/>
      <c r="KHG8" s="181"/>
      <c r="KHH8" s="181"/>
      <c r="KHI8" s="181"/>
      <c r="KHJ8" s="181"/>
      <c r="KHK8" s="181"/>
      <c r="KHL8" s="181"/>
      <c r="KHM8" s="181"/>
      <c r="KHN8" s="181"/>
      <c r="KHO8" s="181"/>
      <c r="KHP8" s="181"/>
      <c r="KHQ8" s="181"/>
      <c r="KHR8" s="181"/>
      <c r="KHS8" s="181"/>
      <c r="KHT8" s="181"/>
      <c r="KHU8" s="181"/>
      <c r="KHV8" s="181"/>
      <c r="KHW8" s="181"/>
      <c r="KHX8" s="181"/>
      <c r="KHY8" s="181"/>
      <c r="KHZ8" s="181"/>
      <c r="KIA8" s="181"/>
      <c r="KIB8" s="181"/>
      <c r="KIC8" s="181"/>
      <c r="KID8" s="181"/>
      <c r="KIE8" s="181"/>
      <c r="KIF8" s="181"/>
      <c r="KIG8" s="181"/>
      <c r="KIH8" s="181"/>
      <c r="KII8" s="181"/>
      <c r="KIJ8" s="181"/>
      <c r="KIK8" s="181"/>
      <c r="KIL8" s="181"/>
      <c r="KIM8" s="181"/>
      <c r="KIN8" s="181"/>
      <c r="KIO8" s="181"/>
      <c r="KIP8" s="181"/>
      <c r="KIQ8" s="181"/>
      <c r="KIR8" s="181"/>
      <c r="KIS8" s="181"/>
      <c r="KIT8" s="181"/>
      <c r="KIU8" s="181"/>
      <c r="KIV8" s="181"/>
      <c r="KIW8" s="181"/>
      <c r="KIX8" s="181"/>
      <c r="KIY8" s="181"/>
      <c r="KIZ8" s="181"/>
      <c r="KJA8" s="181"/>
      <c r="KJB8" s="181"/>
      <c r="KJC8" s="181"/>
      <c r="KJD8" s="181"/>
      <c r="KJE8" s="181"/>
      <c r="KJF8" s="181"/>
      <c r="KJG8" s="181"/>
      <c r="KJH8" s="181"/>
      <c r="KJI8" s="181"/>
      <c r="KJJ8" s="181"/>
      <c r="KJK8" s="181"/>
      <c r="KJL8" s="181"/>
      <c r="KJM8" s="181"/>
      <c r="KJN8" s="181"/>
      <c r="KJO8" s="181"/>
      <c r="KJP8" s="181"/>
      <c r="KJQ8" s="181"/>
      <c r="KJR8" s="181"/>
      <c r="KJS8" s="181"/>
      <c r="KJT8" s="181"/>
      <c r="KJU8" s="181"/>
      <c r="KJV8" s="181"/>
      <c r="KJW8" s="181"/>
      <c r="KJX8" s="181"/>
      <c r="KJY8" s="181"/>
      <c r="KJZ8" s="181"/>
      <c r="KKA8" s="181"/>
      <c r="KKB8" s="181"/>
      <c r="KKC8" s="181"/>
      <c r="KKD8" s="181"/>
      <c r="KKE8" s="181"/>
      <c r="KKF8" s="181"/>
      <c r="KKG8" s="181"/>
      <c r="KKH8" s="181"/>
      <c r="KKI8" s="181"/>
      <c r="KKJ8" s="181"/>
      <c r="KKK8" s="181"/>
      <c r="KKL8" s="181"/>
      <c r="KKM8" s="181"/>
      <c r="KKN8" s="181"/>
      <c r="KKO8" s="181"/>
      <c r="KKP8" s="181"/>
      <c r="KKQ8" s="181"/>
      <c r="KKR8" s="181"/>
      <c r="KKS8" s="181"/>
      <c r="KKT8" s="181"/>
      <c r="KKU8" s="181"/>
      <c r="KKV8" s="181"/>
      <c r="KKW8" s="181"/>
      <c r="KKX8" s="181"/>
      <c r="KKY8" s="181"/>
      <c r="KKZ8" s="181"/>
      <c r="KLA8" s="181"/>
      <c r="KLB8" s="181"/>
      <c r="KLC8" s="181"/>
      <c r="KLD8" s="181"/>
      <c r="KLE8" s="181"/>
      <c r="KLF8" s="181"/>
      <c r="KLG8" s="181"/>
      <c r="KLH8" s="181"/>
      <c r="KLI8" s="181"/>
      <c r="KLJ8" s="181"/>
      <c r="KLK8" s="181"/>
      <c r="KLL8" s="181"/>
      <c r="KLM8" s="181"/>
      <c r="KLN8" s="181"/>
      <c r="KLO8" s="181"/>
      <c r="KLP8" s="181"/>
      <c r="KLQ8" s="181"/>
      <c r="KLR8" s="181"/>
      <c r="KLS8" s="181"/>
      <c r="KLT8" s="181"/>
      <c r="KLU8" s="181"/>
      <c r="KLV8" s="181"/>
      <c r="KLW8" s="181"/>
      <c r="KLX8" s="181"/>
      <c r="KLY8" s="181"/>
      <c r="KLZ8" s="181"/>
      <c r="KMA8" s="181"/>
      <c r="KMB8" s="181"/>
      <c r="KMC8" s="181"/>
      <c r="KMD8" s="181"/>
      <c r="KME8" s="181"/>
      <c r="KMF8" s="181"/>
      <c r="KMG8" s="181"/>
      <c r="KMH8" s="181"/>
      <c r="KMI8" s="181"/>
      <c r="KMJ8" s="181"/>
      <c r="KMK8" s="181"/>
      <c r="KML8" s="181"/>
      <c r="KMM8" s="181"/>
      <c r="KMN8" s="181"/>
      <c r="KMO8" s="181"/>
      <c r="KMP8" s="181"/>
      <c r="KMQ8" s="181"/>
      <c r="KMR8" s="181"/>
      <c r="KMS8" s="181"/>
      <c r="KMT8" s="181"/>
      <c r="KMU8" s="181"/>
      <c r="KMV8" s="181"/>
      <c r="KMW8" s="181"/>
      <c r="KMX8" s="181"/>
      <c r="KMY8" s="181"/>
      <c r="KMZ8" s="181"/>
      <c r="KNA8" s="181"/>
      <c r="KNB8" s="181"/>
      <c r="KNC8" s="181"/>
      <c r="KND8" s="181"/>
      <c r="KNE8" s="181"/>
      <c r="KNF8" s="181"/>
      <c r="KNG8" s="181"/>
      <c r="KNH8" s="181"/>
      <c r="KNI8" s="181"/>
      <c r="KNJ8" s="181"/>
      <c r="KNK8" s="181"/>
      <c r="KNL8" s="181"/>
      <c r="KNM8" s="181"/>
      <c r="KNN8" s="181"/>
      <c r="KNO8" s="181"/>
      <c r="KNP8" s="181"/>
      <c r="KNQ8" s="181"/>
      <c r="KNR8" s="181"/>
      <c r="KNS8" s="181"/>
      <c r="KNT8" s="181"/>
      <c r="KNU8" s="181"/>
      <c r="KNV8" s="181"/>
      <c r="KNW8" s="181"/>
      <c r="KNX8" s="181"/>
      <c r="KNY8" s="181"/>
      <c r="KNZ8" s="181"/>
      <c r="KOA8" s="181"/>
      <c r="KOB8" s="181"/>
      <c r="KOC8" s="181"/>
      <c r="KOD8" s="181"/>
      <c r="KOE8" s="181"/>
      <c r="KOF8" s="181"/>
      <c r="KOG8" s="181"/>
      <c r="KOH8" s="181"/>
      <c r="KOI8" s="181"/>
      <c r="KOJ8" s="181"/>
      <c r="KOK8" s="181"/>
      <c r="KOL8" s="181"/>
      <c r="KOM8" s="181"/>
      <c r="KON8" s="181"/>
      <c r="KOO8" s="181"/>
      <c r="KOP8" s="181"/>
      <c r="KOQ8" s="181"/>
      <c r="KOR8" s="181"/>
      <c r="KOS8" s="181"/>
      <c r="KOT8" s="181"/>
      <c r="KOU8" s="181"/>
      <c r="KOV8" s="181"/>
      <c r="KOW8" s="181"/>
      <c r="KOX8" s="181"/>
      <c r="KOY8" s="181"/>
      <c r="KOZ8" s="181"/>
      <c r="KPA8" s="181"/>
      <c r="KPB8" s="181"/>
      <c r="KPC8" s="181"/>
      <c r="KPD8" s="181"/>
      <c r="KPE8" s="181"/>
      <c r="KPF8" s="181"/>
      <c r="KPG8" s="181"/>
      <c r="KPH8" s="181"/>
      <c r="KPI8" s="181"/>
      <c r="KPJ8" s="181"/>
      <c r="KPK8" s="181"/>
      <c r="KPL8" s="181"/>
      <c r="KPM8" s="181"/>
      <c r="KPN8" s="181"/>
      <c r="KPO8" s="181"/>
      <c r="KPP8" s="181"/>
      <c r="KPQ8" s="181"/>
      <c r="KPR8" s="181"/>
      <c r="KPS8" s="181"/>
      <c r="KPT8" s="181"/>
      <c r="KPU8" s="181"/>
      <c r="KPV8" s="181"/>
      <c r="KPW8" s="181"/>
      <c r="KPX8" s="181"/>
      <c r="KPY8" s="181"/>
      <c r="KPZ8" s="181"/>
      <c r="KQA8" s="181"/>
      <c r="KQB8" s="181"/>
      <c r="KQC8" s="181"/>
      <c r="KQD8" s="181"/>
      <c r="KQE8" s="181"/>
      <c r="KQF8" s="181"/>
      <c r="KQG8" s="181"/>
      <c r="KQH8" s="181"/>
      <c r="KQI8" s="181"/>
      <c r="KQJ8" s="181"/>
      <c r="KQK8" s="181"/>
      <c r="KQL8" s="181"/>
      <c r="KQM8" s="181"/>
      <c r="KQN8" s="181"/>
      <c r="KQO8" s="181"/>
      <c r="KQP8" s="181"/>
      <c r="KQQ8" s="181"/>
      <c r="KQR8" s="181"/>
      <c r="KQS8" s="181"/>
      <c r="KQT8" s="181"/>
      <c r="KQU8" s="181"/>
      <c r="KQV8" s="181"/>
      <c r="KQW8" s="181"/>
      <c r="KQX8" s="181"/>
      <c r="KQY8" s="181"/>
      <c r="KQZ8" s="181"/>
      <c r="KRA8" s="181"/>
      <c r="KRB8" s="181"/>
      <c r="KRC8" s="181"/>
      <c r="KRD8" s="181"/>
      <c r="KRE8" s="181"/>
      <c r="KRF8" s="181"/>
      <c r="KRG8" s="181"/>
      <c r="KRH8" s="181"/>
      <c r="KRI8" s="181"/>
      <c r="KRJ8" s="181"/>
      <c r="KRK8" s="181"/>
      <c r="KRL8" s="181"/>
      <c r="KRM8" s="181"/>
      <c r="KRN8" s="181"/>
      <c r="KRO8" s="181"/>
      <c r="KRP8" s="181"/>
      <c r="KRQ8" s="181"/>
      <c r="KRR8" s="181"/>
      <c r="KRS8" s="181"/>
      <c r="KRT8" s="181"/>
      <c r="KRU8" s="181"/>
      <c r="KRV8" s="181"/>
      <c r="KRW8" s="181"/>
      <c r="KRX8" s="181"/>
      <c r="KRY8" s="181"/>
      <c r="KRZ8" s="181"/>
      <c r="KSA8" s="181"/>
      <c r="KSB8" s="181"/>
      <c r="KSC8" s="181"/>
      <c r="KSD8" s="181"/>
      <c r="KSE8" s="181"/>
      <c r="KSF8" s="181"/>
      <c r="KSG8" s="181"/>
      <c r="KSH8" s="181"/>
      <c r="KSI8" s="181"/>
      <c r="KSJ8" s="181"/>
      <c r="KSK8" s="181"/>
      <c r="KSL8" s="181"/>
      <c r="KSM8" s="181"/>
      <c r="KSN8" s="181"/>
      <c r="KSO8" s="181"/>
      <c r="KSP8" s="181"/>
      <c r="KSQ8" s="181"/>
      <c r="KSR8" s="181"/>
      <c r="KSS8" s="181"/>
      <c r="KST8" s="181"/>
      <c r="KSU8" s="181"/>
      <c r="KSV8" s="181"/>
      <c r="KSW8" s="181"/>
      <c r="KSX8" s="181"/>
      <c r="KSY8" s="181"/>
      <c r="KSZ8" s="181"/>
      <c r="KTA8" s="181"/>
      <c r="KTB8" s="181"/>
      <c r="KTC8" s="181"/>
      <c r="KTD8" s="181"/>
      <c r="KTE8" s="181"/>
      <c r="KTF8" s="181"/>
      <c r="KTG8" s="181"/>
      <c r="KTH8" s="181"/>
      <c r="KTI8" s="181"/>
      <c r="KTJ8" s="181"/>
      <c r="KTK8" s="181"/>
      <c r="KTL8" s="181"/>
      <c r="KTM8" s="181"/>
      <c r="KTN8" s="181"/>
      <c r="KTO8" s="181"/>
      <c r="KTP8" s="181"/>
      <c r="KTQ8" s="181"/>
      <c r="KTR8" s="181"/>
      <c r="KTS8" s="181"/>
      <c r="KTT8" s="181"/>
      <c r="KTU8" s="181"/>
      <c r="KTV8" s="181"/>
      <c r="KTW8" s="181"/>
      <c r="KTX8" s="181"/>
      <c r="KTY8" s="181"/>
      <c r="KTZ8" s="181"/>
      <c r="KUA8" s="181"/>
      <c r="KUB8" s="181"/>
      <c r="KUC8" s="181"/>
      <c r="KUD8" s="181"/>
      <c r="KUE8" s="181"/>
      <c r="KUF8" s="181"/>
      <c r="KUG8" s="181"/>
      <c r="KUH8" s="181"/>
      <c r="KUI8" s="181"/>
      <c r="KUJ8" s="181"/>
      <c r="KUK8" s="181"/>
      <c r="KUL8" s="181"/>
      <c r="KUM8" s="181"/>
      <c r="KUN8" s="181"/>
      <c r="KUO8" s="181"/>
      <c r="KUP8" s="181"/>
      <c r="KUQ8" s="181"/>
      <c r="KUR8" s="181"/>
      <c r="KUS8" s="181"/>
      <c r="KUT8" s="181"/>
      <c r="KUU8" s="181"/>
      <c r="KUV8" s="181"/>
      <c r="KUW8" s="181"/>
      <c r="KUX8" s="181"/>
      <c r="KUY8" s="181"/>
      <c r="KUZ8" s="181"/>
      <c r="KVA8" s="181"/>
      <c r="KVB8" s="181"/>
      <c r="KVC8" s="181"/>
      <c r="KVD8" s="181"/>
      <c r="KVE8" s="181"/>
      <c r="KVF8" s="181"/>
      <c r="KVG8" s="181"/>
      <c r="KVH8" s="181"/>
      <c r="KVI8" s="181"/>
      <c r="KVJ8" s="181"/>
      <c r="KVK8" s="181"/>
      <c r="KVL8" s="181"/>
      <c r="KVM8" s="181"/>
      <c r="KVN8" s="181"/>
      <c r="KVO8" s="181"/>
      <c r="KVP8" s="181"/>
      <c r="KVQ8" s="181"/>
      <c r="KVR8" s="181"/>
      <c r="KVS8" s="181"/>
      <c r="KVT8" s="181"/>
      <c r="KVU8" s="181"/>
      <c r="KVV8" s="181"/>
      <c r="KVW8" s="181"/>
      <c r="KVX8" s="181"/>
      <c r="KVY8" s="181"/>
      <c r="KVZ8" s="181"/>
      <c r="KWA8" s="181"/>
      <c r="KWB8" s="181"/>
      <c r="KWC8" s="181"/>
      <c r="KWD8" s="181"/>
      <c r="KWE8" s="181"/>
      <c r="KWF8" s="181"/>
      <c r="KWG8" s="181"/>
      <c r="KWH8" s="181"/>
      <c r="KWI8" s="181"/>
      <c r="KWJ8" s="181"/>
      <c r="KWK8" s="181"/>
      <c r="KWL8" s="181"/>
      <c r="KWM8" s="181"/>
      <c r="KWN8" s="181"/>
      <c r="KWO8" s="181"/>
      <c r="KWP8" s="181"/>
      <c r="KWQ8" s="181"/>
      <c r="KWR8" s="181"/>
      <c r="KWS8" s="181"/>
      <c r="KWT8" s="181"/>
      <c r="KWU8" s="181"/>
      <c r="KWV8" s="181"/>
      <c r="KWW8" s="181"/>
      <c r="KWX8" s="181"/>
      <c r="KWY8" s="181"/>
      <c r="KWZ8" s="181"/>
      <c r="KXA8" s="181"/>
      <c r="KXB8" s="181"/>
      <c r="KXC8" s="181"/>
      <c r="KXD8" s="181"/>
      <c r="KXE8" s="181"/>
      <c r="KXF8" s="181"/>
      <c r="KXG8" s="181"/>
      <c r="KXH8" s="181"/>
      <c r="KXI8" s="181"/>
      <c r="KXJ8" s="181"/>
      <c r="KXK8" s="181"/>
      <c r="KXL8" s="181"/>
      <c r="KXM8" s="181"/>
      <c r="KXN8" s="181"/>
      <c r="KXO8" s="181"/>
      <c r="KXP8" s="181"/>
      <c r="KXQ8" s="181"/>
      <c r="KXR8" s="181"/>
      <c r="KXS8" s="181"/>
      <c r="KXT8" s="181"/>
      <c r="KXU8" s="181"/>
      <c r="KXV8" s="181"/>
      <c r="KXW8" s="181"/>
      <c r="KXX8" s="181"/>
      <c r="KXY8" s="181"/>
      <c r="KXZ8" s="181"/>
      <c r="KYA8" s="181"/>
      <c r="KYB8" s="181"/>
      <c r="KYC8" s="181"/>
      <c r="KYD8" s="181"/>
      <c r="KYE8" s="181"/>
      <c r="KYF8" s="181"/>
      <c r="KYG8" s="181"/>
      <c r="KYH8" s="181"/>
      <c r="KYI8" s="181"/>
      <c r="KYJ8" s="181"/>
      <c r="KYK8" s="181"/>
      <c r="KYL8" s="181"/>
      <c r="KYM8" s="181"/>
      <c r="KYN8" s="181"/>
      <c r="KYO8" s="181"/>
      <c r="KYP8" s="181"/>
      <c r="KYQ8" s="181"/>
      <c r="KYR8" s="181"/>
      <c r="KYS8" s="181"/>
      <c r="KYT8" s="181"/>
      <c r="KYU8" s="181"/>
      <c r="KYV8" s="181"/>
      <c r="KYW8" s="181"/>
      <c r="KYX8" s="181"/>
      <c r="KYY8" s="181"/>
      <c r="KYZ8" s="181"/>
      <c r="KZA8" s="181"/>
      <c r="KZB8" s="181"/>
      <c r="KZC8" s="181"/>
      <c r="KZD8" s="181"/>
      <c r="KZE8" s="181"/>
      <c r="KZF8" s="181"/>
      <c r="KZG8" s="181"/>
      <c r="KZH8" s="181"/>
      <c r="KZI8" s="181"/>
      <c r="KZJ8" s="181"/>
      <c r="KZK8" s="181"/>
      <c r="KZL8" s="181"/>
      <c r="KZM8" s="181"/>
      <c r="KZN8" s="181"/>
      <c r="KZO8" s="181"/>
      <c r="KZP8" s="181"/>
      <c r="KZQ8" s="181"/>
      <c r="KZR8" s="181"/>
      <c r="KZS8" s="181"/>
      <c r="KZT8" s="181"/>
      <c r="KZU8" s="181"/>
      <c r="KZV8" s="181"/>
      <c r="KZW8" s="181"/>
      <c r="KZX8" s="181"/>
      <c r="KZY8" s="181"/>
      <c r="KZZ8" s="181"/>
      <c r="LAA8" s="181"/>
      <c r="LAB8" s="181"/>
      <c r="LAC8" s="181"/>
      <c r="LAD8" s="181"/>
      <c r="LAE8" s="181"/>
      <c r="LAF8" s="181"/>
      <c r="LAG8" s="181"/>
      <c r="LAH8" s="181"/>
      <c r="LAI8" s="181"/>
      <c r="LAJ8" s="181"/>
      <c r="LAK8" s="181"/>
      <c r="LAL8" s="181"/>
      <c r="LAM8" s="181"/>
      <c r="LAN8" s="181"/>
      <c r="LAO8" s="181"/>
      <c r="LAP8" s="181"/>
      <c r="LAQ8" s="181"/>
      <c r="LAR8" s="181"/>
      <c r="LAS8" s="181"/>
      <c r="LAT8" s="181"/>
      <c r="LAU8" s="181"/>
      <c r="LAV8" s="181"/>
      <c r="LAW8" s="181"/>
      <c r="LAX8" s="181"/>
      <c r="LAY8" s="181"/>
      <c r="LAZ8" s="181"/>
      <c r="LBA8" s="181"/>
      <c r="LBB8" s="181"/>
      <c r="LBC8" s="181"/>
      <c r="LBD8" s="181"/>
      <c r="LBE8" s="181"/>
      <c r="LBF8" s="181"/>
      <c r="LBG8" s="181"/>
      <c r="LBH8" s="181"/>
      <c r="LBI8" s="181"/>
      <c r="LBJ8" s="181"/>
      <c r="LBK8" s="181"/>
      <c r="LBL8" s="181"/>
      <c r="LBM8" s="181"/>
      <c r="LBN8" s="181"/>
      <c r="LBO8" s="181"/>
      <c r="LBP8" s="181"/>
      <c r="LBQ8" s="181"/>
      <c r="LBR8" s="181"/>
      <c r="LBS8" s="181"/>
      <c r="LBT8" s="181"/>
      <c r="LBU8" s="181"/>
      <c r="LBV8" s="181"/>
      <c r="LBW8" s="181"/>
      <c r="LBX8" s="181"/>
      <c r="LBY8" s="181"/>
      <c r="LBZ8" s="181"/>
      <c r="LCA8" s="181"/>
      <c r="LCB8" s="181"/>
      <c r="LCC8" s="181"/>
      <c r="LCD8" s="181"/>
      <c r="LCE8" s="181"/>
      <c r="LCF8" s="181"/>
      <c r="LCG8" s="181"/>
      <c r="LCH8" s="181"/>
      <c r="LCI8" s="181"/>
      <c r="LCJ8" s="181"/>
      <c r="LCK8" s="181"/>
      <c r="LCL8" s="181"/>
      <c r="LCM8" s="181"/>
      <c r="LCN8" s="181"/>
      <c r="LCO8" s="181"/>
      <c r="LCP8" s="181"/>
      <c r="LCQ8" s="181"/>
      <c r="LCR8" s="181"/>
      <c r="LCS8" s="181"/>
      <c r="LCT8" s="181"/>
      <c r="LCU8" s="181"/>
      <c r="LCV8" s="181"/>
      <c r="LCW8" s="181"/>
      <c r="LCX8" s="181"/>
      <c r="LCY8" s="181"/>
      <c r="LCZ8" s="181"/>
      <c r="LDA8" s="181"/>
      <c r="LDB8" s="181"/>
      <c r="LDC8" s="181"/>
      <c r="LDD8" s="181"/>
      <c r="LDE8" s="181"/>
      <c r="LDF8" s="181"/>
      <c r="LDG8" s="181"/>
      <c r="LDH8" s="181"/>
      <c r="LDI8" s="181"/>
      <c r="LDJ8" s="181"/>
      <c r="LDK8" s="181"/>
      <c r="LDL8" s="181"/>
      <c r="LDM8" s="181"/>
      <c r="LDN8" s="181"/>
      <c r="LDO8" s="181"/>
      <c r="LDP8" s="181"/>
      <c r="LDQ8" s="181"/>
      <c r="LDR8" s="181"/>
      <c r="LDS8" s="181"/>
      <c r="LDT8" s="181"/>
      <c r="LDU8" s="181"/>
      <c r="LDV8" s="181"/>
      <c r="LDW8" s="181"/>
      <c r="LDX8" s="181"/>
      <c r="LDY8" s="181"/>
      <c r="LDZ8" s="181"/>
      <c r="LEA8" s="181"/>
      <c r="LEB8" s="181"/>
      <c r="LEC8" s="181"/>
      <c r="LED8" s="181"/>
      <c r="LEE8" s="181"/>
      <c r="LEF8" s="181"/>
      <c r="LEG8" s="181"/>
      <c r="LEH8" s="181"/>
      <c r="LEI8" s="181"/>
      <c r="LEJ8" s="181"/>
      <c r="LEK8" s="181"/>
      <c r="LEL8" s="181"/>
      <c r="LEM8" s="181"/>
      <c r="LEN8" s="181"/>
      <c r="LEO8" s="181"/>
      <c r="LEP8" s="181"/>
      <c r="LEQ8" s="181"/>
      <c r="LER8" s="181"/>
      <c r="LES8" s="181"/>
      <c r="LET8" s="181"/>
      <c r="LEU8" s="181"/>
      <c r="LEV8" s="181"/>
      <c r="LEW8" s="181"/>
      <c r="LEX8" s="181"/>
      <c r="LEY8" s="181"/>
      <c r="LEZ8" s="181"/>
      <c r="LFA8" s="181"/>
      <c r="LFB8" s="181"/>
      <c r="LFC8" s="181"/>
      <c r="LFD8" s="181"/>
      <c r="LFE8" s="181"/>
      <c r="LFF8" s="181"/>
      <c r="LFG8" s="181"/>
      <c r="LFH8" s="181"/>
      <c r="LFI8" s="181"/>
      <c r="LFJ8" s="181"/>
      <c r="LFK8" s="181"/>
      <c r="LFL8" s="181"/>
      <c r="LFM8" s="181"/>
      <c r="LFN8" s="181"/>
      <c r="LFO8" s="181"/>
      <c r="LFP8" s="181"/>
      <c r="LFQ8" s="181"/>
      <c r="LFR8" s="181"/>
      <c r="LFS8" s="181"/>
      <c r="LFT8" s="181"/>
      <c r="LFU8" s="181"/>
      <c r="LFV8" s="181"/>
      <c r="LFW8" s="181"/>
      <c r="LFX8" s="181"/>
      <c r="LFY8" s="181"/>
      <c r="LFZ8" s="181"/>
      <c r="LGA8" s="181"/>
      <c r="LGB8" s="181"/>
      <c r="LGC8" s="181"/>
      <c r="LGD8" s="181"/>
      <c r="LGE8" s="181"/>
      <c r="LGF8" s="181"/>
      <c r="LGG8" s="181"/>
      <c r="LGH8" s="181"/>
      <c r="LGI8" s="181"/>
      <c r="LGJ8" s="181"/>
      <c r="LGK8" s="181"/>
      <c r="LGL8" s="181"/>
      <c r="LGM8" s="181"/>
      <c r="LGN8" s="181"/>
      <c r="LGO8" s="181"/>
      <c r="LGP8" s="181"/>
      <c r="LGQ8" s="181"/>
      <c r="LGR8" s="181"/>
      <c r="LGS8" s="181"/>
      <c r="LGT8" s="181"/>
      <c r="LGU8" s="181"/>
      <c r="LGV8" s="181"/>
      <c r="LGW8" s="181"/>
      <c r="LGX8" s="181"/>
      <c r="LGY8" s="181"/>
      <c r="LGZ8" s="181"/>
      <c r="LHA8" s="181"/>
      <c r="LHB8" s="181"/>
      <c r="LHC8" s="181"/>
      <c r="LHD8" s="181"/>
      <c r="LHE8" s="181"/>
      <c r="LHF8" s="181"/>
      <c r="LHG8" s="181"/>
      <c r="LHH8" s="181"/>
      <c r="LHI8" s="181"/>
      <c r="LHJ8" s="181"/>
      <c r="LHK8" s="181"/>
      <c r="LHL8" s="181"/>
      <c r="LHM8" s="181"/>
      <c r="LHN8" s="181"/>
      <c r="LHO8" s="181"/>
      <c r="LHP8" s="181"/>
      <c r="LHQ8" s="181"/>
      <c r="LHR8" s="181"/>
      <c r="LHS8" s="181"/>
      <c r="LHT8" s="181"/>
      <c r="LHU8" s="181"/>
      <c r="LHV8" s="181"/>
      <c r="LHW8" s="181"/>
      <c r="LHX8" s="181"/>
      <c r="LHY8" s="181"/>
      <c r="LHZ8" s="181"/>
      <c r="LIA8" s="181"/>
      <c r="LIB8" s="181"/>
      <c r="LIC8" s="181"/>
      <c r="LID8" s="181"/>
      <c r="LIE8" s="181"/>
      <c r="LIF8" s="181"/>
      <c r="LIG8" s="181"/>
      <c r="LIH8" s="181"/>
      <c r="LII8" s="181"/>
      <c r="LIJ8" s="181"/>
      <c r="LIK8" s="181"/>
      <c r="LIL8" s="181"/>
      <c r="LIM8" s="181"/>
      <c r="LIN8" s="181"/>
      <c r="LIO8" s="181"/>
      <c r="LIP8" s="181"/>
      <c r="LIQ8" s="181"/>
      <c r="LIR8" s="181"/>
      <c r="LIS8" s="181"/>
      <c r="LIT8" s="181"/>
      <c r="LIU8" s="181"/>
      <c r="LIV8" s="181"/>
      <c r="LIW8" s="181"/>
      <c r="LIX8" s="181"/>
      <c r="LIY8" s="181"/>
      <c r="LIZ8" s="181"/>
      <c r="LJA8" s="181"/>
      <c r="LJB8" s="181"/>
      <c r="LJC8" s="181"/>
      <c r="LJD8" s="181"/>
      <c r="LJE8" s="181"/>
      <c r="LJF8" s="181"/>
      <c r="LJG8" s="181"/>
      <c r="LJH8" s="181"/>
      <c r="LJI8" s="181"/>
      <c r="LJJ8" s="181"/>
      <c r="LJK8" s="181"/>
      <c r="LJL8" s="181"/>
      <c r="LJM8" s="181"/>
      <c r="LJN8" s="181"/>
      <c r="LJO8" s="181"/>
      <c r="LJP8" s="181"/>
      <c r="LJQ8" s="181"/>
      <c r="LJR8" s="181"/>
      <c r="LJS8" s="181"/>
      <c r="LJT8" s="181"/>
      <c r="LJU8" s="181"/>
      <c r="LJV8" s="181"/>
      <c r="LJW8" s="181"/>
      <c r="LJX8" s="181"/>
      <c r="LJY8" s="181"/>
      <c r="LJZ8" s="181"/>
      <c r="LKA8" s="181"/>
      <c r="LKB8" s="181"/>
      <c r="LKC8" s="181"/>
      <c r="LKD8" s="181"/>
      <c r="LKE8" s="181"/>
      <c r="LKF8" s="181"/>
      <c r="LKG8" s="181"/>
      <c r="LKH8" s="181"/>
      <c r="LKI8" s="181"/>
      <c r="LKJ8" s="181"/>
      <c r="LKK8" s="181"/>
      <c r="LKL8" s="181"/>
      <c r="LKM8" s="181"/>
      <c r="LKN8" s="181"/>
      <c r="LKO8" s="181"/>
      <c r="LKP8" s="181"/>
      <c r="LKQ8" s="181"/>
      <c r="LKR8" s="181"/>
      <c r="LKS8" s="181"/>
      <c r="LKT8" s="181"/>
      <c r="LKU8" s="181"/>
      <c r="LKV8" s="181"/>
      <c r="LKW8" s="181"/>
      <c r="LKX8" s="181"/>
      <c r="LKY8" s="181"/>
      <c r="LKZ8" s="181"/>
      <c r="LLA8" s="181"/>
      <c r="LLB8" s="181"/>
      <c r="LLC8" s="181"/>
      <c r="LLD8" s="181"/>
      <c r="LLE8" s="181"/>
      <c r="LLF8" s="181"/>
      <c r="LLG8" s="181"/>
      <c r="LLH8" s="181"/>
      <c r="LLI8" s="181"/>
      <c r="LLJ8" s="181"/>
      <c r="LLK8" s="181"/>
      <c r="LLL8" s="181"/>
      <c r="LLM8" s="181"/>
      <c r="LLN8" s="181"/>
      <c r="LLO8" s="181"/>
      <c r="LLP8" s="181"/>
      <c r="LLQ8" s="181"/>
      <c r="LLR8" s="181"/>
      <c r="LLS8" s="181"/>
      <c r="LLT8" s="181"/>
      <c r="LLU8" s="181"/>
      <c r="LLV8" s="181"/>
      <c r="LLW8" s="181"/>
      <c r="LLX8" s="181"/>
      <c r="LLY8" s="181"/>
      <c r="LLZ8" s="181"/>
      <c r="LMA8" s="181"/>
      <c r="LMB8" s="181"/>
      <c r="LMC8" s="181"/>
      <c r="LMD8" s="181"/>
      <c r="LME8" s="181"/>
      <c r="LMF8" s="181"/>
      <c r="LMG8" s="181"/>
      <c r="LMH8" s="181"/>
      <c r="LMI8" s="181"/>
      <c r="LMJ8" s="181"/>
      <c r="LMK8" s="181"/>
      <c r="LML8" s="181"/>
      <c r="LMM8" s="181"/>
      <c r="LMN8" s="181"/>
      <c r="LMO8" s="181"/>
      <c r="LMP8" s="181"/>
      <c r="LMQ8" s="181"/>
      <c r="LMR8" s="181"/>
      <c r="LMS8" s="181"/>
      <c r="LMT8" s="181"/>
      <c r="LMU8" s="181"/>
      <c r="LMV8" s="181"/>
      <c r="LMW8" s="181"/>
      <c r="LMX8" s="181"/>
      <c r="LMY8" s="181"/>
      <c r="LMZ8" s="181"/>
      <c r="LNA8" s="181"/>
      <c r="LNB8" s="181"/>
      <c r="LNC8" s="181"/>
      <c r="LND8" s="181"/>
      <c r="LNE8" s="181"/>
      <c r="LNF8" s="181"/>
      <c r="LNG8" s="181"/>
      <c r="LNH8" s="181"/>
      <c r="LNI8" s="181"/>
      <c r="LNJ8" s="181"/>
      <c r="LNK8" s="181"/>
      <c r="LNL8" s="181"/>
      <c r="LNM8" s="181"/>
      <c r="LNN8" s="181"/>
      <c r="LNO8" s="181"/>
      <c r="LNP8" s="181"/>
      <c r="LNQ8" s="181"/>
      <c r="LNR8" s="181"/>
      <c r="LNS8" s="181"/>
      <c r="LNT8" s="181"/>
      <c r="LNU8" s="181"/>
      <c r="LNV8" s="181"/>
      <c r="LNW8" s="181"/>
      <c r="LNX8" s="181"/>
      <c r="LNY8" s="181"/>
      <c r="LNZ8" s="181"/>
      <c r="LOA8" s="181"/>
      <c r="LOB8" s="181"/>
      <c r="LOC8" s="181"/>
      <c r="LOD8" s="181"/>
      <c r="LOE8" s="181"/>
      <c r="LOF8" s="181"/>
      <c r="LOG8" s="181"/>
      <c r="LOH8" s="181"/>
      <c r="LOI8" s="181"/>
      <c r="LOJ8" s="181"/>
      <c r="LOK8" s="181"/>
      <c r="LOL8" s="181"/>
      <c r="LOM8" s="181"/>
      <c r="LON8" s="181"/>
      <c r="LOO8" s="181"/>
      <c r="LOP8" s="181"/>
      <c r="LOQ8" s="181"/>
      <c r="LOR8" s="181"/>
      <c r="LOS8" s="181"/>
      <c r="LOT8" s="181"/>
      <c r="LOU8" s="181"/>
      <c r="LOV8" s="181"/>
      <c r="LOW8" s="181"/>
      <c r="LOX8" s="181"/>
      <c r="LOY8" s="181"/>
      <c r="LOZ8" s="181"/>
      <c r="LPA8" s="181"/>
      <c r="LPB8" s="181"/>
      <c r="LPC8" s="181"/>
      <c r="LPD8" s="181"/>
      <c r="LPE8" s="181"/>
      <c r="LPF8" s="181"/>
      <c r="LPG8" s="181"/>
      <c r="LPH8" s="181"/>
      <c r="LPI8" s="181"/>
      <c r="LPJ8" s="181"/>
      <c r="LPK8" s="181"/>
      <c r="LPL8" s="181"/>
      <c r="LPM8" s="181"/>
      <c r="LPN8" s="181"/>
      <c r="LPO8" s="181"/>
      <c r="LPP8" s="181"/>
      <c r="LPQ8" s="181"/>
      <c r="LPR8" s="181"/>
      <c r="LPS8" s="181"/>
      <c r="LPT8" s="181"/>
      <c r="LPU8" s="181"/>
      <c r="LPV8" s="181"/>
      <c r="LPW8" s="181"/>
      <c r="LPX8" s="181"/>
      <c r="LPY8" s="181"/>
      <c r="LPZ8" s="181"/>
      <c r="LQA8" s="181"/>
      <c r="LQB8" s="181"/>
      <c r="LQC8" s="181"/>
      <c r="LQD8" s="181"/>
      <c r="LQE8" s="181"/>
      <c r="LQF8" s="181"/>
      <c r="LQG8" s="181"/>
      <c r="LQH8" s="181"/>
      <c r="LQI8" s="181"/>
      <c r="LQJ8" s="181"/>
      <c r="LQK8" s="181"/>
      <c r="LQL8" s="181"/>
      <c r="LQM8" s="181"/>
      <c r="LQN8" s="181"/>
      <c r="LQO8" s="181"/>
      <c r="LQP8" s="181"/>
      <c r="LQQ8" s="181"/>
      <c r="LQR8" s="181"/>
      <c r="LQS8" s="181"/>
      <c r="LQT8" s="181"/>
      <c r="LQU8" s="181"/>
      <c r="LQV8" s="181"/>
      <c r="LQW8" s="181"/>
      <c r="LQX8" s="181"/>
      <c r="LQY8" s="181"/>
      <c r="LQZ8" s="181"/>
      <c r="LRA8" s="181"/>
      <c r="LRB8" s="181"/>
      <c r="LRC8" s="181"/>
      <c r="LRD8" s="181"/>
      <c r="LRE8" s="181"/>
      <c r="LRF8" s="181"/>
      <c r="LRG8" s="181"/>
      <c r="LRH8" s="181"/>
      <c r="LRI8" s="181"/>
      <c r="LRJ8" s="181"/>
      <c r="LRK8" s="181"/>
      <c r="LRL8" s="181"/>
      <c r="LRM8" s="181"/>
      <c r="LRN8" s="181"/>
      <c r="LRO8" s="181"/>
      <c r="LRP8" s="181"/>
      <c r="LRQ8" s="181"/>
      <c r="LRR8" s="181"/>
      <c r="LRS8" s="181"/>
      <c r="LRT8" s="181"/>
      <c r="LRU8" s="181"/>
      <c r="LRV8" s="181"/>
      <c r="LRW8" s="181"/>
      <c r="LRX8" s="181"/>
      <c r="LRY8" s="181"/>
      <c r="LRZ8" s="181"/>
      <c r="LSA8" s="181"/>
      <c r="LSB8" s="181"/>
      <c r="LSC8" s="181"/>
      <c r="LSD8" s="181"/>
      <c r="LSE8" s="181"/>
      <c r="LSF8" s="181"/>
      <c r="LSG8" s="181"/>
      <c r="LSH8" s="181"/>
      <c r="LSI8" s="181"/>
      <c r="LSJ8" s="181"/>
      <c r="LSK8" s="181"/>
      <c r="LSL8" s="181"/>
      <c r="LSM8" s="181"/>
      <c r="LSN8" s="181"/>
      <c r="LSO8" s="181"/>
      <c r="LSP8" s="181"/>
      <c r="LSQ8" s="181"/>
      <c r="LSR8" s="181"/>
      <c r="LSS8" s="181"/>
      <c r="LST8" s="181"/>
      <c r="LSU8" s="181"/>
      <c r="LSV8" s="181"/>
      <c r="LSW8" s="181"/>
      <c r="LSX8" s="181"/>
      <c r="LSY8" s="181"/>
      <c r="LSZ8" s="181"/>
      <c r="LTA8" s="181"/>
      <c r="LTB8" s="181"/>
      <c r="LTC8" s="181"/>
      <c r="LTD8" s="181"/>
      <c r="LTE8" s="181"/>
      <c r="LTF8" s="181"/>
      <c r="LTG8" s="181"/>
      <c r="LTH8" s="181"/>
      <c r="LTI8" s="181"/>
      <c r="LTJ8" s="181"/>
      <c r="LTK8" s="181"/>
      <c r="LTL8" s="181"/>
      <c r="LTM8" s="181"/>
      <c r="LTN8" s="181"/>
      <c r="LTO8" s="181"/>
      <c r="LTP8" s="181"/>
      <c r="LTQ8" s="181"/>
      <c r="LTR8" s="181"/>
      <c r="LTS8" s="181"/>
      <c r="LTT8" s="181"/>
      <c r="LTU8" s="181"/>
      <c r="LTV8" s="181"/>
      <c r="LTW8" s="181"/>
      <c r="LTX8" s="181"/>
      <c r="LTY8" s="181"/>
      <c r="LTZ8" s="181"/>
      <c r="LUA8" s="181"/>
      <c r="LUB8" s="181"/>
      <c r="LUC8" s="181"/>
      <c r="LUD8" s="181"/>
      <c r="LUE8" s="181"/>
      <c r="LUF8" s="181"/>
      <c r="LUG8" s="181"/>
      <c r="LUH8" s="181"/>
      <c r="LUI8" s="181"/>
      <c r="LUJ8" s="181"/>
      <c r="LUK8" s="181"/>
      <c r="LUL8" s="181"/>
      <c r="LUM8" s="181"/>
      <c r="LUN8" s="181"/>
      <c r="LUO8" s="181"/>
      <c r="LUP8" s="181"/>
      <c r="LUQ8" s="181"/>
      <c r="LUR8" s="181"/>
      <c r="LUS8" s="181"/>
      <c r="LUT8" s="181"/>
      <c r="LUU8" s="181"/>
      <c r="LUV8" s="181"/>
      <c r="LUW8" s="181"/>
      <c r="LUX8" s="181"/>
      <c r="LUY8" s="181"/>
      <c r="LUZ8" s="181"/>
      <c r="LVA8" s="181"/>
      <c r="LVB8" s="181"/>
      <c r="LVC8" s="181"/>
      <c r="LVD8" s="181"/>
      <c r="LVE8" s="181"/>
      <c r="LVF8" s="181"/>
      <c r="LVG8" s="181"/>
      <c r="LVH8" s="181"/>
      <c r="LVI8" s="181"/>
      <c r="LVJ8" s="181"/>
      <c r="LVK8" s="181"/>
      <c r="LVL8" s="181"/>
      <c r="LVM8" s="181"/>
      <c r="LVN8" s="181"/>
      <c r="LVO8" s="181"/>
      <c r="LVP8" s="181"/>
      <c r="LVQ8" s="181"/>
      <c r="LVR8" s="181"/>
      <c r="LVS8" s="181"/>
      <c r="LVT8" s="181"/>
      <c r="LVU8" s="181"/>
      <c r="LVV8" s="181"/>
      <c r="LVW8" s="181"/>
      <c r="LVX8" s="181"/>
      <c r="LVY8" s="181"/>
      <c r="LVZ8" s="181"/>
      <c r="LWA8" s="181"/>
      <c r="LWB8" s="181"/>
      <c r="LWC8" s="181"/>
      <c r="LWD8" s="181"/>
      <c r="LWE8" s="181"/>
      <c r="LWF8" s="181"/>
      <c r="LWG8" s="181"/>
      <c r="LWH8" s="181"/>
      <c r="LWI8" s="181"/>
      <c r="LWJ8" s="181"/>
      <c r="LWK8" s="181"/>
      <c r="LWL8" s="181"/>
      <c r="LWM8" s="181"/>
      <c r="LWN8" s="181"/>
      <c r="LWO8" s="181"/>
      <c r="LWP8" s="181"/>
      <c r="LWQ8" s="181"/>
      <c r="LWR8" s="181"/>
      <c r="LWS8" s="181"/>
      <c r="LWT8" s="181"/>
      <c r="LWU8" s="181"/>
      <c r="LWV8" s="181"/>
      <c r="LWW8" s="181"/>
      <c r="LWX8" s="181"/>
      <c r="LWY8" s="181"/>
      <c r="LWZ8" s="181"/>
      <c r="LXA8" s="181"/>
      <c r="LXB8" s="181"/>
      <c r="LXC8" s="181"/>
      <c r="LXD8" s="181"/>
      <c r="LXE8" s="181"/>
      <c r="LXF8" s="181"/>
      <c r="LXG8" s="181"/>
      <c r="LXH8" s="181"/>
      <c r="LXI8" s="181"/>
      <c r="LXJ8" s="181"/>
      <c r="LXK8" s="181"/>
      <c r="LXL8" s="181"/>
      <c r="LXM8" s="181"/>
      <c r="LXN8" s="181"/>
      <c r="LXO8" s="181"/>
      <c r="LXP8" s="181"/>
      <c r="LXQ8" s="181"/>
      <c r="LXR8" s="181"/>
      <c r="LXS8" s="181"/>
      <c r="LXT8" s="181"/>
      <c r="LXU8" s="181"/>
      <c r="LXV8" s="181"/>
      <c r="LXW8" s="181"/>
      <c r="LXX8" s="181"/>
      <c r="LXY8" s="181"/>
      <c r="LXZ8" s="181"/>
      <c r="LYA8" s="181"/>
      <c r="LYB8" s="181"/>
      <c r="LYC8" s="181"/>
      <c r="LYD8" s="181"/>
      <c r="LYE8" s="181"/>
      <c r="LYF8" s="181"/>
      <c r="LYG8" s="181"/>
      <c r="LYH8" s="181"/>
      <c r="LYI8" s="181"/>
      <c r="LYJ8" s="181"/>
      <c r="LYK8" s="181"/>
      <c r="LYL8" s="181"/>
      <c r="LYM8" s="181"/>
      <c r="LYN8" s="181"/>
      <c r="LYO8" s="181"/>
      <c r="LYP8" s="181"/>
      <c r="LYQ8" s="181"/>
      <c r="LYR8" s="181"/>
      <c r="LYS8" s="181"/>
      <c r="LYT8" s="181"/>
      <c r="LYU8" s="181"/>
      <c r="LYV8" s="181"/>
      <c r="LYW8" s="181"/>
      <c r="LYX8" s="181"/>
      <c r="LYY8" s="181"/>
      <c r="LYZ8" s="181"/>
      <c r="LZA8" s="181"/>
      <c r="LZB8" s="181"/>
      <c r="LZC8" s="181"/>
      <c r="LZD8" s="181"/>
      <c r="LZE8" s="181"/>
      <c r="LZF8" s="181"/>
      <c r="LZG8" s="181"/>
      <c r="LZH8" s="181"/>
      <c r="LZI8" s="181"/>
      <c r="LZJ8" s="181"/>
      <c r="LZK8" s="181"/>
      <c r="LZL8" s="181"/>
      <c r="LZM8" s="181"/>
      <c r="LZN8" s="181"/>
      <c r="LZO8" s="181"/>
      <c r="LZP8" s="181"/>
      <c r="LZQ8" s="181"/>
      <c r="LZR8" s="181"/>
      <c r="LZS8" s="181"/>
      <c r="LZT8" s="181"/>
      <c r="LZU8" s="181"/>
      <c r="LZV8" s="181"/>
      <c r="LZW8" s="181"/>
      <c r="LZX8" s="181"/>
      <c r="LZY8" s="181"/>
      <c r="LZZ8" s="181"/>
      <c r="MAA8" s="181"/>
      <c r="MAB8" s="181"/>
      <c r="MAC8" s="181"/>
      <c r="MAD8" s="181"/>
      <c r="MAE8" s="181"/>
      <c r="MAF8" s="181"/>
      <c r="MAG8" s="181"/>
      <c r="MAH8" s="181"/>
      <c r="MAI8" s="181"/>
      <c r="MAJ8" s="181"/>
      <c r="MAK8" s="181"/>
      <c r="MAL8" s="181"/>
      <c r="MAM8" s="181"/>
      <c r="MAN8" s="181"/>
      <c r="MAO8" s="181"/>
      <c r="MAP8" s="181"/>
      <c r="MAQ8" s="181"/>
      <c r="MAR8" s="181"/>
      <c r="MAS8" s="181"/>
      <c r="MAT8" s="181"/>
      <c r="MAU8" s="181"/>
      <c r="MAV8" s="181"/>
      <c r="MAW8" s="181"/>
      <c r="MAX8" s="181"/>
      <c r="MAY8" s="181"/>
      <c r="MAZ8" s="181"/>
      <c r="MBA8" s="181"/>
      <c r="MBB8" s="181"/>
      <c r="MBC8" s="181"/>
      <c r="MBD8" s="181"/>
      <c r="MBE8" s="181"/>
      <c r="MBF8" s="181"/>
      <c r="MBG8" s="181"/>
      <c r="MBH8" s="181"/>
      <c r="MBI8" s="181"/>
      <c r="MBJ8" s="181"/>
      <c r="MBK8" s="181"/>
      <c r="MBL8" s="181"/>
      <c r="MBM8" s="181"/>
      <c r="MBN8" s="181"/>
      <c r="MBO8" s="181"/>
      <c r="MBP8" s="181"/>
      <c r="MBQ8" s="181"/>
      <c r="MBR8" s="181"/>
      <c r="MBS8" s="181"/>
      <c r="MBT8" s="181"/>
      <c r="MBU8" s="181"/>
      <c r="MBV8" s="181"/>
      <c r="MBW8" s="181"/>
      <c r="MBX8" s="181"/>
      <c r="MBY8" s="181"/>
      <c r="MBZ8" s="181"/>
      <c r="MCA8" s="181"/>
      <c r="MCB8" s="181"/>
      <c r="MCC8" s="181"/>
      <c r="MCD8" s="181"/>
      <c r="MCE8" s="181"/>
      <c r="MCF8" s="181"/>
      <c r="MCG8" s="181"/>
      <c r="MCH8" s="181"/>
      <c r="MCI8" s="181"/>
      <c r="MCJ8" s="181"/>
      <c r="MCK8" s="181"/>
      <c r="MCL8" s="181"/>
      <c r="MCM8" s="181"/>
      <c r="MCN8" s="181"/>
      <c r="MCO8" s="181"/>
      <c r="MCP8" s="181"/>
      <c r="MCQ8" s="181"/>
      <c r="MCR8" s="181"/>
      <c r="MCS8" s="181"/>
      <c r="MCT8" s="181"/>
      <c r="MCU8" s="181"/>
      <c r="MCV8" s="181"/>
      <c r="MCW8" s="181"/>
      <c r="MCX8" s="181"/>
      <c r="MCY8" s="181"/>
      <c r="MCZ8" s="181"/>
      <c r="MDA8" s="181"/>
      <c r="MDB8" s="181"/>
      <c r="MDC8" s="181"/>
      <c r="MDD8" s="181"/>
      <c r="MDE8" s="181"/>
      <c r="MDF8" s="181"/>
      <c r="MDG8" s="181"/>
      <c r="MDH8" s="181"/>
      <c r="MDI8" s="181"/>
      <c r="MDJ8" s="181"/>
      <c r="MDK8" s="181"/>
      <c r="MDL8" s="181"/>
      <c r="MDM8" s="181"/>
      <c r="MDN8" s="181"/>
      <c r="MDO8" s="181"/>
      <c r="MDP8" s="181"/>
      <c r="MDQ8" s="181"/>
      <c r="MDR8" s="181"/>
      <c r="MDS8" s="181"/>
      <c r="MDT8" s="181"/>
      <c r="MDU8" s="181"/>
      <c r="MDV8" s="181"/>
      <c r="MDW8" s="181"/>
      <c r="MDX8" s="181"/>
      <c r="MDY8" s="181"/>
      <c r="MDZ8" s="181"/>
      <c r="MEA8" s="181"/>
      <c r="MEB8" s="181"/>
      <c r="MEC8" s="181"/>
      <c r="MED8" s="181"/>
      <c r="MEE8" s="181"/>
      <c r="MEF8" s="181"/>
      <c r="MEG8" s="181"/>
      <c r="MEH8" s="181"/>
      <c r="MEI8" s="181"/>
      <c r="MEJ8" s="181"/>
      <c r="MEK8" s="181"/>
      <c r="MEL8" s="181"/>
      <c r="MEM8" s="181"/>
      <c r="MEN8" s="181"/>
      <c r="MEO8" s="181"/>
      <c r="MEP8" s="181"/>
      <c r="MEQ8" s="181"/>
      <c r="MER8" s="181"/>
      <c r="MES8" s="181"/>
      <c r="MET8" s="181"/>
      <c r="MEU8" s="181"/>
      <c r="MEV8" s="181"/>
      <c r="MEW8" s="181"/>
      <c r="MEX8" s="181"/>
      <c r="MEY8" s="181"/>
      <c r="MEZ8" s="181"/>
      <c r="MFA8" s="181"/>
      <c r="MFB8" s="181"/>
      <c r="MFC8" s="181"/>
      <c r="MFD8" s="181"/>
      <c r="MFE8" s="181"/>
      <c r="MFF8" s="181"/>
      <c r="MFG8" s="181"/>
      <c r="MFH8" s="181"/>
      <c r="MFI8" s="181"/>
      <c r="MFJ8" s="181"/>
      <c r="MFK8" s="181"/>
      <c r="MFL8" s="181"/>
      <c r="MFM8" s="181"/>
      <c r="MFN8" s="181"/>
      <c r="MFO8" s="181"/>
      <c r="MFP8" s="181"/>
      <c r="MFQ8" s="181"/>
      <c r="MFR8" s="181"/>
      <c r="MFS8" s="181"/>
      <c r="MFT8" s="181"/>
      <c r="MFU8" s="181"/>
      <c r="MFV8" s="181"/>
      <c r="MFW8" s="181"/>
      <c r="MFX8" s="181"/>
      <c r="MFY8" s="181"/>
      <c r="MFZ8" s="181"/>
      <c r="MGA8" s="181"/>
      <c r="MGB8" s="181"/>
      <c r="MGC8" s="181"/>
      <c r="MGD8" s="181"/>
      <c r="MGE8" s="181"/>
      <c r="MGF8" s="181"/>
      <c r="MGG8" s="181"/>
      <c r="MGH8" s="181"/>
      <c r="MGI8" s="181"/>
      <c r="MGJ8" s="181"/>
      <c r="MGK8" s="181"/>
      <c r="MGL8" s="181"/>
      <c r="MGM8" s="181"/>
      <c r="MGN8" s="181"/>
      <c r="MGO8" s="181"/>
      <c r="MGP8" s="181"/>
      <c r="MGQ8" s="181"/>
      <c r="MGR8" s="181"/>
      <c r="MGS8" s="181"/>
      <c r="MGT8" s="181"/>
      <c r="MGU8" s="181"/>
      <c r="MGV8" s="181"/>
      <c r="MGW8" s="181"/>
      <c r="MGX8" s="181"/>
      <c r="MGY8" s="181"/>
      <c r="MGZ8" s="181"/>
      <c r="MHA8" s="181"/>
      <c r="MHB8" s="181"/>
      <c r="MHC8" s="181"/>
      <c r="MHD8" s="181"/>
      <c r="MHE8" s="181"/>
      <c r="MHF8" s="181"/>
      <c r="MHG8" s="181"/>
      <c r="MHH8" s="181"/>
      <c r="MHI8" s="181"/>
      <c r="MHJ8" s="181"/>
      <c r="MHK8" s="181"/>
      <c r="MHL8" s="181"/>
      <c r="MHM8" s="181"/>
      <c r="MHN8" s="181"/>
      <c r="MHO8" s="181"/>
      <c r="MHP8" s="181"/>
      <c r="MHQ8" s="181"/>
      <c r="MHR8" s="181"/>
      <c r="MHS8" s="181"/>
      <c r="MHT8" s="181"/>
      <c r="MHU8" s="181"/>
      <c r="MHV8" s="181"/>
      <c r="MHW8" s="181"/>
      <c r="MHX8" s="181"/>
      <c r="MHY8" s="181"/>
      <c r="MHZ8" s="181"/>
      <c r="MIA8" s="181"/>
      <c r="MIB8" s="181"/>
      <c r="MIC8" s="181"/>
      <c r="MID8" s="181"/>
      <c r="MIE8" s="181"/>
      <c r="MIF8" s="181"/>
      <c r="MIG8" s="181"/>
      <c r="MIH8" s="181"/>
      <c r="MII8" s="181"/>
      <c r="MIJ8" s="181"/>
      <c r="MIK8" s="181"/>
      <c r="MIL8" s="181"/>
      <c r="MIM8" s="181"/>
      <c r="MIN8" s="181"/>
      <c r="MIO8" s="181"/>
      <c r="MIP8" s="181"/>
      <c r="MIQ8" s="181"/>
      <c r="MIR8" s="181"/>
      <c r="MIS8" s="181"/>
      <c r="MIT8" s="181"/>
      <c r="MIU8" s="181"/>
      <c r="MIV8" s="181"/>
      <c r="MIW8" s="181"/>
      <c r="MIX8" s="181"/>
      <c r="MIY8" s="181"/>
      <c r="MIZ8" s="181"/>
      <c r="MJA8" s="181"/>
      <c r="MJB8" s="181"/>
      <c r="MJC8" s="181"/>
      <c r="MJD8" s="181"/>
      <c r="MJE8" s="181"/>
      <c r="MJF8" s="181"/>
      <c r="MJG8" s="181"/>
      <c r="MJH8" s="181"/>
      <c r="MJI8" s="181"/>
      <c r="MJJ8" s="181"/>
      <c r="MJK8" s="181"/>
      <c r="MJL8" s="181"/>
      <c r="MJM8" s="181"/>
      <c r="MJN8" s="181"/>
      <c r="MJO8" s="181"/>
      <c r="MJP8" s="181"/>
      <c r="MJQ8" s="181"/>
      <c r="MJR8" s="181"/>
      <c r="MJS8" s="181"/>
      <c r="MJT8" s="181"/>
      <c r="MJU8" s="181"/>
      <c r="MJV8" s="181"/>
      <c r="MJW8" s="181"/>
      <c r="MJX8" s="181"/>
      <c r="MJY8" s="181"/>
      <c r="MJZ8" s="181"/>
      <c r="MKA8" s="181"/>
      <c r="MKB8" s="181"/>
      <c r="MKC8" s="181"/>
      <c r="MKD8" s="181"/>
      <c r="MKE8" s="181"/>
      <c r="MKF8" s="181"/>
      <c r="MKG8" s="181"/>
      <c r="MKH8" s="181"/>
      <c r="MKI8" s="181"/>
      <c r="MKJ8" s="181"/>
      <c r="MKK8" s="181"/>
      <c r="MKL8" s="181"/>
      <c r="MKM8" s="181"/>
      <c r="MKN8" s="181"/>
      <c r="MKO8" s="181"/>
      <c r="MKP8" s="181"/>
      <c r="MKQ8" s="181"/>
      <c r="MKR8" s="181"/>
      <c r="MKS8" s="181"/>
      <c r="MKT8" s="181"/>
      <c r="MKU8" s="181"/>
      <c r="MKV8" s="181"/>
      <c r="MKW8" s="181"/>
      <c r="MKX8" s="181"/>
      <c r="MKY8" s="181"/>
      <c r="MKZ8" s="181"/>
      <c r="MLA8" s="181"/>
      <c r="MLB8" s="181"/>
      <c r="MLC8" s="181"/>
      <c r="MLD8" s="181"/>
      <c r="MLE8" s="181"/>
      <c r="MLF8" s="181"/>
      <c r="MLG8" s="181"/>
      <c r="MLH8" s="181"/>
      <c r="MLI8" s="181"/>
      <c r="MLJ8" s="181"/>
      <c r="MLK8" s="181"/>
      <c r="MLL8" s="181"/>
      <c r="MLM8" s="181"/>
      <c r="MLN8" s="181"/>
      <c r="MLO8" s="181"/>
      <c r="MLP8" s="181"/>
      <c r="MLQ8" s="181"/>
      <c r="MLR8" s="181"/>
      <c r="MLS8" s="181"/>
      <c r="MLT8" s="181"/>
      <c r="MLU8" s="181"/>
      <c r="MLV8" s="181"/>
      <c r="MLW8" s="181"/>
      <c r="MLX8" s="181"/>
      <c r="MLY8" s="181"/>
      <c r="MLZ8" s="181"/>
      <c r="MMA8" s="181"/>
      <c r="MMB8" s="181"/>
      <c r="MMC8" s="181"/>
      <c r="MMD8" s="181"/>
      <c r="MME8" s="181"/>
      <c r="MMF8" s="181"/>
      <c r="MMG8" s="181"/>
      <c r="MMH8" s="181"/>
      <c r="MMI8" s="181"/>
      <c r="MMJ8" s="181"/>
      <c r="MMK8" s="181"/>
      <c r="MML8" s="181"/>
      <c r="MMM8" s="181"/>
      <c r="MMN8" s="181"/>
      <c r="MMO8" s="181"/>
      <c r="MMP8" s="181"/>
      <c r="MMQ8" s="181"/>
      <c r="MMR8" s="181"/>
      <c r="MMS8" s="181"/>
      <c r="MMT8" s="181"/>
      <c r="MMU8" s="181"/>
      <c r="MMV8" s="181"/>
      <c r="MMW8" s="181"/>
      <c r="MMX8" s="181"/>
      <c r="MMY8" s="181"/>
      <c r="MMZ8" s="181"/>
      <c r="MNA8" s="181"/>
      <c r="MNB8" s="181"/>
      <c r="MNC8" s="181"/>
      <c r="MND8" s="181"/>
      <c r="MNE8" s="181"/>
      <c r="MNF8" s="181"/>
      <c r="MNG8" s="181"/>
      <c r="MNH8" s="181"/>
      <c r="MNI8" s="181"/>
      <c r="MNJ8" s="181"/>
      <c r="MNK8" s="181"/>
      <c r="MNL8" s="181"/>
      <c r="MNM8" s="181"/>
      <c r="MNN8" s="181"/>
      <c r="MNO8" s="181"/>
      <c r="MNP8" s="181"/>
      <c r="MNQ8" s="181"/>
      <c r="MNR8" s="181"/>
      <c r="MNS8" s="181"/>
      <c r="MNT8" s="181"/>
      <c r="MNU8" s="181"/>
      <c r="MNV8" s="181"/>
      <c r="MNW8" s="181"/>
      <c r="MNX8" s="181"/>
      <c r="MNY8" s="181"/>
      <c r="MNZ8" s="181"/>
      <c r="MOA8" s="181"/>
      <c r="MOB8" s="181"/>
      <c r="MOC8" s="181"/>
      <c r="MOD8" s="181"/>
      <c r="MOE8" s="181"/>
      <c r="MOF8" s="181"/>
      <c r="MOG8" s="181"/>
      <c r="MOH8" s="181"/>
      <c r="MOI8" s="181"/>
      <c r="MOJ8" s="181"/>
      <c r="MOK8" s="181"/>
      <c r="MOL8" s="181"/>
      <c r="MOM8" s="181"/>
      <c r="MON8" s="181"/>
      <c r="MOO8" s="181"/>
      <c r="MOP8" s="181"/>
      <c r="MOQ8" s="181"/>
      <c r="MOR8" s="181"/>
      <c r="MOS8" s="181"/>
      <c r="MOT8" s="181"/>
      <c r="MOU8" s="181"/>
      <c r="MOV8" s="181"/>
      <c r="MOW8" s="181"/>
      <c r="MOX8" s="181"/>
      <c r="MOY8" s="181"/>
      <c r="MOZ8" s="181"/>
      <c r="MPA8" s="181"/>
      <c r="MPB8" s="181"/>
      <c r="MPC8" s="181"/>
      <c r="MPD8" s="181"/>
      <c r="MPE8" s="181"/>
      <c r="MPF8" s="181"/>
      <c r="MPG8" s="181"/>
      <c r="MPH8" s="181"/>
      <c r="MPI8" s="181"/>
      <c r="MPJ8" s="181"/>
      <c r="MPK8" s="181"/>
      <c r="MPL8" s="181"/>
      <c r="MPM8" s="181"/>
      <c r="MPN8" s="181"/>
      <c r="MPO8" s="181"/>
      <c r="MPP8" s="181"/>
      <c r="MPQ8" s="181"/>
      <c r="MPR8" s="181"/>
      <c r="MPS8" s="181"/>
      <c r="MPT8" s="181"/>
      <c r="MPU8" s="181"/>
      <c r="MPV8" s="181"/>
      <c r="MPW8" s="181"/>
      <c r="MPX8" s="181"/>
      <c r="MPY8" s="181"/>
      <c r="MPZ8" s="181"/>
      <c r="MQA8" s="181"/>
      <c r="MQB8" s="181"/>
      <c r="MQC8" s="181"/>
      <c r="MQD8" s="181"/>
      <c r="MQE8" s="181"/>
      <c r="MQF8" s="181"/>
      <c r="MQG8" s="181"/>
      <c r="MQH8" s="181"/>
      <c r="MQI8" s="181"/>
      <c r="MQJ8" s="181"/>
      <c r="MQK8" s="181"/>
      <c r="MQL8" s="181"/>
      <c r="MQM8" s="181"/>
      <c r="MQN8" s="181"/>
      <c r="MQO8" s="181"/>
      <c r="MQP8" s="181"/>
      <c r="MQQ8" s="181"/>
      <c r="MQR8" s="181"/>
      <c r="MQS8" s="181"/>
      <c r="MQT8" s="181"/>
      <c r="MQU8" s="181"/>
      <c r="MQV8" s="181"/>
      <c r="MQW8" s="181"/>
      <c r="MQX8" s="181"/>
      <c r="MQY8" s="181"/>
      <c r="MQZ8" s="181"/>
      <c r="MRA8" s="181"/>
      <c r="MRB8" s="181"/>
      <c r="MRC8" s="181"/>
      <c r="MRD8" s="181"/>
      <c r="MRE8" s="181"/>
      <c r="MRF8" s="181"/>
      <c r="MRG8" s="181"/>
      <c r="MRH8" s="181"/>
      <c r="MRI8" s="181"/>
      <c r="MRJ8" s="181"/>
      <c r="MRK8" s="181"/>
      <c r="MRL8" s="181"/>
      <c r="MRM8" s="181"/>
      <c r="MRN8" s="181"/>
      <c r="MRO8" s="181"/>
      <c r="MRP8" s="181"/>
      <c r="MRQ8" s="181"/>
      <c r="MRR8" s="181"/>
      <c r="MRS8" s="181"/>
      <c r="MRT8" s="181"/>
      <c r="MRU8" s="181"/>
      <c r="MRV8" s="181"/>
      <c r="MRW8" s="181"/>
      <c r="MRX8" s="181"/>
      <c r="MRY8" s="181"/>
      <c r="MRZ8" s="181"/>
      <c r="MSA8" s="181"/>
      <c r="MSB8" s="181"/>
      <c r="MSC8" s="181"/>
      <c r="MSD8" s="181"/>
      <c r="MSE8" s="181"/>
      <c r="MSF8" s="181"/>
      <c r="MSG8" s="181"/>
      <c r="MSH8" s="181"/>
      <c r="MSI8" s="181"/>
      <c r="MSJ8" s="181"/>
      <c r="MSK8" s="181"/>
      <c r="MSL8" s="181"/>
      <c r="MSM8" s="181"/>
      <c r="MSN8" s="181"/>
      <c r="MSO8" s="181"/>
      <c r="MSP8" s="181"/>
      <c r="MSQ8" s="181"/>
      <c r="MSR8" s="181"/>
      <c r="MSS8" s="181"/>
      <c r="MST8" s="181"/>
      <c r="MSU8" s="181"/>
      <c r="MSV8" s="181"/>
      <c r="MSW8" s="181"/>
      <c r="MSX8" s="181"/>
      <c r="MSY8" s="181"/>
      <c r="MSZ8" s="181"/>
      <c r="MTA8" s="181"/>
      <c r="MTB8" s="181"/>
      <c r="MTC8" s="181"/>
      <c r="MTD8" s="181"/>
      <c r="MTE8" s="181"/>
      <c r="MTF8" s="181"/>
      <c r="MTG8" s="181"/>
      <c r="MTH8" s="181"/>
      <c r="MTI8" s="181"/>
      <c r="MTJ8" s="181"/>
      <c r="MTK8" s="181"/>
      <c r="MTL8" s="181"/>
      <c r="MTM8" s="181"/>
      <c r="MTN8" s="181"/>
      <c r="MTO8" s="181"/>
      <c r="MTP8" s="181"/>
      <c r="MTQ8" s="181"/>
      <c r="MTR8" s="181"/>
      <c r="MTS8" s="181"/>
      <c r="MTT8" s="181"/>
      <c r="MTU8" s="181"/>
      <c r="MTV8" s="181"/>
      <c r="MTW8" s="181"/>
      <c r="MTX8" s="181"/>
      <c r="MTY8" s="181"/>
      <c r="MTZ8" s="181"/>
      <c r="MUA8" s="181"/>
      <c r="MUB8" s="181"/>
      <c r="MUC8" s="181"/>
      <c r="MUD8" s="181"/>
      <c r="MUE8" s="181"/>
      <c r="MUF8" s="181"/>
      <c r="MUG8" s="181"/>
      <c r="MUH8" s="181"/>
      <c r="MUI8" s="181"/>
      <c r="MUJ8" s="181"/>
      <c r="MUK8" s="181"/>
      <c r="MUL8" s="181"/>
      <c r="MUM8" s="181"/>
      <c r="MUN8" s="181"/>
      <c r="MUO8" s="181"/>
      <c r="MUP8" s="181"/>
      <c r="MUQ8" s="181"/>
      <c r="MUR8" s="181"/>
      <c r="MUS8" s="181"/>
      <c r="MUT8" s="181"/>
      <c r="MUU8" s="181"/>
      <c r="MUV8" s="181"/>
      <c r="MUW8" s="181"/>
      <c r="MUX8" s="181"/>
      <c r="MUY8" s="181"/>
      <c r="MUZ8" s="181"/>
      <c r="MVA8" s="181"/>
      <c r="MVB8" s="181"/>
      <c r="MVC8" s="181"/>
      <c r="MVD8" s="181"/>
      <c r="MVE8" s="181"/>
      <c r="MVF8" s="181"/>
      <c r="MVG8" s="181"/>
      <c r="MVH8" s="181"/>
      <c r="MVI8" s="181"/>
      <c r="MVJ8" s="181"/>
      <c r="MVK8" s="181"/>
      <c r="MVL8" s="181"/>
      <c r="MVM8" s="181"/>
      <c r="MVN8" s="181"/>
      <c r="MVO8" s="181"/>
      <c r="MVP8" s="181"/>
      <c r="MVQ8" s="181"/>
      <c r="MVR8" s="181"/>
      <c r="MVS8" s="181"/>
      <c r="MVT8" s="181"/>
      <c r="MVU8" s="181"/>
      <c r="MVV8" s="181"/>
      <c r="MVW8" s="181"/>
      <c r="MVX8" s="181"/>
      <c r="MVY8" s="181"/>
      <c r="MVZ8" s="181"/>
      <c r="MWA8" s="181"/>
      <c r="MWB8" s="181"/>
      <c r="MWC8" s="181"/>
      <c r="MWD8" s="181"/>
      <c r="MWE8" s="181"/>
      <c r="MWF8" s="181"/>
      <c r="MWG8" s="181"/>
      <c r="MWH8" s="181"/>
      <c r="MWI8" s="181"/>
      <c r="MWJ8" s="181"/>
      <c r="MWK8" s="181"/>
      <c r="MWL8" s="181"/>
      <c r="MWM8" s="181"/>
      <c r="MWN8" s="181"/>
      <c r="MWO8" s="181"/>
      <c r="MWP8" s="181"/>
      <c r="MWQ8" s="181"/>
      <c r="MWR8" s="181"/>
      <c r="MWS8" s="181"/>
      <c r="MWT8" s="181"/>
      <c r="MWU8" s="181"/>
      <c r="MWV8" s="181"/>
      <c r="MWW8" s="181"/>
      <c r="MWX8" s="181"/>
      <c r="MWY8" s="181"/>
      <c r="MWZ8" s="181"/>
      <c r="MXA8" s="181"/>
      <c r="MXB8" s="181"/>
      <c r="MXC8" s="181"/>
      <c r="MXD8" s="181"/>
      <c r="MXE8" s="181"/>
      <c r="MXF8" s="181"/>
      <c r="MXG8" s="181"/>
      <c r="MXH8" s="181"/>
      <c r="MXI8" s="181"/>
      <c r="MXJ8" s="181"/>
      <c r="MXK8" s="181"/>
      <c r="MXL8" s="181"/>
      <c r="MXM8" s="181"/>
      <c r="MXN8" s="181"/>
      <c r="MXO8" s="181"/>
      <c r="MXP8" s="181"/>
      <c r="MXQ8" s="181"/>
      <c r="MXR8" s="181"/>
      <c r="MXS8" s="181"/>
      <c r="MXT8" s="181"/>
      <c r="MXU8" s="181"/>
      <c r="MXV8" s="181"/>
      <c r="MXW8" s="181"/>
      <c r="MXX8" s="181"/>
      <c r="MXY8" s="181"/>
      <c r="MXZ8" s="181"/>
      <c r="MYA8" s="181"/>
      <c r="MYB8" s="181"/>
      <c r="MYC8" s="181"/>
      <c r="MYD8" s="181"/>
      <c r="MYE8" s="181"/>
      <c r="MYF8" s="181"/>
      <c r="MYG8" s="181"/>
      <c r="MYH8" s="181"/>
      <c r="MYI8" s="181"/>
      <c r="MYJ8" s="181"/>
      <c r="MYK8" s="181"/>
      <c r="MYL8" s="181"/>
      <c r="MYM8" s="181"/>
      <c r="MYN8" s="181"/>
      <c r="MYO8" s="181"/>
      <c r="MYP8" s="181"/>
      <c r="MYQ8" s="181"/>
      <c r="MYR8" s="181"/>
      <c r="MYS8" s="181"/>
      <c r="MYT8" s="181"/>
      <c r="MYU8" s="181"/>
      <c r="MYV8" s="181"/>
      <c r="MYW8" s="181"/>
      <c r="MYX8" s="181"/>
      <c r="MYY8" s="181"/>
      <c r="MYZ8" s="181"/>
      <c r="MZA8" s="181"/>
      <c r="MZB8" s="181"/>
      <c r="MZC8" s="181"/>
      <c r="MZD8" s="181"/>
      <c r="MZE8" s="181"/>
      <c r="MZF8" s="181"/>
      <c r="MZG8" s="181"/>
      <c r="MZH8" s="181"/>
      <c r="MZI8" s="181"/>
      <c r="MZJ8" s="181"/>
      <c r="MZK8" s="181"/>
      <c r="MZL8" s="181"/>
      <c r="MZM8" s="181"/>
      <c r="MZN8" s="181"/>
      <c r="MZO8" s="181"/>
      <c r="MZP8" s="181"/>
      <c r="MZQ8" s="181"/>
      <c r="MZR8" s="181"/>
      <c r="MZS8" s="181"/>
      <c r="MZT8" s="181"/>
      <c r="MZU8" s="181"/>
      <c r="MZV8" s="181"/>
      <c r="MZW8" s="181"/>
      <c r="MZX8" s="181"/>
      <c r="MZY8" s="181"/>
      <c r="MZZ8" s="181"/>
      <c r="NAA8" s="181"/>
      <c r="NAB8" s="181"/>
      <c r="NAC8" s="181"/>
      <c r="NAD8" s="181"/>
      <c r="NAE8" s="181"/>
      <c r="NAF8" s="181"/>
      <c r="NAG8" s="181"/>
      <c r="NAH8" s="181"/>
      <c r="NAI8" s="181"/>
      <c r="NAJ8" s="181"/>
      <c r="NAK8" s="181"/>
      <c r="NAL8" s="181"/>
      <c r="NAM8" s="181"/>
      <c r="NAN8" s="181"/>
      <c r="NAO8" s="181"/>
      <c r="NAP8" s="181"/>
      <c r="NAQ8" s="181"/>
      <c r="NAR8" s="181"/>
      <c r="NAS8" s="181"/>
      <c r="NAT8" s="181"/>
      <c r="NAU8" s="181"/>
      <c r="NAV8" s="181"/>
      <c r="NAW8" s="181"/>
      <c r="NAX8" s="181"/>
      <c r="NAY8" s="181"/>
      <c r="NAZ8" s="181"/>
      <c r="NBA8" s="181"/>
      <c r="NBB8" s="181"/>
      <c r="NBC8" s="181"/>
      <c r="NBD8" s="181"/>
      <c r="NBE8" s="181"/>
      <c r="NBF8" s="181"/>
      <c r="NBG8" s="181"/>
      <c r="NBH8" s="181"/>
      <c r="NBI8" s="181"/>
      <c r="NBJ8" s="181"/>
      <c r="NBK8" s="181"/>
      <c r="NBL8" s="181"/>
      <c r="NBM8" s="181"/>
      <c r="NBN8" s="181"/>
      <c r="NBO8" s="181"/>
      <c r="NBP8" s="181"/>
      <c r="NBQ8" s="181"/>
      <c r="NBR8" s="181"/>
      <c r="NBS8" s="181"/>
      <c r="NBT8" s="181"/>
      <c r="NBU8" s="181"/>
      <c r="NBV8" s="181"/>
      <c r="NBW8" s="181"/>
      <c r="NBX8" s="181"/>
      <c r="NBY8" s="181"/>
      <c r="NBZ8" s="181"/>
      <c r="NCA8" s="181"/>
      <c r="NCB8" s="181"/>
      <c r="NCC8" s="181"/>
      <c r="NCD8" s="181"/>
      <c r="NCE8" s="181"/>
      <c r="NCF8" s="181"/>
      <c r="NCG8" s="181"/>
      <c r="NCH8" s="181"/>
      <c r="NCI8" s="181"/>
      <c r="NCJ8" s="181"/>
      <c r="NCK8" s="181"/>
      <c r="NCL8" s="181"/>
      <c r="NCM8" s="181"/>
      <c r="NCN8" s="181"/>
      <c r="NCO8" s="181"/>
      <c r="NCP8" s="181"/>
      <c r="NCQ8" s="181"/>
      <c r="NCR8" s="181"/>
      <c r="NCS8" s="181"/>
      <c r="NCT8" s="181"/>
      <c r="NCU8" s="181"/>
      <c r="NCV8" s="181"/>
      <c r="NCW8" s="181"/>
      <c r="NCX8" s="181"/>
      <c r="NCY8" s="181"/>
      <c r="NCZ8" s="181"/>
      <c r="NDA8" s="181"/>
      <c r="NDB8" s="181"/>
      <c r="NDC8" s="181"/>
      <c r="NDD8" s="181"/>
      <c r="NDE8" s="181"/>
      <c r="NDF8" s="181"/>
      <c r="NDG8" s="181"/>
      <c r="NDH8" s="181"/>
      <c r="NDI8" s="181"/>
      <c r="NDJ8" s="181"/>
      <c r="NDK8" s="181"/>
      <c r="NDL8" s="181"/>
      <c r="NDM8" s="181"/>
      <c r="NDN8" s="181"/>
      <c r="NDO8" s="181"/>
      <c r="NDP8" s="181"/>
      <c r="NDQ8" s="181"/>
      <c r="NDR8" s="181"/>
      <c r="NDS8" s="181"/>
      <c r="NDT8" s="181"/>
      <c r="NDU8" s="181"/>
      <c r="NDV8" s="181"/>
      <c r="NDW8" s="181"/>
      <c r="NDX8" s="181"/>
      <c r="NDY8" s="181"/>
      <c r="NDZ8" s="181"/>
      <c r="NEA8" s="181"/>
      <c r="NEB8" s="181"/>
      <c r="NEC8" s="181"/>
      <c r="NED8" s="181"/>
      <c r="NEE8" s="181"/>
      <c r="NEF8" s="181"/>
      <c r="NEG8" s="181"/>
      <c r="NEH8" s="181"/>
      <c r="NEI8" s="181"/>
      <c r="NEJ8" s="181"/>
      <c r="NEK8" s="181"/>
      <c r="NEL8" s="181"/>
      <c r="NEM8" s="181"/>
      <c r="NEN8" s="181"/>
      <c r="NEO8" s="181"/>
      <c r="NEP8" s="181"/>
      <c r="NEQ8" s="181"/>
      <c r="NER8" s="181"/>
      <c r="NES8" s="181"/>
      <c r="NET8" s="181"/>
      <c r="NEU8" s="181"/>
      <c r="NEV8" s="181"/>
      <c r="NEW8" s="181"/>
      <c r="NEX8" s="181"/>
      <c r="NEY8" s="181"/>
      <c r="NEZ8" s="181"/>
      <c r="NFA8" s="181"/>
      <c r="NFB8" s="181"/>
      <c r="NFC8" s="181"/>
      <c r="NFD8" s="181"/>
      <c r="NFE8" s="181"/>
      <c r="NFF8" s="181"/>
      <c r="NFG8" s="181"/>
      <c r="NFH8" s="181"/>
      <c r="NFI8" s="181"/>
      <c r="NFJ8" s="181"/>
      <c r="NFK8" s="181"/>
      <c r="NFL8" s="181"/>
      <c r="NFM8" s="181"/>
      <c r="NFN8" s="181"/>
      <c r="NFO8" s="181"/>
      <c r="NFP8" s="181"/>
      <c r="NFQ8" s="181"/>
      <c r="NFR8" s="181"/>
      <c r="NFS8" s="181"/>
      <c r="NFT8" s="181"/>
      <c r="NFU8" s="181"/>
      <c r="NFV8" s="181"/>
      <c r="NFW8" s="181"/>
      <c r="NFX8" s="181"/>
      <c r="NFY8" s="181"/>
      <c r="NFZ8" s="181"/>
      <c r="NGA8" s="181"/>
      <c r="NGB8" s="181"/>
      <c r="NGC8" s="181"/>
      <c r="NGD8" s="181"/>
      <c r="NGE8" s="181"/>
      <c r="NGF8" s="181"/>
      <c r="NGG8" s="181"/>
      <c r="NGH8" s="181"/>
      <c r="NGI8" s="181"/>
      <c r="NGJ8" s="181"/>
      <c r="NGK8" s="181"/>
      <c r="NGL8" s="181"/>
      <c r="NGM8" s="181"/>
      <c r="NGN8" s="181"/>
      <c r="NGO8" s="181"/>
      <c r="NGP8" s="181"/>
      <c r="NGQ8" s="181"/>
      <c r="NGR8" s="181"/>
      <c r="NGS8" s="181"/>
      <c r="NGT8" s="181"/>
      <c r="NGU8" s="181"/>
      <c r="NGV8" s="181"/>
      <c r="NGW8" s="181"/>
      <c r="NGX8" s="181"/>
      <c r="NGY8" s="181"/>
      <c r="NGZ8" s="181"/>
      <c r="NHA8" s="181"/>
      <c r="NHB8" s="181"/>
      <c r="NHC8" s="181"/>
      <c r="NHD8" s="181"/>
      <c r="NHE8" s="181"/>
      <c r="NHF8" s="181"/>
      <c r="NHG8" s="181"/>
      <c r="NHH8" s="181"/>
      <c r="NHI8" s="181"/>
      <c r="NHJ8" s="181"/>
      <c r="NHK8" s="181"/>
      <c r="NHL8" s="181"/>
      <c r="NHM8" s="181"/>
      <c r="NHN8" s="181"/>
      <c r="NHO8" s="181"/>
      <c r="NHP8" s="181"/>
      <c r="NHQ8" s="181"/>
      <c r="NHR8" s="181"/>
      <c r="NHS8" s="181"/>
      <c r="NHT8" s="181"/>
      <c r="NHU8" s="181"/>
      <c r="NHV8" s="181"/>
      <c r="NHW8" s="181"/>
      <c r="NHX8" s="181"/>
      <c r="NHY8" s="181"/>
      <c r="NHZ8" s="181"/>
      <c r="NIA8" s="181"/>
      <c r="NIB8" s="181"/>
      <c r="NIC8" s="181"/>
      <c r="NID8" s="181"/>
      <c r="NIE8" s="181"/>
      <c r="NIF8" s="181"/>
      <c r="NIG8" s="181"/>
      <c r="NIH8" s="181"/>
      <c r="NII8" s="181"/>
      <c r="NIJ8" s="181"/>
      <c r="NIK8" s="181"/>
      <c r="NIL8" s="181"/>
      <c r="NIM8" s="181"/>
      <c r="NIN8" s="181"/>
      <c r="NIO8" s="181"/>
      <c r="NIP8" s="181"/>
      <c r="NIQ8" s="181"/>
      <c r="NIR8" s="181"/>
      <c r="NIS8" s="181"/>
      <c r="NIT8" s="181"/>
      <c r="NIU8" s="181"/>
      <c r="NIV8" s="181"/>
      <c r="NIW8" s="181"/>
      <c r="NIX8" s="181"/>
      <c r="NIY8" s="181"/>
      <c r="NIZ8" s="181"/>
      <c r="NJA8" s="181"/>
      <c r="NJB8" s="181"/>
      <c r="NJC8" s="181"/>
      <c r="NJD8" s="181"/>
      <c r="NJE8" s="181"/>
      <c r="NJF8" s="181"/>
      <c r="NJG8" s="181"/>
      <c r="NJH8" s="181"/>
      <c r="NJI8" s="181"/>
      <c r="NJJ8" s="181"/>
      <c r="NJK8" s="181"/>
      <c r="NJL8" s="181"/>
      <c r="NJM8" s="181"/>
      <c r="NJN8" s="181"/>
      <c r="NJO8" s="181"/>
      <c r="NJP8" s="181"/>
      <c r="NJQ8" s="181"/>
      <c r="NJR8" s="181"/>
      <c r="NJS8" s="181"/>
      <c r="NJT8" s="181"/>
      <c r="NJU8" s="181"/>
      <c r="NJV8" s="181"/>
      <c r="NJW8" s="181"/>
      <c r="NJX8" s="181"/>
      <c r="NJY8" s="181"/>
      <c r="NJZ8" s="181"/>
      <c r="NKA8" s="181"/>
      <c r="NKB8" s="181"/>
      <c r="NKC8" s="181"/>
      <c r="NKD8" s="181"/>
      <c r="NKE8" s="181"/>
      <c r="NKF8" s="181"/>
      <c r="NKG8" s="181"/>
      <c r="NKH8" s="181"/>
      <c r="NKI8" s="181"/>
      <c r="NKJ8" s="181"/>
      <c r="NKK8" s="181"/>
      <c r="NKL8" s="181"/>
      <c r="NKM8" s="181"/>
      <c r="NKN8" s="181"/>
      <c r="NKO8" s="181"/>
      <c r="NKP8" s="181"/>
      <c r="NKQ8" s="181"/>
      <c r="NKR8" s="181"/>
      <c r="NKS8" s="181"/>
      <c r="NKT8" s="181"/>
      <c r="NKU8" s="181"/>
      <c r="NKV8" s="181"/>
      <c r="NKW8" s="181"/>
      <c r="NKX8" s="181"/>
      <c r="NKY8" s="181"/>
      <c r="NKZ8" s="181"/>
      <c r="NLA8" s="181"/>
      <c r="NLB8" s="181"/>
      <c r="NLC8" s="181"/>
      <c r="NLD8" s="181"/>
      <c r="NLE8" s="181"/>
      <c r="NLF8" s="181"/>
      <c r="NLG8" s="181"/>
      <c r="NLH8" s="181"/>
      <c r="NLI8" s="181"/>
      <c r="NLJ8" s="181"/>
      <c r="NLK8" s="181"/>
      <c r="NLL8" s="181"/>
      <c r="NLM8" s="181"/>
      <c r="NLN8" s="181"/>
      <c r="NLO8" s="181"/>
      <c r="NLP8" s="181"/>
      <c r="NLQ8" s="181"/>
      <c r="NLR8" s="181"/>
      <c r="NLS8" s="181"/>
      <c r="NLT8" s="181"/>
      <c r="NLU8" s="181"/>
      <c r="NLV8" s="181"/>
      <c r="NLW8" s="181"/>
      <c r="NLX8" s="181"/>
      <c r="NLY8" s="181"/>
      <c r="NLZ8" s="181"/>
      <c r="NMA8" s="181"/>
      <c r="NMB8" s="181"/>
      <c r="NMC8" s="181"/>
      <c r="NMD8" s="181"/>
      <c r="NME8" s="181"/>
      <c r="NMF8" s="181"/>
      <c r="NMG8" s="181"/>
      <c r="NMH8" s="181"/>
      <c r="NMI8" s="181"/>
      <c r="NMJ8" s="181"/>
      <c r="NMK8" s="181"/>
      <c r="NML8" s="181"/>
      <c r="NMM8" s="181"/>
      <c r="NMN8" s="181"/>
      <c r="NMO8" s="181"/>
      <c r="NMP8" s="181"/>
      <c r="NMQ8" s="181"/>
      <c r="NMR8" s="181"/>
      <c r="NMS8" s="181"/>
      <c r="NMT8" s="181"/>
      <c r="NMU8" s="181"/>
      <c r="NMV8" s="181"/>
      <c r="NMW8" s="181"/>
      <c r="NMX8" s="181"/>
      <c r="NMY8" s="181"/>
      <c r="NMZ8" s="181"/>
      <c r="NNA8" s="181"/>
      <c r="NNB8" s="181"/>
      <c r="NNC8" s="181"/>
      <c r="NND8" s="181"/>
      <c r="NNE8" s="181"/>
      <c r="NNF8" s="181"/>
      <c r="NNG8" s="181"/>
      <c r="NNH8" s="181"/>
      <c r="NNI8" s="181"/>
      <c r="NNJ8" s="181"/>
      <c r="NNK8" s="181"/>
      <c r="NNL8" s="181"/>
      <c r="NNM8" s="181"/>
      <c r="NNN8" s="181"/>
      <c r="NNO8" s="181"/>
      <c r="NNP8" s="181"/>
      <c r="NNQ8" s="181"/>
      <c r="NNR8" s="181"/>
      <c r="NNS8" s="181"/>
      <c r="NNT8" s="181"/>
      <c r="NNU8" s="181"/>
      <c r="NNV8" s="181"/>
      <c r="NNW8" s="181"/>
      <c r="NNX8" s="181"/>
      <c r="NNY8" s="181"/>
      <c r="NNZ8" s="181"/>
      <c r="NOA8" s="181"/>
      <c r="NOB8" s="181"/>
      <c r="NOC8" s="181"/>
      <c r="NOD8" s="181"/>
      <c r="NOE8" s="181"/>
      <c r="NOF8" s="181"/>
      <c r="NOG8" s="181"/>
      <c r="NOH8" s="181"/>
      <c r="NOI8" s="181"/>
      <c r="NOJ8" s="181"/>
      <c r="NOK8" s="181"/>
      <c r="NOL8" s="181"/>
      <c r="NOM8" s="181"/>
      <c r="NON8" s="181"/>
      <c r="NOO8" s="181"/>
      <c r="NOP8" s="181"/>
      <c r="NOQ8" s="181"/>
      <c r="NOR8" s="181"/>
      <c r="NOS8" s="181"/>
      <c r="NOT8" s="181"/>
      <c r="NOU8" s="181"/>
      <c r="NOV8" s="181"/>
      <c r="NOW8" s="181"/>
      <c r="NOX8" s="181"/>
      <c r="NOY8" s="181"/>
      <c r="NOZ8" s="181"/>
      <c r="NPA8" s="181"/>
      <c r="NPB8" s="181"/>
      <c r="NPC8" s="181"/>
      <c r="NPD8" s="181"/>
      <c r="NPE8" s="181"/>
      <c r="NPF8" s="181"/>
      <c r="NPG8" s="181"/>
      <c r="NPH8" s="181"/>
      <c r="NPI8" s="181"/>
      <c r="NPJ8" s="181"/>
      <c r="NPK8" s="181"/>
      <c r="NPL8" s="181"/>
      <c r="NPM8" s="181"/>
      <c r="NPN8" s="181"/>
      <c r="NPO8" s="181"/>
      <c r="NPP8" s="181"/>
      <c r="NPQ8" s="181"/>
      <c r="NPR8" s="181"/>
      <c r="NPS8" s="181"/>
      <c r="NPT8" s="181"/>
      <c r="NPU8" s="181"/>
      <c r="NPV8" s="181"/>
      <c r="NPW8" s="181"/>
      <c r="NPX8" s="181"/>
      <c r="NPY8" s="181"/>
      <c r="NPZ8" s="181"/>
      <c r="NQA8" s="181"/>
      <c r="NQB8" s="181"/>
      <c r="NQC8" s="181"/>
      <c r="NQD8" s="181"/>
      <c r="NQE8" s="181"/>
      <c r="NQF8" s="181"/>
      <c r="NQG8" s="181"/>
      <c r="NQH8" s="181"/>
      <c r="NQI8" s="181"/>
      <c r="NQJ8" s="181"/>
      <c r="NQK8" s="181"/>
      <c r="NQL8" s="181"/>
      <c r="NQM8" s="181"/>
      <c r="NQN8" s="181"/>
      <c r="NQO8" s="181"/>
      <c r="NQP8" s="181"/>
      <c r="NQQ8" s="181"/>
      <c r="NQR8" s="181"/>
      <c r="NQS8" s="181"/>
      <c r="NQT8" s="181"/>
      <c r="NQU8" s="181"/>
      <c r="NQV8" s="181"/>
      <c r="NQW8" s="181"/>
      <c r="NQX8" s="181"/>
      <c r="NQY8" s="181"/>
      <c r="NQZ8" s="181"/>
      <c r="NRA8" s="181"/>
      <c r="NRB8" s="181"/>
      <c r="NRC8" s="181"/>
      <c r="NRD8" s="181"/>
      <c r="NRE8" s="181"/>
      <c r="NRF8" s="181"/>
      <c r="NRG8" s="181"/>
      <c r="NRH8" s="181"/>
      <c r="NRI8" s="181"/>
      <c r="NRJ8" s="181"/>
      <c r="NRK8" s="181"/>
      <c r="NRL8" s="181"/>
      <c r="NRM8" s="181"/>
      <c r="NRN8" s="181"/>
      <c r="NRO8" s="181"/>
      <c r="NRP8" s="181"/>
      <c r="NRQ8" s="181"/>
      <c r="NRR8" s="181"/>
      <c r="NRS8" s="181"/>
      <c r="NRT8" s="181"/>
      <c r="NRU8" s="181"/>
      <c r="NRV8" s="181"/>
      <c r="NRW8" s="181"/>
      <c r="NRX8" s="181"/>
      <c r="NRY8" s="181"/>
      <c r="NRZ8" s="181"/>
      <c r="NSA8" s="181"/>
      <c r="NSB8" s="181"/>
      <c r="NSC8" s="181"/>
      <c r="NSD8" s="181"/>
      <c r="NSE8" s="181"/>
      <c r="NSF8" s="181"/>
      <c r="NSG8" s="181"/>
      <c r="NSH8" s="181"/>
      <c r="NSI8" s="181"/>
      <c r="NSJ8" s="181"/>
      <c r="NSK8" s="181"/>
      <c r="NSL8" s="181"/>
      <c r="NSM8" s="181"/>
      <c r="NSN8" s="181"/>
      <c r="NSO8" s="181"/>
      <c r="NSP8" s="181"/>
      <c r="NSQ8" s="181"/>
      <c r="NSR8" s="181"/>
      <c r="NSS8" s="181"/>
      <c r="NST8" s="181"/>
      <c r="NSU8" s="181"/>
      <c r="NSV8" s="181"/>
      <c r="NSW8" s="181"/>
      <c r="NSX8" s="181"/>
      <c r="NSY8" s="181"/>
      <c r="NSZ8" s="181"/>
      <c r="NTA8" s="181"/>
      <c r="NTB8" s="181"/>
      <c r="NTC8" s="181"/>
      <c r="NTD8" s="181"/>
      <c r="NTE8" s="181"/>
      <c r="NTF8" s="181"/>
      <c r="NTG8" s="181"/>
      <c r="NTH8" s="181"/>
      <c r="NTI8" s="181"/>
      <c r="NTJ8" s="181"/>
      <c r="NTK8" s="181"/>
      <c r="NTL8" s="181"/>
      <c r="NTM8" s="181"/>
      <c r="NTN8" s="181"/>
      <c r="NTO8" s="181"/>
      <c r="NTP8" s="181"/>
      <c r="NTQ8" s="181"/>
      <c r="NTR8" s="181"/>
      <c r="NTS8" s="181"/>
      <c r="NTT8" s="181"/>
      <c r="NTU8" s="181"/>
      <c r="NTV8" s="181"/>
      <c r="NTW8" s="181"/>
      <c r="NTX8" s="181"/>
      <c r="NTY8" s="181"/>
      <c r="NTZ8" s="181"/>
      <c r="NUA8" s="181"/>
      <c r="NUB8" s="181"/>
      <c r="NUC8" s="181"/>
      <c r="NUD8" s="181"/>
      <c r="NUE8" s="181"/>
      <c r="NUF8" s="181"/>
      <c r="NUG8" s="181"/>
      <c r="NUH8" s="181"/>
      <c r="NUI8" s="181"/>
      <c r="NUJ8" s="181"/>
      <c r="NUK8" s="181"/>
      <c r="NUL8" s="181"/>
      <c r="NUM8" s="181"/>
      <c r="NUN8" s="181"/>
      <c r="NUO8" s="181"/>
      <c r="NUP8" s="181"/>
      <c r="NUQ8" s="181"/>
      <c r="NUR8" s="181"/>
      <c r="NUS8" s="181"/>
      <c r="NUT8" s="181"/>
      <c r="NUU8" s="181"/>
      <c r="NUV8" s="181"/>
      <c r="NUW8" s="181"/>
      <c r="NUX8" s="181"/>
      <c r="NUY8" s="181"/>
      <c r="NUZ8" s="181"/>
      <c r="NVA8" s="181"/>
      <c r="NVB8" s="181"/>
      <c r="NVC8" s="181"/>
      <c r="NVD8" s="181"/>
      <c r="NVE8" s="181"/>
      <c r="NVF8" s="181"/>
      <c r="NVG8" s="181"/>
      <c r="NVH8" s="181"/>
      <c r="NVI8" s="181"/>
      <c r="NVJ8" s="181"/>
      <c r="NVK8" s="181"/>
      <c r="NVL8" s="181"/>
      <c r="NVM8" s="181"/>
      <c r="NVN8" s="181"/>
      <c r="NVO8" s="181"/>
      <c r="NVP8" s="181"/>
      <c r="NVQ8" s="181"/>
      <c r="NVR8" s="181"/>
      <c r="NVS8" s="181"/>
      <c r="NVT8" s="181"/>
      <c r="NVU8" s="181"/>
      <c r="NVV8" s="181"/>
      <c r="NVW8" s="181"/>
      <c r="NVX8" s="181"/>
      <c r="NVY8" s="181"/>
      <c r="NVZ8" s="181"/>
      <c r="NWA8" s="181"/>
      <c r="NWB8" s="181"/>
      <c r="NWC8" s="181"/>
      <c r="NWD8" s="181"/>
      <c r="NWE8" s="181"/>
      <c r="NWF8" s="181"/>
      <c r="NWG8" s="181"/>
      <c r="NWH8" s="181"/>
      <c r="NWI8" s="181"/>
      <c r="NWJ8" s="181"/>
      <c r="NWK8" s="181"/>
      <c r="NWL8" s="181"/>
      <c r="NWM8" s="181"/>
      <c r="NWN8" s="181"/>
      <c r="NWO8" s="181"/>
      <c r="NWP8" s="181"/>
      <c r="NWQ8" s="181"/>
      <c r="NWR8" s="181"/>
      <c r="NWS8" s="181"/>
      <c r="NWT8" s="181"/>
      <c r="NWU8" s="181"/>
      <c r="NWV8" s="181"/>
      <c r="NWW8" s="181"/>
      <c r="NWX8" s="181"/>
      <c r="NWY8" s="181"/>
      <c r="NWZ8" s="181"/>
      <c r="NXA8" s="181"/>
      <c r="NXB8" s="181"/>
      <c r="NXC8" s="181"/>
      <c r="NXD8" s="181"/>
      <c r="NXE8" s="181"/>
      <c r="NXF8" s="181"/>
      <c r="NXG8" s="181"/>
      <c r="NXH8" s="181"/>
      <c r="NXI8" s="181"/>
      <c r="NXJ8" s="181"/>
      <c r="NXK8" s="181"/>
      <c r="NXL8" s="181"/>
      <c r="NXM8" s="181"/>
      <c r="NXN8" s="181"/>
      <c r="NXO8" s="181"/>
      <c r="NXP8" s="181"/>
      <c r="NXQ8" s="181"/>
      <c r="NXR8" s="181"/>
      <c r="NXS8" s="181"/>
      <c r="NXT8" s="181"/>
      <c r="NXU8" s="181"/>
      <c r="NXV8" s="181"/>
      <c r="NXW8" s="181"/>
      <c r="NXX8" s="181"/>
      <c r="NXY8" s="181"/>
      <c r="NXZ8" s="181"/>
      <c r="NYA8" s="181"/>
      <c r="NYB8" s="181"/>
      <c r="NYC8" s="181"/>
      <c r="NYD8" s="181"/>
      <c r="NYE8" s="181"/>
      <c r="NYF8" s="181"/>
      <c r="NYG8" s="181"/>
      <c r="NYH8" s="181"/>
      <c r="NYI8" s="181"/>
      <c r="NYJ8" s="181"/>
      <c r="NYK8" s="181"/>
      <c r="NYL8" s="181"/>
      <c r="NYM8" s="181"/>
      <c r="NYN8" s="181"/>
      <c r="NYO8" s="181"/>
      <c r="NYP8" s="181"/>
      <c r="NYQ8" s="181"/>
      <c r="NYR8" s="181"/>
      <c r="NYS8" s="181"/>
      <c r="NYT8" s="181"/>
      <c r="NYU8" s="181"/>
      <c r="NYV8" s="181"/>
      <c r="NYW8" s="181"/>
      <c r="NYX8" s="181"/>
      <c r="NYY8" s="181"/>
      <c r="NYZ8" s="181"/>
      <c r="NZA8" s="181"/>
      <c r="NZB8" s="181"/>
      <c r="NZC8" s="181"/>
      <c r="NZD8" s="181"/>
      <c r="NZE8" s="181"/>
      <c r="NZF8" s="181"/>
      <c r="NZG8" s="181"/>
      <c r="NZH8" s="181"/>
      <c r="NZI8" s="181"/>
      <c r="NZJ8" s="181"/>
      <c r="NZK8" s="181"/>
      <c r="NZL8" s="181"/>
      <c r="NZM8" s="181"/>
      <c r="NZN8" s="181"/>
      <c r="NZO8" s="181"/>
      <c r="NZP8" s="181"/>
      <c r="NZQ8" s="181"/>
      <c r="NZR8" s="181"/>
      <c r="NZS8" s="181"/>
      <c r="NZT8" s="181"/>
      <c r="NZU8" s="181"/>
      <c r="NZV8" s="181"/>
      <c r="NZW8" s="181"/>
      <c r="NZX8" s="181"/>
      <c r="NZY8" s="181"/>
      <c r="NZZ8" s="181"/>
      <c r="OAA8" s="181"/>
      <c r="OAB8" s="181"/>
      <c r="OAC8" s="181"/>
      <c r="OAD8" s="181"/>
      <c r="OAE8" s="181"/>
      <c r="OAF8" s="181"/>
      <c r="OAG8" s="181"/>
      <c r="OAH8" s="181"/>
      <c r="OAI8" s="181"/>
      <c r="OAJ8" s="181"/>
      <c r="OAK8" s="181"/>
      <c r="OAL8" s="181"/>
      <c r="OAM8" s="181"/>
      <c r="OAN8" s="181"/>
      <c r="OAO8" s="181"/>
      <c r="OAP8" s="181"/>
      <c r="OAQ8" s="181"/>
      <c r="OAR8" s="181"/>
      <c r="OAS8" s="181"/>
      <c r="OAT8" s="181"/>
      <c r="OAU8" s="181"/>
      <c r="OAV8" s="181"/>
      <c r="OAW8" s="181"/>
      <c r="OAX8" s="181"/>
      <c r="OAY8" s="181"/>
      <c r="OAZ8" s="181"/>
      <c r="OBA8" s="181"/>
      <c r="OBB8" s="181"/>
      <c r="OBC8" s="181"/>
      <c r="OBD8" s="181"/>
      <c r="OBE8" s="181"/>
      <c r="OBF8" s="181"/>
      <c r="OBG8" s="181"/>
      <c r="OBH8" s="181"/>
      <c r="OBI8" s="181"/>
      <c r="OBJ8" s="181"/>
      <c r="OBK8" s="181"/>
      <c r="OBL8" s="181"/>
      <c r="OBM8" s="181"/>
      <c r="OBN8" s="181"/>
      <c r="OBO8" s="181"/>
      <c r="OBP8" s="181"/>
      <c r="OBQ8" s="181"/>
      <c r="OBR8" s="181"/>
      <c r="OBS8" s="181"/>
      <c r="OBT8" s="181"/>
      <c r="OBU8" s="181"/>
      <c r="OBV8" s="181"/>
      <c r="OBW8" s="181"/>
      <c r="OBX8" s="181"/>
      <c r="OBY8" s="181"/>
      <c r="OBZ8" s="181"/>
      <c r="OCA8" s="181"/>
      <c r="OCB8" s="181"/>
      <c r="OCC8" s="181"/>
      <c r="OCD8" s="181"/>
      <c r="OCE8" s="181"/>
      <c r="OCF8" s="181"/>
      <c r="OCG8" s="181"/>
      <c r="OCH8" s="181"/>
      <c r="OCI8" s="181"/>
      <c r="OCJ8" s="181"/>
      <c r="OCK8" s="181"/>
      <c r="OCL8" s="181"/>
      <c r="OCM8" s="181"/>
      <c r="OCN8" s="181"/>
      <c r="OCO8" s="181"/>
      <c r="OCP8" s="181"/>
      <c r="OCQ8" s="181"/>
      <c r="OCR8" s="181"/>
      <c r="OCS8" s="181"/>
      <c r="OCT8" s="181"/>
      <c r="OCU8" s="181"/>
      <c r="OCV8" s="181"/>
      <c r="OCW8" s="181"/>
      <c r="OCX8" s="181"/>
      <c r="OCY8" s="181"/>
      <c r="OCZ8" s="181"/>
      <c r="ODA8" s="181"/>
      <c r="ODB8" s="181"/>
      <c r="ODC8" s="181"/>
      <c r="ODD8" s="181"/>
      <c r="ODE8" s="181"/>
      <c r="ODF8" s="181"/>
      <c r="ODG8" s="181"/>
      <c r="ODH8" s="181"/>
      <c r="ODI8" s="181"/>
      <c r="ODJ8" s="181"/>
      <c r="ODK8" s="181"/>
      <c r="ODL8" s="181"/>
      <c r="ODM8" s="181"/>
      <c r="ODN8" s="181"/>
      <c r="ODO8" s="181"/>
      <c r="ODP8" s="181"/>
      <c r="ODQ8" s="181"/>
      <c r="ODR8" s="181"/>
      <c r="ODS8" s="181"/>
      <c r="ODT8" s="181"/>
      <c r="ODU8" s="181"/>
      <c r="ODV8" s="181"/>
      <c r="ODW8" s="181"/>
      <c r="ODX8" s="181"/>
      <c r="ODY8" s="181"/>
      <c r="ODZ8" s="181"/>
      <c r="OEA8" s="181"/>
      <c r="OEB8" s="181"/>
      <c r="OEC8" s="181"/>
      <c r="OED8" s="181"/>
      <c r="OEE8" s="181"/>
      <c r="OEF8" s="181"/>
      <c r="OEG8" s="181"/>
      <c r="OEH8" s="181"/>
      <c r="OEI8" s="181"/>
      <c r="OEJ8" s="181"/>
      <c r="OEK8" s="181"/>
      <c r="OEL8" s="181"/>
      <c r="OEM8" s="181"/>
      <c r="OEN8" s="181"/>
      <c r="OEO8" s="181"/>
      <c r="OEP8" s="181"/>
      <c r="OEQ8" s="181"/>
      <c r="OER8" s="181"/>
      <c r="OES8" s="181"/>
      <c r="OET8" s="181"/>
      <c r="OEU8" s="181"/>
      <c r="OEV8" s="181"/>
      <c r="OEW8" s="181"/>
      <c r="OEX8" s="181"/>
      <c r="OEY8" s="181"/>
      <c r="OEZ8" s="181"/>
      <c r="OFA8" s="181"/>
      <c r="OFB8" s="181"/>
      <c r="OFC8" s="181"/>
      <c r="OFD8" s="181"/>
      <c r="OFE8" s="181"/>
      <c r="OFF8" s="181"/>
      <c r="OFG8" s="181"/>
      <c r="OFH8" s="181"/>
      <c r="OFI8" s="181"/>
      <c r="OFJ8" s="181"/>
      <c r="OFK8" s="181"/>
      <c r="OFL8" s="181"/>
      <c r="OFM8" s="181"/>
      <c r="OFN8" s="181"/>
      <c r="OFO8" s="181"/>
      <c r="OFP8" s="181"/>
      <c r="OFQ8" s="181"/>
      <c r="OFR8" s="181"/>
      <c r="OFS8" s="181"/>
      <c r="OFT8" s="181"/>
      <c r="OFU8" s="181"/>
      <c r="OFV8" s="181"/>
      <c r="OFW8" s="181"/>
      <c r="OFX8" s="181"/>
      <c r="OFY8" s="181"/>
      <c r="OFZ8" s="181"/>
      <c r="OGA8" s="181"/>
      <c r="OGB8" s="181"/>
      <c r="OGC8" s="181"/>
      <c r="OGD8" s="181"/>
      <c r="OGE8" s="181"/>
      <c r="OGF8" s="181"/>
      <c r="OGG8" s="181"/>
      <c r="OGH8" s="181"/>
      <c r="OGI8" s="181"/>
      <c r="OGJ8" s="181"/>
      <c r="OGK8" s="181"/>
      <c r="OGL8" s="181"/>
      <c r="OGM8" s="181"/>
      <c r="OGN8" s="181"/>
      <c r="OGO8" s="181"/>
      <c r="OGP8" s="181"/>
      <c r="OGQ8" s="181"/>
      <c r="OGR8" s="181"/>
      <c r="OGS8" s="181"/>
      <c r="OGT8" s="181"/>
      <c r="OGU8" s="181"/>
      <c r="OGV8" s="181"/>
      <c r="OGW8" s="181"/>
      <c r="OGX8" s="181"/>
      <c r="OGY8" s="181"/>
      <c r="OGZ8" s="181"/>
      <c r="OHA8" s="181"/>
      <c r="OHB8" s="181"/>
      <c r="OHC8" s="181"/>
      <c r="OHD8" s="181"/>
      <c r="OHE8" s="181"/>
      <c r="OHF8" s="181"/>
      <c r="OHG8" s="181"/>
      <c r="OHH8" s="181"/>
      <c r="OHI8" s="181"/>
      <c r="OHJ8" s="181"/>
      <c r="OHK8" s="181"/>
      <c r="OHL8" s="181"/>
      <c r="OHM8" s="181"/>
      <c r="OHN8" s="181"/>
      <c r="OHO8" s="181"/>
      <c r="OHP8" s="181"/>
      <c r="OHQ8" s="181"/>
      <c r="OHR8" s="181"/>
      <c r="OHS8" s="181"/>
      <c r="OHT8" s="181"/>
      <c r="OHU8" s="181"/>
      <c r="OHV8" s="181"/>
      <c r="OHW8" s="181"/>
      <c r="OHX8" s="181"/>
      <c r="OHY8" s="181"/>
      <c r="OHZ8" s="181"/>
      <c r="OIA8" s="181"/>
      <c r="OIB8" s="181"/>
      <c r="OIC8" s="181"/>
      <c r="OID8" s="181"/>
      <c r="OIE8" s="181"/>
      <c r="OIF8" s="181"/>
      <c r="OIG8" s="181"/>
      <c r="OIH8" s="181"/>
      <c r="OII8" s="181"/>
      <c r="OIJ8" s="181"/>
      <c r="OIK8" s="181"/>
      <c r="OIL8" s="181"/>
      <c r="OIM8" s="181"/>
      <c r="OIN8" s="181"/>
      <c r="OIO8" s="181"/>
      <c r="OIP8" s="181"/>
      <c r="OIQ8" s="181"/>
      <c r="OIR8" s="181"/>
      <c r="OIS8" s="181"/>
      <c r="OIT8" s="181"/>
      <c r="OIU8" s="181"/>
      <c r="OIV8" s="181"/>
      <c r="OIW8" s="181"/>
      <c r="OIX8" s="181"/>
      <c r="OIY8" s="181"/>
      <c r="OIZ8" s="181"/>
      <c r="OJA8" s="181"/>
      <c r="OJB8" s="181"/>
      <c r="OJC8" s="181"/>
      <c r="OJD8" s="181"/>
      <c r="OJE8" s="181"/>
      <c r="OJF8" s="181"/>
      <c r="OJG8" s="181"/>
      <c r="OJH8" s="181"/>
      <c r="OJI8" s="181"/>
      <c r="OJJ8" s="181"/>
      <c r="OJK8" s="181"/>
      <c r="OJL8" s="181"/>
      <c r="OJM8" s="181"/>
      <c r="OJN8" s="181"/>
      <c r="OJO8" s="181"/>
      <c r="OJP8" s="181"/>
      <c r="OJQ8" s="181"/>
      <c r="OJR8" s="181"/>
      <c r="OJS8" s="181"/>
      <c r="OJT8" s="181"/>
      <c r="OJU8" s="181"/>
      <c r="OJV8" s="181"/>
      <c r="OJW8" s="181"/>
      <c r="OJX8" s="181"/>
      <c r="OJY8" s="181"/>
      <c r="OJZ8" s="181"/>
      <c r="OKA8" s="181"/>
      <c r="OKB8" s="181"/>
      <c r="OKC8" s="181"/>
      <c r="OKD8" s="181"/>
      <c r="OKE8" s="181"/>
      <c r="OKF8" s="181"/>
      <c r="OKG8" s="181"/>
      <c r="OKH8" s="181"/>
      <c r="OKI8" s="181"/>
      <c r="OKJ8" s="181"/>
      <c r="OKK8" s="181"/>
      <c r="OKL8" s="181"/>
      <c r="OKM8" s="181"/>
      <c r="OKN8" s="181"/>
      <c r="OKO8" s="181"/>
      <c r="OKP8" s="181"/>
      <c r="OKQ8" s="181"/>
      <c r="OKR8" s="181"/>
      <c r="OKS8" s="181"/>
      <c r="OKT8" s="181"/>
      <c r="OKU8" s="181"/>
      <c r="OKV8" s="181"/>
      <c r="OKW8" s="181"/>
      <c r="OKX8" s="181"/>
      <c r="OKY8" s="181"/>
      <c r="OKZ8" s="181"/>
      <c r="OLA8" s="181"/>
      <c r="OLB8" s="181"/>
      <c r="OLC8" s="181"/>
      <c r="OLD8" s="181"/>
      <c r="OLE8" s="181"/>
      <c r="OLF8" s="181"/>
      <c r="OLG8" s="181"/>
      <c r="OLH8" s="181"/>
      <c r="OLI8" s="181"/>
      <c r="OLJ8" s="181"/>
      <c r="OLK8" s="181"/>
      <c r="OLL8" s="181"/>
      <c r="OLM8" s="181"/>
      <c r="OLN8" s="181"/>
      <c r="OLO8" s="181"/>
      <c r="OLP8" s="181"/>
      <c r="OLQ8" s="181"/>
      <c r="OLR8" s="181"/>
      <c r="OLS8" s="181"/>
      <c r="OLT8" s="181"/>
      <c r="OLU8" s="181"/>
      <c r="OLV8" s="181"/>
      <c r="OLW8" s="181"/>
      <c r="OLX8" s="181"/>
      <c r="OLY8" s="181"/>
      <c r="OLZ8" s="181"/>
      <c r="OMA8" s="181"/>
      <c r="OMB8" s="181"/>
      <c r="OMC8" s="181"/>
      <c r="OMD8" s="181"/>
      <c r="OME8" s="181"/>
      <c r="OMF8" s="181"/>
      <c r="OMG8" s="181"/>
      <c r="OMH8" s="181"/>
      <c r="OMI8" s="181"/>
      <c r="OMJ8" s="181"/>
      <c r="OMK8" s="181"/>
      <c r="OML8" s="181"/>
      <c r="OMM8" s="181"/>
      <c r="OMN8" s="181"/>
      <c r="OMO8" s="181"/>
      <c r="OMP8" s="181"/>
      <c r="OMQ8" s="181"/>
      <c r="OMR8" s="181"/>
      <c r="OMS8" s="181"/>
      <c r="OMT8" s="181"/>
      <c r="OMU8" s="181"/>
      <c r="OMV8" s="181"/>
      <c r="OMW8" s="181"/>
      <c r="OMX8" s="181"/>
      <c r="OMY8" s="181"/>
      <c r="OMZ8" s="181"/>
      <c r="ONA8" s="181"/>
      <c r="ONB8" s="181"/>
      <c r="ONC8" s="181"/>
      <c r="OND8" s="181"/>
      <c r="ONE8" s="181"/>
      <c r="ONF8" s="181"/>
      <c r="ONG8" s="181"/>
      <c r="ONH8" s="181"/>
      <c r="ONI8" s="181"/>
      <c r="ONJ8" s="181"/>
      <c r="ONK8" s="181"/>
      <c r="ONL8" s="181"/>
      <c r="ONM8" s="181"/>
      <c r="ONN8" s="181"/>
      <c r="ONO8" s="181"/>
      <c r="ONP8" s="181"/>
      <c r="ONQ8" s="181"/>
      <c r="ONR8" s="181"/>
      <c r="ONS8" s="181"/>
      <c r="ONT8" s="181"/>
      <c r="ONU8" s="181"/>
      <c r="ONV8" s="181"/>
      <c r="ONW8" s="181"/>
      <c r="ONX8" s="181"/>
      <c r="ONY8" s="181"/>
      <c r="ONZ8" s="181"/>
      <c r="OOA8" s="181"/>
      <c r="OOB8" s="181"/>
      <c r="OOC8" s="181"/>
      <c r="OOD8" s="181"/>
      <c r="OOE8" s="181"/>
      <c r="OOF8" s="181"/>
      <c r="OOG8" s="181"/>
      <c r="OOH8" s="181"/>
      <c r="OOI8" s="181"/>
      <c r="OOJ8" s="181"/>
      <c r="OOK8" s="181"/>
      <c r="OOL8" s="181"/>
      <c r="OOM8" s="181"/>
      <c r="OON8" s="181"/>
      <c r="OOO8" s="181"/>
      <c r="OOP8" s="181"/>
      <c r="OOQ8" s="181"/>
      <c r="OOR8" s="181"/>
      <c r="OOS8" s="181"/>
      <c r="OOT8" s="181"/>
      <c r="OOU8" s="181"/>
      <c r="OOV8" s="181"/>
      <c r="OOW8" s="181"/>
      <c r="OOX8" s="181"/>
      <c r="OOY8" s="181"/>
      <c r="OOZ8" s="181"/>
      <c r="OPA8" s="181"/>
      <c r="OPB8" s="181"/>
      <c r="OPC8" s="181"/>
      <c r="OPD8" s="181"/>
      <c r="OPE8" s="181"/>
      <c r="OPF8" s="181"/>
      <c r="OPG8" s="181"/>
      <c r="OPH8" s="181"/>
      <c r="OPI8" s="181"/>
      <c r="OPJ8" s="181"/>
      <c r="OPK8" s="181"/>
      <c r="OPL8" s="181"/>
      <c r="OPM8" s="181"/>
      <c r="OPN8" s="181"/>
      <c r="OPO8" s="181"/>
      <c r="OPP8" s="181"/>
      <c r="OPQ8" s="181"/>
      <c r="OPR8" s="181"/>
      <c r="OPS8" s="181"/>
      <c r="OPT8" s="181"/>
      <c r="OPU8" s="181"/>
      <c r="OPV8" s="181"/>
      <c r="OPW8" s="181"/>
      <c r="OPX8" s="181"/>
      <c r="OPY8" s="181"/>
      <c r="OPZ8" s="181"/>
      <c r="OQA8" s="181"/>
      <c r="OQB8" s="181"/>
      <c r="OQC8" s="181"/>
      <c r="OQD8" s="181"/>
      <c r="OQE8" s="181"/>
      <c r="OQF8" s="181"/>
      <c r="OQG8" s="181"/>
      <c r="OQH8" s="181"/>
      <c r="OQI8" s="181"/>
      <c r="OQJ8" s="181"/>
      <c r="OQK8" s="181"/>
      <c r="OQL8" s="181"/>
      <c r="OQM8" s="181"/>
      <c r="OQN8" s="181"/>
      <c r="OQO8" s="181"/>
      <c r="OQP8" s="181"/>
      <c r="OQQ8" s="181"/>
      <c r="OQR8" s="181"/>
      <c r="OQS8" s="181"/>
      <c r="OQT8" s="181"/>
      <c r="OQU8" s="181"/>
      <c r="OQV8" s="181"/>
      <c r="OQW8" s="181"/>
      <c r="OQX8" s="181"/>
      <c r="OQY8" s="181"/>
      <c r="OQZ8" s="181"/>
      <c r="ORA8" s="181"/>
      <c r="ORB8" s="181"/>
      <c r="ORC8" s="181"/>
      <c r="ORD8" s="181"/>
      <c r="ORE8" s="181"/>
      <c r="ORF8" s="181"/>
      <c r="ORG8" s="181"/>
      <c r="ORH8" s="181"/>
      <c r="ORI8" s="181"/>
      <c r="ORJ8" s="181"/>
      <c r="ORK8" s="181"/>
      <c r="ORL8" s="181"/>
      <c r="ORM8" s="181"/>
      <c r="ORN8" s="181"/>
      <c r="ORO8" s="181"/>
      <c r="ORP8" s="181"/>
      <c r="ORQ8" s="181"/>
      <c r="ORR8" s="181"/>
      <c r="ORS8" s="181"/>
      <c r="ORT8" s="181"/>
      <c r="ORU8" s="181"/>
      <c r="ORV8" s="181"/>
      <c r="ORW8" s="181"/>
      <c r="ORX8" s="181"/>
      <c r="ORY8" s="181"/>
      <c r="ORZ8" s="181"/>
      <c r="OSA8" s="181"/>
      <c r="OSB8" s="181"/>
      <c r="OSC8" s="181"/>
      <c r="OSD8" s="181"/>
      <c r="OSE8" s="181"/>
      <c r="OSF8" s="181"/>
      <c r="OSG8" s="181"/>
      <c r="OSH8" s="181"/>
      <c r="OSI8" s="181"/>
      <c r="OSJ8" s="181"/>
      <c r="OSK8" s="181"/>
      <c r="OSL8" s="181"/>
      <c r="OSM8" s="181"/>
      <c r="OSN8" s="181"/>
      <c r="OSO8" s="181"/>
      <c r="OSP8" s="181"/>
      <c r="OSQ8" s="181"/>
      <c r="OSR8" s="181"/>
      <c r="OSS8" s="181"/>
      <c r="OST8" s="181"/>
      <c r="OSU8" s="181"/>
      <c r="OSV8" s="181"/>
      <c r="OSW8" s="181"/>
      <c r="OSX8" s="181"/>
      <c r="OSY8" s="181"/>
      <c r="OSZ8" s="181"/>
      <c r="OTA8" s="181"/>
      <c r="OTB8" s="181"/>
      <c r="OTC8" s="181"/>
      <c r="OTD8" s="181"/>
      <c r="OTE8" s="181"/>
      <c r="OTF8" s="181"/>
      <c r="OTG8" s="181"/>
      <c r="OTH8" s="181"/>
      <c r="OTI8" s="181"/>
      <c r="OTJ8" s="181"/>
      <c r="OTK8" s="181"/>
      <c r="OTL8" s="181"/>
      <c r="OTM8" s="181"/>
      <c r="OTN8" s="181"/>
      <c r="OTO8" s="181"/>
      <c r="OTP8" s="181"/>
      <c r="OTQ8" s="181"/>
      <c r="OTR8" s="181"/>
      <c r="OTS8" s="181"/>
      <c r="OTT8" s="181"/>
      <c r="OTU8" s="181"/>
      <c r="OTV8" s="181"/>
      <c r="OTW8" s="181"/>
      <c r="OTX8" s="181"/>
      <c r="OTY8" s="181"/>
      <c r="OTZ8" s="181"/>
      <c r="OUA8" s="181"/>
      <c r="OUB8" s="181"/>
      <c r="OUC8" s="181"/>
      <c r="OUD8" s="181"/>
      <c r="OUE8" s="181"/>
      <c r="OUF8" s="181"/>
      <c r="OUG8" s="181"/>
      <c r="OUH8" s="181"/>
      <c r="OUI8" s="181"/>
      <c r="OUJ8" s="181"/>
      <c r="OUK8" s="181"/>
      <c r="OUL8" s="181"/>
      <c r="OUM8" s="181"/>
      <c r="OUN8" s="181"/>
      <c r="OUO8" s="181"/>
      <c r="OUP8" s="181"/>
      <c r="OUQ8" s="181"/>
      <c r="OUR8" s="181"/>
      <c r="OUS8" s="181"/>
      <c r="OUT8" s="181"/>
      <c r="OUU8" s="181"/>
      <c r="OUV8" s="181"/>
      <c r="OUW8" s="181"/>
      <c r="OUX8" s="181"/>
      <c r="OUY8" s="181"/>
      <c r="OUZ8" s="181"/>
      <c r="OVA8" s="181"/>
      <c r="OVB8" s="181"/>
      <c r="OVC8" s="181"/>
      <c r="OVD8" s="181"/>
      <c r="OVE8" s="181"/>
      <c r="OVF8" s="181"/>
      <c r="OVG8" s="181"/>
      <c r="OVH8" s="181"/>
      <c r="OVI8" s="181"/>
      <c r="OVJ8" s="181"/>
      <c r="OVK8" s="181"/>
      <c r="OVL8" s="181"/>
      <c r="OVM8" s="181"/>
      <c r="OVN8" s="181"/>
      <c r="OVO8" s="181"/>
      <c r="OVP8" s="181"/>
      <c r="OVQ8" s="181"/>
      <c r="OVR8" s="181"/>
      <c r="OVS8" s="181"/>
      <c r="OVT8" s="181"/>
      <c r="OVU8" s="181"/>
      <c r="OVV8" s="181"/>
      <c r="OVW8" s="181"/>
      <c r="OVX8" s="181"/>
      <c r="OVY8" s="181"/>
      <c r="OVZ8" s="181"/>
      <c r="OWA8" s="181"/>
      <c r="OWB8" s="181"/>
      <c r="OWC8" s="181"/>
      <c r="OWD8" s="181"/>
      <c r="OWE8" s="181"/>
      <c r="OWF8" s="181"/>
      <c r="OWG8" s="181"/>
      <c r="OWH8" s="181"/>
      <c r="OWI8" s="181"/>
      <c r="OWJ8" s="181"/>
      <c r="OWK8" s="181"/>
      <c r="OWL8" s="181"/>
      <c r="OWM8" s="181"/>
      <c r="OWN8" s="181"/>
      <c r="OWO8" s="181"/>
      <c r="OWP8" s="181"/>
      <c r="OWQ8" s="181"/>
      <c r="OWR8" s="181"/>
      <c r="OWS8" s="181"/>
      <c r="OWT8" s="181"/>
      <c r="OWU8" s="181"/>
      <c r="OWV8" s="181"/>
      <c r="OWW8" s="181"/>
      <c r="OWX8" s="181"/>
      <c r="OWY8" s="181"/>
      <c r="OWZ8" s="181"/>
      <c r="OXA8" s="181"/>
      <c r="OXB8" s="181"/>
      <c r="OXC8" s="181"/>
      <c r="OXD8" s="181"/>
      <c r="OXE8" s="181"/>
      <c r="OXF8" s="181"/>
      <c r="OXG8" s="181"/>
      <c r="OXH8" s="181"/>
      <c r="OXI8" s="181"/>
      <c r="OXJ8" s="181"/>
      <c r="OXK8" s="181"/>
      <c r="OXL8" s="181"/>
      <c r="OXM8" s="181"/>
      <c r="OXN8" s="181"/>
      <c r="OXO8" s="181"/>
      <c r="OXP8" s="181"/>
      <c r="OXQ8" s="181"/>
      <c r="OXR8" s="181"/>
      <c r="OXS8" s="181"/>
      <c r="OXT8" s="181"/>
      <c r="OXU8" s="181"/>
      <c r="OXV8" s="181"/>
      <c r="OXW8" s="181"/>
      <c r="OXX8" s="181"/>
      <c r="OXY8" s="181"/>
      <c r="OXZ8" s="181"/>
      <c r="OYA8" s="181"/>
      <c r="OYB8" s="181"/>
      <c r="OYC8" s="181"/>
      <c r="OYD8" s="181"/>
      <c r="OYE8" s="181"/>
      <c r="OYF8" s="181"/>
      <c r="OYG8" s="181"/>
      <c r="OYH8" s="181"/>
      <c r="OYI8" s="181"/>
      <c r="OYJ8" s="181"/>
      <c r="OYK8" s="181"/>
      <c r="OYL8" s="181"/>
      <c r="OYM8" s="181"/>
      <c r="OYN8" s="181"/>
      <c r="OYO8" s="181"/>
      <c r="OYP8" s="181"/>
      <c r="OYQ8" s="181"/>
      <c r="OYR8" s="181"/>
      <c r="OYS8" s="181"/>
      <c r="OYT8" s="181"/>
      <c r="OYU8" s="181"/>
      <c r="OYV8" s="181"/>
      <c r="OYW8" s="181"/>
      <c r="OYX8" s="181"/>
      <c r="OYY8" s="181"/>
      <c r="OYZ8" s="181"/>
      <c r="OZA8" s="181"/>
      <c r="OZB8" s="181"/>
      <c r="OZC8" s="181"/>
      <c r="OZD8" s="181"/>
      <c r="OZE8" s="181"/>
      <c r="OZF8" s="181"/>
      <c r="OZG8" s="181"/>
      <c r="OZH8" s="181"/>
      <c r="OZI8" s="181"/>
      <c r="OZJ8" s="181"/>
      <c r="OZK8" s="181"/>
      <c r="OZL8" s="181"/>
      <c r="OZM8" s="181"/>
      <c r="OZN8" s="181"/>
      <c r="OZO8" s="181"/>
      <c r="OZP8" s="181"/>
      <c r="OZQ8" s="181"/>
      <c r="OZR8" s="181"/>
      <c r="OZS8" s="181"/>
      <c r="OZT8" s="181"/>
      <c r="OZU8" s="181"/>
      <c r="OZV8" s="181"/>
      <c r="OZW8" s="181"/>
      <c r="OZX8" s="181"/>
      <c r="OZY8" s="181"/>
      <c r="OZZ8" s="181"/>
      <c r="PAA8" s="181"/>
      <c r="PAB8" s="181"/>
      <c r="PAC8" s="181"/>
      <c r="PAD8" s="181"/>
      <c r="PAE8" s="181"/>
      <c r="PAF8" s="181"/>
      <c r="PAG8" s="181"/>
      <c r="PAH8" s="181"/>
      <c r="PAI8" s="181"/>
      <c r="PAJ8" s="181"/>
      <c r="PAK8" s="181"/>
      <c r="PAL8" s="181"/>
      <c r="PAM8" s="181"/>
      <c r="PAN8" s="181"/>
      <c r="PAO8" s="181"/>
      <c r="PAP8" s="181"/>
      <c r="PAQ8" s="181"/>
      <c r="PAR8" s="181"/>
      <c r="PAS8" s="181"/>
      <c r="PAT8" s="181"/>
      <c r="PAU8" s="181"/>
      <c r="PAV8" s="181"/>
      <c r="PAW8" s="181"/>
      <c r="PAX8" s="181"/>
      <c r="PAY8" s="181"/>
      <c r="PAZ8" s="181"/>
      <c r="PBA8" s="181"/>
      <c r="PBB8" s="181"/>
      <c r="PBC8" s="181"/>
      <c r="PBD8" s="181"/>
      <c r="PBE8" s="181"/>
      <c r="PBF8" s="181"/>
      <c r="PBG8" s="181"/>
      <c r="PBH8" s="181"/>
      <c r="PBI8" s="181"/>
      <c r="PBJ8" s="181"/>
      <c r="PBK8" s="181"/>
      <c r="PBL8" s="181"/>
      <c r="PBM8" s="181"/>
      <c r="PBN8" s="181"/>
      <c r="PBO8" s="181"/>
      <c r="PBP8" s="181"/>
      <c r="PBQ8" s="181"/>
      <c r="PBR8" s="181"/>
      <c r="PBS8" s="181"/>
      <c r="PBT8" s="181"/>
      <c r="PBU8" s="181"/>
      <c r="PBV8" s="181"/>
      <c r="PBW8" s="181"/>
      <c r="PBX8" s="181"/>
      <c r="PBY8" s="181"/>
      <c r="PBZ8" s="181"/>
      <c r="PCA8" s="181"/>
      <c r="PCB8" s="181"/>
      <c r="PCC8" s="181"/>
      <c r="PCD8" s="181"/>
      <c r="PCE8" s="181"/>
      <c r="PCF8" s="181"/>
      <c r="PCG8" s="181"/>
      <c r="PCH8" s="181"/>
      <c r="PCI8" s="181"/>
      <c r="PCJ8" s="181"/>
      <c r="PCK8" s="181"/>
      <c r="PCL8" s="181"/>
      <c r="PCM8" s="181"/>
      <c r="PCN8" s="181"/>
      <c r="PCO8" s="181"/>
      <c r="PCP8" s="181"/>
      <c r="PCQ8" s="181"/>
      <c r="PCR8" s="181"/>
      <c r="PCS8" s="181"/>
      <c r="PCT8" s="181"/>
      <c r="PCU8" s="181"/>
      <c r="PCV8" s="181"/>
      <c r="PCW8" s="181"/>
      <c r="PCX8" s="181"/>
      <c r="PCY8" s="181"/>
      <c r="PCZ8" s="181"/>
      <c r="PDA8" s="181"/>
      <c r="PDB8" s="181"/>
      <c r="PDC8" s="181"/>
      <c r="PDD8" s="181"/>
      <c r="PDE8" s="181"/>
      <c r="PDF8" s="181"/>
      <c r="PDG8" s="181"/>
      <c r="PDH8" s="181"/>
      <c r="PDI8" s="181"/>
      <c r="PDJ8" s="181"/>
      <c r="PDK8" s="181"/>
      <c r="PDL8" s="181"/>
      <c r="PDM8" s="181"/>
      <c r="PDN8" s="181"/>
      <c r="PDO8" s="181"/>
      <c r="PDP8" s="181"/>
      <c r="PDQ8" s="181"/>
      <c r="PDR8" s="181"/>
      <c r="PDS8" s="181"/>
      <c r="PDT8" s="181"/>
      <c r="PDU8" s="181"/>
      <c r="PDV8" s="181"/>
      <c r="PDW8" s="181"/>
      <c r="PDX8" s="181"/>
      <c r="PDY8" s="181"/>
      <c r="PDZ8" s="181"/>
      <c r="PEA8" s="181"/>
      <c r="PEB8" s="181"/>
      <c r="PEC8" s="181"/>
      <c r="PED8" s="181"/>
      <c r="PEE8" s="181"/>
      <c r="PEF8" s="181"/>
      <c r="PEG8" s="181"/>
      <c r="PEH8" s="181"/>
      <c r="PEI8" s="181"/>
      <c r="PEJ8" s="181"/>
      <c r="PEK8" s="181"/>
      <c r="PEL8" s="181"/>
      <c r="PEM8" s="181"/>
      <c r="PEN8" s="181"/>
      <c r="PEO8" s="181"/>
      <c r="PEP8" s="181"/>
      <c r="PEQ8" s="181"/>
      <c r="PER8" s="181"/>
      <c r="PES8" s="181"/>
      <c r="PET8" s="181"/>
      <c r="PEU8" s="181"/>
      <c r="PEV8" s="181"/>
      <c r="PEW8" s="181"/>
      <c r="PEX8" s="181"/>
      <c r="PEY8" s="181"/>
      <c r="PEZ8" s="181"/>
      <c r="PFA8" s="181"/>
      <c r="PFB8" s="181"/>
      <c r="PFC8" s="181"/>
      <c r="PFD8" s="181"/>
      <c r="PFE8" s="181"/>
      <c r="PFF8" s="181"/>
      <c r="PFG8" s="181"/>
      <c r="PFH8" s="181"/>
      <c r="PFI8" s="181"/>
      <c r="PFJ8" s="181"/>
      <c r="PFK8" s="181"/>
      <c r="PFL8" s="181"/>
      <c r="PFM8" s="181"/>
      <c r="PFN8" s="181"/>
      <c r="PFO8" s="181"/>
      <c r="PFP8" s="181"/>
      <c r="PFQ8" s="181"/>
      <c r="PFR8" s="181"/>
      <c r="PFS8" s="181"/>
      <c r="PFT8" s="181"/>
      <c r="PFU8" s="181"/>
      <c r="PFV8" s="181"/>
      <c r="PFW8" s="181"/>
      <c r="PFX8" s="181"/>
      <c r="PFY8" s="181"/>
      <c r="PFZ8" s="181"/>
      <c r="PGA8" s="181"/>
      <c r="PGB8" s="181"/>
      <c r="PGC8" s="181"/>
      <c r="PGD8" s="181"/>
      <c r="PGE8" s="181"/>
      <c r="PGF8" s="181"/>
      <c r="PGG8" s="181"/>
      <c r="PGH8" s="181"/>
      <c r="PGI8" s="181"/>
      <c r="PGJ8" s="181"/>
      <c r="PGK8" s="181"/>
      <c r="PGL8" s="181"/>
      <c r="PGM8" s="181"/>
      <c r="PGN8" s="181"/>
      <c r="PGO8" s="181"/>
      <c r="PGP8" s="181"/>
      <c r="PGQ8" s="181"/>
      <c r="PGR8" s="181"/>
      <c r="PGS8" s="181"/>
      <c r="PGT8" s="181"/>
      <c r="PGU8" s="181"/>
      <c r="PGV8" s="181"/>
      <c r="PGW8" s="181"/>
      <c r="PGX8" s="181"/>
      <c r="PGY8" s="181"/>
      <c r="PGZ8" s="181"/>
      <c r="PHA8" s="181"/>
      <c r="PHB8" s="181"/>
      <c r="PHC8" s="181"/>
      <c r="PHD8" s="181"/>
      <c r="PHE8" s="181"/>
      <c r="PHF8" s="181"/>
      <c r="PHG8" s="181"/>
      <c r="PHH8" s="181"/>
      <c r="PHI8" s="181"/>
      <c r="PHJ8" s="181"/>
      <c r="PHK8" s="181"/>
      <c r="PHL8" s="181"/>
      <c r="PHM8" s="181"/>
      <c r="PHN8" s="181"/>
      <c r="PHO8" s="181"/>
      <c r="PHP8" s="181"/>
      <c r="PHQ8" s="181"/>
      <c r="PHR8" s="181"/>
      <c r="PHS8" s="181"/>
      <c r="PHT8" s="181"/>
      <c r="PHU8" s="181"/>
      <c r="PHV8" s="181"/>
      <c r="PHW8" s="181"/>
      <c r="PHX8" s="181"/>
      <c r="PHY8" s="181"/>
      <c r="PHZ8" s="181"/>
      <c r="PIA8" s="181"/>
      <c r="PIB8" s="181"/>
      <c r="PIC8" s="181"/>
      <c r="PID8" s="181"/>
      <c r="PIE8" s="181"/>
      <c r="PIF8" s="181"/>
      <c r="PIG8" s="181"/>
      <c r="PIH8" s="181"/>
      <c r="PII8" s="181"/>
      <c r="PIJ8" s="181"/>
      <c r="PIK8" s="181"/>
      <c r="PIL8" s="181"/>
      <c r="PIM8" s="181"/>
      <c r="PIN8" s="181"/>
      <c r="PIO8" s="181"/>
      <c r="PIP8" s="181"/>
      <c r="PIQ8" s="181"/>
      <c r="PIR8" s="181"/>
      <c r="PIS8" s="181"/>
      <c r="PIT8" s="181"/>
      <c r="PIU8" s="181"/>
      <c r="PIV8" s="181"/>
      <c r="PIW8" s="181"/>
      <c r="PIX8" s="181"/>
      <c r="PIY8" s="181"/>
      <c r="PIZ8" s="181"/>
      <c r="PJA8" s="181"/>
      <c r="PJB8" s="181"/>
      <c r="PJC8" s="181"/>
      <c r="PJD8" s="181"/>
      <c r="PJE8" s="181"/>
      <c r="PJF8" s="181"/>
      <c r="PJG8" s="181"/>
      <c r="PJH8" s="181"/>
      <c r="PJI8" s="181"/>
      <c r="PJJ8" s="181"/>
      <c r="PJK8" s="181"/>
      <c r="PJL8" s="181"/>
      <c r="PJM8" s="181"/>
      <c r="PJN8" s="181"/>
      <c r="PJO8" s="181"/>
      <c r="PJP8" s="181"/>
      <c r="PJQ8" s="181"/>
      <c r="PJR8" s="181"/>
      <c r="PJS8" s="181"/>
      <c r="PJT8" s="181"/>
      <c r="PJU8" s="181"/>
      <c r="PJV8" s="181"/>
      <c r="PJW8" s="181"/>
      <c r="PJX8" s="181"/>
      <c r="PJY8" s="181"/>
      <c r="PJZ8" s="181"/>
      <c r="PKA8" s="181"/>
      <c r="PKB8" s="181"/>
      <c r="PKC8" s="181"/>
      <c r="PKD8" s="181"/>
      <c r="PKE8" s="181"/>
      <c r="PKF8" s="181"/>
      <c r="PKG8" s="181"/>
      <c r="PKH8" s="181"/>
      <c r="PKI8" s="181"/>
      <c r="PKJ8" s="181"/>
      <c r="PKK8" s="181"/>
      <c r="PKL8" s="181"/>
      <c r="PKM8" s="181"/>
      <c r="PKN8" s="181"/>
      <c r="PKO8" s="181"/>
      <c r="PKP8" s="181"/>
      <c r="PKQ8" s="181"/>
      <c r="PKR8" s="181"/>
      <c r="PKS8" s="181"/>
      <c r="PKT8" s="181"/>
      <c r="PKU8" s="181"/>
      <c r="PKV8" s="181"/>
      <c r="PKW8" s="181"/>
      <c r="PKX8" s="181"/>
      <c r="PKY8" s="181"/>
      <c r="PKZ8" s="181"/>
      <c r="PLA8" s="181"/>
      <c r="PLB8" s="181"/>
      <c r="PLC8" s="181"/>
      <c r="PLD8" s="181"/>
      <c r="PLE8" s="181"/>
      <c r="PLF8" s="181"/>
      <c r="PLG8" s="181"/>
      <c r="PLH8" s="181"/>
      <c r="PLI8" s="181"/>
      <c r="PLJ8" s="181"/>
      <c r="PLK8" s="181"/>
      <c r="PLL8" s="181"/>
      <c r="PLM8" s="181"/>
      <c r="PLN8" s="181"/>
      <c r="PLO8" s="181"/>
      <c r="PLP8" s="181"/>
      <c r="PLQ8" s="181"/>
      <c r="PLR8" s="181"/>
      <c r="PLS8" s="181"/>
      <c r="PLT8" s="181"/>
      <c r="PLU8" s="181"/>
      <c r="PLV8" s="181"/>
      <c r="PLW8" s="181"/>
      <c r="PLX8" s="181"/>
      <c r="PLY8" s="181"/>
      <c r="PLZ8" s="181"/>
      <c r="PMA8" s="181"/>
      <c r="PMB8" s="181"/>
      <c r="PMC8" s="181"/>
      <c r="PMD8" s="181"/>
      <c r="PME8" s="181"/>
      <c r="PMF8" s="181"/>
      <c r="PMG8" s="181"/>
      <c r="PMH8" s="181"/>
      <c r="PMI8" s="181"/>
      <c r="PMJ8" s="181"/>
      <c r="PMK8" s="181"/>
      <c r="PML8" s="181"/>
      <c r="PMM8" s="181"/>
      <c r="PMN8" s="181"/>
      <c r="PMO8" s="181"/>
      <c r="PMP8" s="181"/>
      <c r="PMQ8" s="181"/>
      <c r="PMR8" s="181"/>
      <c r="PMS8" s="181"/>
      <c r="PMT8" s="181"/>
      <c r="PMU8" s="181"/>
      <c r="PMV8" s="181"/>
      <c r="PMW8" s="181"/>
      <c r="PMX8" s="181"/>
      <c r="PMY8" s="181"/>
      <c r="PMZ8" s="181"/>
      <c r="PNA8" s="181"/>
      <c r="PNB8" s="181"/>
      <c r="PNC8" s="181"/>
      <c r="PND8" s="181"/>
      <c r="PNE8" s="181"/>
      <c r="PNF8" s="181"/>
      <c r="PNG8" s="181"/>
      <c r="PNH8" s="181"/>
      <c r="PNI8" s="181"/>
      <c r="PNJ8" s="181"/>
      <c r="PNK8" s="181"/>
      <c r="PNL8" s="181"/>
      <c r="PNM8" s="181"/>
      <c r="PNN8" s="181"/>
      <c r="PNO8" s="181"/>
      <c r="PNP8" s="181"/>
      <c r="PNQ8" s="181"/>
      <c r="PNR8" s="181"/>
      <c r="PNS8" s="181"/>
      <c r="PNT8" s="181"/>
      <c r="PNU8" s="181"/>
      <c r="PNV8" s="181"/>
      <c r="PNW8" s="181"/>
      <c r="PNX8" s="181"/>
      <c r="PNY8" s="181"/>
      <c r="PNZ8" s="181"/>
      <c r="POA8" s="181"/>
      <c r="POB8" s="181"/>
      <c r="POC8" s="181"/>
      <c r="POD8" s="181"/>
      <c r="POE8" s="181"/>
      <c r="POF8" s="181"/>
      <c r="POG8" s="181"/>
      <c r="POH8" s="181"/>
      <c r="POI8" s="181"/>
      <c r="POJ8" s="181"/>
      <c r="POK8" s="181"/>
      <c r="POL8" s="181"/>
      <c r="POM8" s="181"/>
      <c r="PON8" s="181"/>
      <c r="POO8" s="181"/>
      <c r="POP8" s="181"/>
      <c r="POQ8" s="181"/>
      <c r="POR8" s="181"/>
      <c r="POS8" s="181"/>
      <c r="POT8" s="181"/>
      <c r="POU8" s="181"/>
      <c r="POV8" s="181"/>
      <c r="POW8" s="181"/>
      <c r="POX8" s="181"/>
      <c r="POY8" s="181"/>
      <c r="POZ8" s="181"/>
      <c r="PPA8" s="181"/>
      <c r="PPB8" s="181"/>
      <c r="PPC8" s="181"/>
      <c r="PPD8" s="181"/>
      <c r="PPE8" s="181"/>
      <c r="PPF8" s="181"/>
      <c r="PPG8" s="181"/>
      <c r="PPH8" s="181"/>
      <c r="PPI8" s="181"/>
      <c r="PPJ8" s="181"/>
      <c r="PPK8" s="181"/>
      <c r="PPL8" s="181"/>
      <c r="PPM8" s="181"/>
      <c r="PPN8" s="181"/>
      <c r="PPO8" s="181"/>
      <c r="PPP8" s="181"/>
      <c r="PPQ8" s="181"/>
      <c r="PPR8" s="181"/>
      <c r="PPS8" s="181"/>
      <c r="PPT8" s="181"/>
      <c r="PPU8" s="181"/>
      <c r="PPV8" s="181"/>
      <c r="PPW8" s="181"/>
      <c r="PPX8" s="181"/>
      <c r="PPY8" s="181"/>
      <c r="PPZ8" s="181"/>
      <c r="PQA8" s="181"/>
      <c r="PQB8" s="181"/>
      <c r="PQC8" s="181"/>
      <c r="PQD8" s="181"/>
      <c r="PQE8" s="181"/>
      <c r="PQF8" s="181"/>
      <c r="PQG8" s="181"/>
      <c r="PQH8" s="181"/>
      <c r="PQI8" s="181"/>
      <c r="PQJ8" s="181"/>
      <c r="PQK8" s="181"/>
      <c r="PQL8" s="181"/>
      <c r="PQM8" s="181"/>
      <c r="PQN8" s="181"/>
      <c r="PQO8" s="181"/>
      <c r="PQP8" s="181"/>
      <c r="PQQ8" s="181"/>
      <c r="PQR8" s="181"/>
      <c r="PQS8" s="181"/>
      <c r="PQT8" s="181"/>
      <c r="PQU8" s="181"/>
      <c r="PQV8" s="181"/>
      <c r="PQW8" s="181"/>
      <c r="PQX8" s="181"/>
      <c r="PQY8" s="181"/>
      <c r="PQZ8" s="181"/>
      <c r="PRA8" s="181"/>
      <c r="PRB8" s="181"/>
      <c r="PRC8" s="181"/>
      <c r="PRD8" s="181"/>
      <c r="PRE8" s="181"/>
      <c r="PRF8" s="181"/>
      <c r="PRG8" s="181"/>
      <c r="PRH8" s="181"/>
      <c r="PRI8" s="181"/>
      <c r="PRJ8" s="181"/>
      <c r="PRK8" s="181"/>
      <c r="PRL8" s="181"/>
      <c r="PRM8" s="181"/>
      <c r="PRN8" s="181"/>
      <c r="PRO8" s="181"/>
      <c r="PRP8" s="181"/>
      <c r="PRQ8" s="181"/>
      <c r="PRR8" s="181"/>
      <c r="PRS8" s="181"/>
      <c r="PRT8" s="181"/>
      <c r="PRU8" s="181"/>
      <c r="PRV8" s="181"/>
      <c r="PRW8" s="181"/>
      <c r="PRX8" s="181"/>
      <c r="PRY8" s="181"/>
      <c r="PRZ8" s="181"/>
      <c r="PSA8" s="181"/>
      <c r="PSB8" s="181"/>
      <c r="PSC8" s="181"/>
      <c r="PSD8" s="181"/>
      <c r="PSE8" s="181"/>
      <c r="PSF8" s="181"/>
      <c r="PSG8" s="181"/>
      <c r="PSH8" s="181"/>
      <c r="PSI8" s="181"/>
      <c r="PSJ8" s="181"/>
      <c r="PSK8" s="181"/>
      <c r="PSL8" s="181"/>
      <c r="PSM8" s="181"/>
      <c r="PSN8" s="181"/>
      <c r="PSO8" s="181"/>
      <c r="PSP8" s="181"/>
      <c r="PSQ8" s="181"/>
      <c r="PSR8" s="181"/>
      <c r="PSS8" s="181"/>
      <c r="PST8" s="181"/>
      <c r="PSU8" s="181"/>
      <c r="PSV8" s="181"/>
      <c r="PSW8" s="181"/>
      <c r="PSX8" s="181"/>
      <c r="PSY8" s="181"/>
      <c r="PSZ8" s="181"/>
      <c r="PTA8" s="181"/>
      <c r="PTB8" s="181"/>
      <c r="PTC8" s="181"/>
      <c r="PTD8" s="181"/>
      <c r="PTE8" s="181"/>
      <c r="PTF8" s="181"/>
      <c r="PTG8" s="181"/>
      <c r="PTH8" s="181"/>
      <c r="PTI8" s="181"/>
      <c r="PTJ8" s="181"/>
      <c r="PTK8" s="181"/>
      <c r="PTL8" s="181"/>
      <c r="PTM8" s="181"/>
      <c r="PTN8" s="181"/>
      <c r="PTO8" s="181"/>
      <c r="PTP8" s="181"/>
      <c r="PTQ8" s="181"/>
      <c r="PTR8" s="181"/>
      <c r="PTS8" s="181"/>
      <c r="PTT8" s="181"/>
      <c r="PTU8" s="181"/>
      <c r="PTV8" s="181"/>
      <c r="PTW8" s="181"/>
      <c r="PTX8" s="181"/>
      <c r="PTY8" s="181"/>
      <c r="PTZ8" s="181"/>
      <c r="PUA8" s="181"/>
      <c r="PUB8" s="181"/>
      <c r="PUC8" s="181"/>
      <c r="PUD8" s="181"/>
      <c r="PUE8" s="181"/>
      <c r="PUF8" s="181"/>
      <c r="PUG8" s="181"/>
      <c r="PUH8" s="181"/>
      <c r="PUI8" s="181"/>
      <c r="PUJ8" s="181"/>
      <c r="PUK8" s="181"/>
      <c r="PUL8" s="181"/>
      <c r="PUM8" s="181"/>
      <c r="PUN8" s="181"/>
      <c r="PUO8" s="181"/>
      <c r="PUP8" s="181"/>
      <c r="PUQ8" s="181"/>
      <c r="PUR8" s="181"/>
      <c r="PUS8" s="181"/>
      <c r="PUT8" s="181"/>
      <c r="PUU8" s="181"/>
      <c r="PUV8" s="181"/>
      <c r="PUW8" s="181"/>
      <c r="PUX8" s="181"/>
      <c r="PUY8" s="181"/>
      <c r="PUZ8" s="181"/>
      <c r="PVA8" s="181"/>
      <c r="PVB8" s="181"/>
      <c r="PVC8" s="181"/>
      <c r="PVD8" s="181"/>
      <c r="PVE8" s="181"/>
      <c r="PVF8" s="181"/>
      <c r="PVG8" s="181"/>
      <c r="PVH8" s="181"/>
      <c r="PVI8" s="181"/>
      <c r="PVJ8" s="181"/>
      <c r="PVK8" s="181"/>
      <c r="PVL8" s="181"/>
      <c r="PVM8" s="181"/>
      <c r="PVN8" s="181"/>
      <c r="PVO8" s="181"/>
      <c r="PVP8" s="181"/>
      <c r="PVQ8" s="181"/>
      <c r="PVR8" s="181"/>
      <c r="PVS8" s="181"/>
      <c r="PVT8" s="181"/>
      <c r="PVU8" s="181"/>
      <c r="PVV8" s="181"/>
      <c r="PVW8" s="181"/>
      <c r="PVX8" s="181"/>
      <c r="PVY8" s="181"/>
      <c r="PVZ8" s="181"/>
      <c r="PWA8" s="181"/>
      <c r="PWB8" s="181"/>
      <c r="PWC8" s="181"/>
      <c r="PWD8" s="181"/>
      <c r="PWE8" s="181"/>
      <c r="PWF8" s="181"/>
      <c r="PWG8" s="181"/>
      <c r="PWH8" s="181"/>
      <c r="PWI8" s="181"/>
      <c r="PWJ8" s="181"/>
      <c r="PWK8" s="181"/>
      <c r="PWL8" s="181"/>
      <c r="PWM8" s="181"/>
      <c r="PWN8" s="181"/>
      <c r="PWO8" s="181"/>
      <c r="PWP8" s="181"/>
      <c r="PWQ8" s="181"/>
      <c r="PWR8" s="181"/>
      <c r="PWS8" s="181"/>
      <c r="PWT8" s="181"/>
      <c r="PWU8" s="181"/>
      <c r="PWV8" s="181"/>
      <c r="PWW8" s="181"/>
      <c r="PWX8" s="181"/>
      <c r="PWY8" s="181"/>
      <c r="PWZ8" s="181"/>
      <c r="PXA8" s="181"/>
      <c r="PXB8" s="181"/>
      <c r="PXC8" s="181"/>
      <c r="PXD8" s="181"/>
      <c r="PXE8" s="181"/>
      <c r="PXF8" s="181"/>
      <c r="PXG8" s="181"/>
      <c r="PXH8" s="181"/>
      <c r="PXI8" s="181"/>
      <c r="PXJ8" s="181"/>
      <c r="PXK8" s="181"/>
      <c r="PXL8" s="181"/>
      <c r="PXM8" s="181"/>
      <c r="PXN8" s="181"/>
      <c r="PXO8" s="181"/>
      <c r="PXP8" s="181"/>
      <c r="PXQ8" s="181"/>
      <c r="PXR8" s="181"/>
      <c r="PXS8" s="181"/>
      <c r="PXT8" s="181"/>
      <c r="PXU8" s="181"/>
      <c r="PXV8" s="181"/>
      <c r="PXW8" s="181"/>
      <c r="PXX8" s="181"/>
      <c r="PXY8" s="181"/>
      <c r="PXZ8" s="181"/>
      <c r="PYA8" s="181"/>
      <c r="PYB8" s="181"/>
      <c r="PYC8" s="181"/>
      <c r="PYD8" s="181"/>
      <c r="PYE8" s="181"/>
      <c r="PYF8" s="181"/>
      <c r="PYG8" s="181"/>
      <c r="PYH8" s="181"/>
      <c r="PYI8" s="181"/>
      <c r="PYJ8" s="181"/>
      <c r="PYK8" s="181"/>
      <c r="PYL8" s="181"/>
      <c r="PYM8" s="181"/>
      <c r="PYN8" s="181"/>
      <c r="PYO8" s="181"/>
      <c r="PYP8" s="181"/>
      <c r="PYQ8" s="181"/>
      <c r="PYR8" s="181"/>
      <c r="PYS8" s="181"/>
      <c r="PYT8" s="181"/>
      <c r="PYU8" s="181"/>
      <c r="PYV8" s="181"/>
      <c r="PYW8" s="181"/>
      <c r="PYX8" s="181"/>
      <c r="PYY8" s="181"/>
      <c r="PYZ8" s="181"/>
      <c r="PZA8" s="181"/>
      <c r="PZB8" s="181"/>
      <c r="PZC8" s="181"/>
      <c r="PZD8" s="181"/>
      <c r="PZE8" s="181"/>
      <c r="PZF8" s="181"/>
      <c r="PZG8" s="181"/>
      <c r="PZH8" s="181"/>
      <c r="PZI8" s="181"/>
      <c r="PZJ8" s="181"/>
      <c r="PZK8" s="181"/>
      <c r="PZL8" s="181"/>
      <c r="PZM8" s="181"/>
      <c r="PZN8" s="181"/>
      <c r="PZO8" s="181"/>
      <c r="PZP8" s="181"/>
      <c r="PZQ8" s="181"/>
      <c r="PZR8" s="181"/>
      <c r="PZS8" s="181"/>
      <c r="PZT8" s="181"/>
      <c r="PZU8" s="181"/>
      <c r="PZV8" s="181"/>
      <c r="PZW8" s="181"/>
      <c r="PZX8" s="181"/>
      <c r="PZY8" s="181"/>
      <c r="PZZ8" s="181"/>
      <c r="QAA8" s="181"/>
      <c r="QAB8" s="181"/>
      <c r="QAC8" s="181"/>
      <c r="QAD8" s="181"/>
      <c r="QAE8" s="181"/>
      <c r="QAF8" s="181"/>
      <c r="QAG8" s="181"/>
      <c r="QAH8" s="181"/>
      <c r="QAI8" s="181"/>
      <c r="QAJ8" s="181"/>
      <c r="QAK8" s="181"/>
      <c r="QAL8" s="181"/>
      <c r="QAM8" s="181"/>
      <c r="QAN8" s="181"/>
      <c r="QAO8" s="181"/>
      <c r="QAP8" s="181"/>
      <c r="QAQ8" s="181"/>
      <c r="QAR8" s="181"/>
      <c r="QAS8" s="181"/>
      <c r="QAT8" s="181"/>
      <c r="QAU8" s="181"/>
      <c r="QAV8" s="181"/>
      <c r="QAW8" s="181"/>
      <c r="QAX8" s="181"/>
      <c r="QAY8" s="181"/>
      <c r="QAZ8" s="181"/>
      <c r="QBA8" s="181"/>
      <c r="QBB8" s="181"/>
      <c r="QBC8" s="181"/>
      <c r="QBD8" s="181"/>
      <c r="QBE8" s="181"/>
      <c r="QBF8" s="181"/>
      <c r="QBG8" s="181"/>
      <c r="QBH8" s="181"/>
      <c r="QBI8" s="181"/>
      <c r="QBJ8" s="181"/>
      <c r="QBK8" s="181"/>
      <c r="QBL8" s="181"/>
      <c r="QBM8" s="181"/>
      <c r="QBN8" s="181"/>
      <c r="QBO8" s="181"/>
      <c r="QBP8" s="181"/>
      <c r="QBQ8" s="181"/>
      <c r="QBR8" s="181"/>
      <c r="QBS8" s="181"/>
      <c r="QBT8" s="181"/>
      <c r="QBU8" s="181"/>
      <c r="QBV8" s="181"/>
      <c r="QBW8" s="181"/>
      <c r="QBX8" s="181"/>
      <c r="QBY8" s="181"/>
      <c r="QBZ8" s="181"/>
      <c r="QCA8" s="181"/>
      <c r="QCB8" s="181"/>
      <c r="QCC8" s="181"/>
      <c r="QCD8" s="181"/>
      <c r="QCE8" s="181"/>
      <c r="QCF8" s="181"/>
      <c r="QCG8" s="181"/>
      <c r="QCH8" s="181"/>
      <c r="QCI8" s="181"/>
      <c r="QCJ8" s="181"/>
      <c r="QCK8" s="181"/>
      <c r="QCL8" s="181"/>
      <c r="QCM8" s="181"/>
      <c r="QCN8" s="181"/>
      <c r="QCO8" s="181"/>
      <c r="QCP8" s="181"/>
      <c r="QCQ8" s="181"/>
      <c r="QCR8" s="181"/>
      <c r="QCS8" s="181"/>
      <c r="QCT8" s="181"/>
      <c r="QCU8" s="181"/>
      <c r="QCV8" s="181"/>
      <c r="QCW8" s="181"/>
      <c r="QCX8" s="181"/>
      <c r="QCY8" s="181"/>
      <c r="QCZ8" s="181"/>
      <c r="QDA8" s="181"/>
      <c r="QDB8" s="181"/>
      <c r="QDC8" s="181"/>
      <c r="QDD8" s="181"/>
      <c r="QDE8" s="181"/>
      <c r="QDF8" s="181"/>
      <c r="QDG8" s="181"/>
      <c r="QDH8" s="181"/>
      <c r="QDI8" s="181"/>
      <c r="QDJ8" s="181"/>
      <c r="QDK8" s="181"/>
      <c r="QDL8" s="181"/>
      <c r="QDM8" s="181"/>
      <c r="QDN8" s="181"/>
      <c r="QDO8" s="181"/>
      <c r="QDP8" s="181"/>
      <c r="QDQ8" s="181"/>
      <c r="QDR8" s="181"/>
      <c r="QDS8" s="181"/>
      <c r="QDT8" s="181"/>
      <c r="QDU8" s="181"/>
      <c r="QDV8" s="181"/>
      <c r="QDW8" s="181"/>
      <c r="QDX8" s="181"/>
      <c r="QDY8" s="181"/>
      <c r="QDZ8" s="181"/>
      <c r="QEA8" s="181"/>
      <c r="QEB8" s="181"/>
      <c r="QEC8" s="181"/>
      <c r="QED8" s="181"/>
      <c r="QEE8" s="181"/>
      <c r="QEF8" s="181"/>
      <c r="QEG8" s="181"/>
      <c r="QEH8" s="181"/>
      <c r="QEI8" s="181"/>
      <c r="QEJ8" s="181"/>
      <c r="QEK8" s="181"/>
      <c r="QEL8" s="181"/>
      <c r="QEM8" s="181"/>
      <c r="QEN8" s="181"/>
      <c r="QEO8" s="181"/>
      <c r="QEP8" s="181"/>
      <c r="QEQ8" s="181"/>
      <c r="QER8" s="181"/>
      <c r="QES8" s="181"/>
      <c r="QET8" s="181"/>
      <c r="QEU8" s="181"/>
      <c r="QEV8" s="181"/>
      <c r="QEW8" s="181"/>
      <c r="QEX8" s="181"/>
      <c r="QEY8" s="181"/>
      <c r="QEZ8" s="181"/>
      <c r="QFA8" s="181"/>
      <c r="QFB8" s="181"/>
      <c r="QFC8" s="181"/>
      <c r="QFD8" s="181"/>
      <c r="QFE8" s="181"/>
      <c r="QFF8" s="181"/>
      <c r="QFG8" s="181"/>
      <c r="QFH8" s="181"/>
      <c r="QFI8" s="181"/>
      <c r="QFJ8" s="181"/>
      <c r="QFK8" s="181"/>
      <c r="QFL8" s="181"/>
      <c r="QFM8" s="181"/>
      <c r="QFN8" s="181"/>
      <c r="QFO8" s="181"/>
      <c r="QFP8" s="181"/>
      <c r="QFQ8" s="181"/>
      <c r="QFR8" s="181"/>
      <c r="QFS8" s="181"/>
      <c r="QFT8" s="181"/>
      <c r="QFU8" s="181"/>
      <c r="QFV8" s="181"/>
      <c r="QFW8" s="181"/>
      <c r="QFX8" s="181"/>
      <c r="QFY8" s="181"/>
      <c r="QFZ8" s="181"/>
      <c r="QGA8" s="181"/>
      <c r="QGB8" s="181"/>
      <c r="QGC8" s="181"/>
      <c r="QGD8" s="181"/>
      <c r="QGE8" s="181"/>
      <c r="QGF8" s="181"/>
      <c r="QGG8" s="181"/>
      <c r="QGH8" s="181"/>
      <c r="QGI8" s="181"/>
      <c r="QGJ8" s="181"/>
      <c r="QGK8" s="181"/>
      <c r="QGL8" s="181"/>
      <c r="QGM8" s="181"/>
      <c r="QGN8" s="181"/>
      <c r="QGO8" s="181"/>
      <c r="QGP8" s="181"/>
      <c r="QGQ8" s="181"/>
      <c r="QGR8" s="181"/>
      <c r="QGS8" s="181"/>
      <c r="QGT8" s="181"/>
      <c r="QGU8" s="181"/>
      <c r="QGV8" s="181"/>
      <c r="QGW8" s="181"/>
      <c r="QGX8" s="181"/>
      <c r="QGY8" s="181"/>
      <c r="QGZ8" s="181"/>
      <c r="QHA8" s="181"/>
      <c r="QHB8" s="181"/>
      <c r="QHC8" s="181"/>
      <c r="QHD8" s="181"/>
      <c r="QHE8" s="181"/>
      <c r="QHF8" s="181"/>
      <c r="QHG8" s="181"/>
      <c r="QHH8" s="181"/>
      <c r="QHI8" s="181"/>
      <c r="QHJ8" s="181"/>
      <c r="QHK8" s="181"/>
      <c r="QHL8" s="181"/>
      <c r="QHM8" s="181"/>
      <c r="QHN8" s="181"/>
      <c r="QHO8" s="181"/>
      <c r="QHP8" s="181"/>
      <c r="QHQ8" s="181"/>
      <c r="QHR8" s="181"/>
      <c r="QHS8" s="181"/>
      <c r="QHT8" s="181"/>
      <c r="QHU8" s="181"/>
      <c r="QHV8" s="181"/>
      <c r="QHW8" s="181"/>
      <c r="QHX8" s="181"/>
      <c r="QHY8" s="181"/>
      <c r="QHZ8" s="181"/>
      <c r="QIA8" s="181"/>
      <c r="QIB8" s="181"/>
      <c r="QIC8" s="181"/>
      <c r="QID8" s="181"/>
      <c r="QIE8" s="181"/>
      <c r="QIF8" s="181"/>
      <c r="QIG8" s="181"/>
      <c r="QIH8" s="181"/>
      <c r="QII8" s="181"/>
      <c r="QIJ8" s="181"/>
      <c r="QIK8" s="181"/>
      <c r="QIL8" s="181"/>
      <c r="QIM8" s="181"/>
      <c r="QIN8" s="181"/>
      <c r="QIO8" s="181"/>
      <c r="QIP8" s="181"/>
      <c r="QIQ8" s="181"/>
      <c r="QIR8" s="181"/>
      <c r="QIS8" s="181"/>
      <c r="QIT8" s="181"/>
      <c r="QIU8" s="181"/>
      <c r="QIV8" s="181"/>
      <c r="QIW8" s="181"/>
      <c r="QIX8" s="181"/>
      <c r="QIY8" s="181"/>
      <c r="QIZ8" s="181"/>
      <c r="QJA8" s="181"/>
      <c r="QJB8" s="181"/>
      <c r="QJC8" s="181"/>
      <c r="QJD8" s="181"/>
      <c r="QJE8" s="181"/>
      <c r="QJF8" s="181"/>
      <c r="QJG8" s="181"/>
      <c r="QJH8" s="181"/>
      <c r="QJI8" s="181"/>
      <c r="QJJ8" s="181"/>
      <c r="QJK8" s="181"/>
      <c r="QJL8" s="181"/>
      <c r="QJM8" s="181"/>
      <c r="QJN8" s="181"/>
      <c r="QJO8" s="181"/>
      <c r="QJP8" s="181"/>
      <c r="QJQ8" s="181"/>
      <c r="QJR8" s="181"/>
      <c r="QJS8" s="181"/>
      <c r="QJT8" s="181"/>
      <c r="QJU8" s="181"/>
      <c r="QJV8" s="181"/>
      <c r="QJW8" s="181"/>
      <c r="QJX8" s="181"/>
      <c r="QJY8" s="181"/>
      <c r="QJZ8" s="181"/>
      <c r="QKA8" s="181"/>
      <c r="QKB8" s="181"/>
      <c r="QKC8" s="181"/>
      <c r="QKD8" s="181"/>
      <c r="QKE8" s="181"/>
      <c r="QKF8" s="181"/>
      <c r="QKG8" s="181"/>
      <c r="QKH8" s="181"/>
      <c r="QKI8" s="181"/>
      <c r="QKJ8" s="181"/>
      <c r="QKK8" s="181"/>
      <c r="QKL8" s="181"/>
      <c r="QKM8" s="181"/>
      <c r="QKN8" s="181"/>
      <c r="QKO8" s="181"/>
      <c r="QKP8" s="181"/>
      <c r="QKQ8" s="181"/>
      <c r="QKR8" s="181"/>
      <c r="QKS8" s="181"/>
      <c r="QKT8" s="181"/>
      <c r="QKU8" s="181"/>
      <c r="QKV8" s="181"/>
      <c r="QKW8" s="181"/>
      <c r="QKX8" s="181"/>
      <c r="QKY8" s="181"/>
      <c r="QKZ8" s="181"/>
      <c r="QLA8" s="181"/>
      <c r="QLB8" s="181"/>
      <c r="QLC8" s="181"/>
      <c r="QLD8" s="181"/>
      <c r="QLE8" s="181"/>
      <c r="QLF8" s="181"/>
      <c r="QLG8" s="181"/>
      <c r="QLH8" s="181"/>
      <c r="QLI8" s="181"/>
      <c r="QLJ8" s="181"/>
      <c r="QLK8" s="181"/>
      <c r="QLL8" s="181"/>
      <c r="QLM8" s="181"/>
      <c r="QLN8" s="181"/>
      <c r="QLO8" s="181"/>
      <c r="QLP8" s="181"/>
      <c r="QLQ8" s="181"/>
      <c r="QLR8" s="181"/>
      <c r="QLS8" s="181"/>
      <c r="QLT8" s="181"/>
      <c r="QLU8" s="181"/>
      <c r="QLV8" s="181"/>
      <c r="QLW8" s="181"/>
      <c r="QLX8" s="181"/>
      <c r="QLY8" s="181"/>
      <c r="QLZ8" s="181"/>
      <c r="QMA8" s="181"/>
      <c r="QMB8" s="181"/>
      <c r="QMC8" s="181"/>
      <c r="QMD8" s="181"/>
      <c r="QME8" s="181"/>
      <c r="QMF8" s="181"/>
      <c r="QMG8" s="181"/>
      <c r="QMH8" s="181"/>
      <c r="QMI8" s="181"/>
      <c r="QMJ8" s="181"/>
      <c r="QMK8" s="181"/>
      <c r="QML8" s="181"/>
      <c r="QMM8" s="181"/>
      <c r="QMN8" s="181"/>
      <c r="QMO8" s="181"/>
      <c r="QMP8" s="181"/>
      <c r="QMQ8" s="181"/>
      <c r="QMR8" s="181"/>
      <c r="QMS8" s="181"/>
      <c r="QMT8" s="181"/>
      <c r="QMU8" s="181"/>
      <c r="QMV8" s="181"/>
      <c r="QMW8" s="181"/>
      <c r="QMX8" s="181"/>
      <c r="QMY8" s="181"/>
      <c r="QMZ8" s="181"/>
      <c r="QNA8" s="181"/>
      <c r="QNB8" s="181"/>
      <c r="QNC8" s="181"/>
      <c r="QND8" s="181"/>
      <c r="QNE8" s="181"/>
      <c r="QNF8" s="181"/>
      <c r="QNG8" s="181"/>
      <c r="QNH8" s="181"/>
      <c r="QNI8" s="181"/>
      <c r="QNJ8" s="181"/>
      <c r="QNK8" s="181"/>
      <c r="QNL8" s="181"/>
      <c r="QNM8" s="181"/>
      <c r="QNN8" s="181"/>
      <c r="QNO8" s="181"/>
      <c r="QNP8" s="181"/>
      <c r="QNQ8" s="181"/>
      <c r="QNR8" s="181"/>
      <c r="QNS8" s="181"/>
      <c r="QNT8" s="181"/>
      <c r="QNU8" s="181"/>
      <c r="QNV8" s="181"/>
      <c r="QNW8" s="181"/>
      <c r="QNX8" s="181"/>
      <c r="QNY8" s="181"/>
      <c r="QNZ8" s="181"/>
      <c r="QOA8" s="181"/>
      <c r="QOB8" s="181"/>
      <c r="QOC8" s="181"/>
      <c r="QOD8" s="181"/>
      <c r="QOE8" s="181"/>
      <c r="QOF8" s="181"/>
      <c r="QOG8" s="181"/>
      <c r="QOH8" s="181"/>
      <c r="QOI8" s="181"/>
      <c r="QOJ8" s="181"/>
      <c r="QOK8" s="181"/>
      <c r="QOL8" s="181"/>
      <c r="QOM8" s="181"/>
      <c r="QON8" s="181"/>
      <c r="QOO8" s="181"/>
      <c r="QOP8" s="181"/>
      <c r="QOQ8" s="181"/>
      <c r="QOR8" s="181"/>
      <c r="QOS8" s="181"/>
      <c r="QOT8" s="181"/>
      <c r="QOU8" s="181"/>
      <c r="QOV8" s="181"/>
      <c r="QOW8" s="181"/>
      <c r="QOX8" s="181"/>
      <c r="QOY8" s="181"/>
      <c r="QOZ8" s="181"/>
      <c r="QPA8" s="181"/>
      <c r="QPB8" s="181"/>
      <c r="QPC8" s="181"/>
      <c r="QPD8" s="181"/>
      <c r="QPE8" s="181"/>
      <c r="QPF8" s="181"/>
      <c r="QPG8" s="181"/>
      <c r="QPH8" s="181"/>
      <c r="QPI8" s="181"/>
      <c r="QPJ8" s="181"/>
      <c r="QPK8" s="181"/>
      <c r="QPL8" s="181"/>
      <c r="QPM8" s="181"/>
      <c r="QPN8" s="181"/>
      <c r="QPO8" s="181"/>
      <c r="QPP8" s="181"/>
      <c r="QPQ8" s="181"/>
      <c r="QPR8" s="181"/>
      <c r="QPS8" s="181"/>
      <c r="QPT8" s="181"/>
      <c r="QPU8" s="181"/>
      <c r="QPV8" s="181"/>
      <c r="QPW8" s="181"/>
      <c r="QPX8" s="181"/>
      <c r="QPY8" s="181"/>
      <c r="QPZ8" s="181"/>
      <c r="QQA8" s="181"/>
      <c r="QQB8" s="181"/>
      <c r="QQC8" s="181"/>
      <c r="QQD8" s="181"/>
      <c r="QQE8" s="181"/>
      <c r="QQF8" s="181"/>
      <c r="QQG8" s="181"/>
      <c r="QQH8" s="181"/>
      <c r="QQI8" s="181"/>
      <c r="QQJ8" s="181"/>
      <c r="QQK8" s="181"/>
      <c r="QQL8" s="181"/>
      <c r="QQM8" s="181"/>
      <c r="QQN8" s="181"/>
      <c r="QQO8" s="181"/>
      <c r="QQP8" s="181"/>
      <c r="QQQ8" s="181"/>
      <c r="QQR8" s="181"/>
      <c r="QQS8" s="181"/>
      <c r="QQT8" s="181"/>
      <c r="QQU8" s="181"/>
      <c r="QQV8" s="181"/>
      <c r="QQW8" s="181"/>
      <c r="QQX8" s="181"/>
      <c r="QQY8" s="181"/>
      <c r="QQZ8" s="181"/>
      <c r="QRA8" s="181"/>
      <c r="QRB8" s="181"/>
      <c r="QRC8" s="181"/>
      <c r="QRD8" s="181"/>
      <c r="QRE8" s="181"/>
      <c r="QRF8" s="181"/>
      <c r="QRG8" s="181"/>
      <c r="QRH8" s="181"/>
      <c r="QRI8" s="181"/>
      <c r="QRJ8" s="181"/>
      <c r="QRK8" s="181"/>
      <c r="QRL8" s="181"/>
      <c r="QRM8" s="181"/>
      <c r="QRN8" s="181"/>
      <c r="QRO8" s="181"/>
      <c r="QRP8" s="181"/>
      <c r="QRQ8" s="181"/>
      <c r="QRR8" s="181"/>
      <c r="QRS8" s="181"/>
      <c r="QRT8" s="181"/>
      <c r="QRU8" s="181"/>
      <c r="QRV8" s="181"/>
      <c r="QRW8" s="181"/>
      <c r="QRX8" s="181"/>
      <c r="QRY8" s="181"/>
      <c r="QRZ8" s="181"/>
      <c r="QSA8" s="181"/>
      <c r="QSB8" s="181"/>
      <c r="QSC8" s="181"/>
      <c r="QSD8" s="181"/>
      <c r="QSE8" s="181"/>
      <c r="QSF8" s="181"/>
      <c r="QSG8" s="181"/>
      <c r="QSH8" s="181"/>
      <c r="QSI8" s="181"/>
      <c r="QSJ8" s="181"/>
      <c r="QSK8" s="181"/>
      <c r="QSL8" s="181"/>
      <c r="QSM8" s="181"/>
      <c r="QSN8" s="181"/>
      <c r="QSO8" s="181"/>
      <c r="QSP8" s="181"/>
      <c r="QSQ8" s="181"/>
      <c r="QSR8" s="181"/>
      <c r="QSS8" s="181"/>
      <c r="QST8" s="181"/>
      <c r="QSU8" s="181"/>
      <c r="QSV8" s="181"/>
      <c r="QSW8" s="181"/>
      <c r="QSX8" s="181"/>
      <c r="QSY8" s="181"/>
      <c r="QSZ8" s="181"/>
      <c r="QTA8" s="181"/>
      <c r="QTB8" s="181"/>
      <c r="QTC8" s="181"/>
      <c r="QTD8" s="181"/>
      <c r="QTE8" s="181"/>
      <c r="QTF8" s="181"/>
      <c r="QTG8" s="181"/>
      <c r="QTH8" s="181"/>
      <c r="QTI8" s="181"/>
      <c r="QTJ8" s="181"/>
      <c r="QTK8" s="181"/>
      <c r="QTL8" s="181"/>
      <c r="QTM8" s="181"/>
      <c r="QTN8" s="181"/>
      <c r="QTO8" s="181"/>
      <c r="QTP8" s="181"/>
      <c r="QTQ8" s="181"/>
      <c r="QTR8" s="181"/>
      <c r="QTS8" s="181"/>
      <c r="QTT8" s="181"/>
      <c r="QTU8" s="181"/>
      <c r="QTV8" s="181"/>
      <c r="QTW8" s="181"/>
      <c r="QTX8" s="181"/>
      <c r="QTY8" s="181"/>
      <c r="QTZ8" s="181"/>
      <c r="QUA8" s="181"/>
      <c r="QUB8" s="181"/>
      <c r="QUC8" s="181"/>
      <c r="QUD8" s="181"/>
      <c r="QUE8" s="181"/>
      <c r="QUF8" s="181"/>
      <c r="QUG8" s="181"/>
      <c r="QUH8" s="181"/>
      <c r="QUI8" s="181"/>
      <c r="QUJ8" s="181"/>
      <c r="QUK8" s="181"/>
      <c r="QUL8" s="181"/>
      <c r="QUM8" s="181"/>
      <c r="QUN8" s="181"/>
      <c r="QUO8" s="181"/>
      <c r="QUP8" s="181"/>
      <c r="QUQ8" s="181"/>
      <c r="QUR8" s="181"/>
      <c r="QUS8" s="181"/>
      <c r="QUT8" s="181"/>
      <c r="QUU8" s="181"/>
      <c r="QUV8" s="181"/>
      <c r="QUW8" s="181"/>
      <c r="QUX8" s="181"/>
      <c r="QUY8" s="181"/>
      <c r="QUZ8" s="181"/>
      <c r="QVA8" s="181"/>
      <c r="QVB8" s="181"/>
      <c r="QVC8" s="181"/>
      <c r="QVD8" s="181"/>
      <c r="QVE8" s="181"/>
      <c r="QVF8" s="181"/>
      <c r="QVG8" s="181"/>
      <c r="QVH8" s="181"/>
      <c r="QVI8" s="181"/>
      <c r="QVJ8" s="181"/>
      <c r="QVK8" s="181"/>
      <c r="QVL8" s="181"/>
      <c r="QVM8" s="181"/>
      <c r="QVN8" s="181"/>
      <c r="QVO8" s="181"/>
      <c r="QVP8" s="181"/>
      <c r="QVQ8" s="181"/>
      <c r="QVR8" s="181"/>
      <c r="QVS8" s="181"/>
      <c r="QVT8" s="181"/>
      <c r="QVU8" s="181"/>
      <c r="QVV8" s="181"/>
      <c r="QVW8" s="181"/>
      <c r="QVX8" s="181"/>
      <c r="QVY8" s="181"/>
      <c r="QVZ8" s="181"/>
      <c r="QWA8" s="181"/>
      <c r="QWB8" s="181"/>
      <c r="QWC8" s="181"/>
      <c r="QWD8" s="181"/>
      <c r="QWE8" s="181"/>
      <c r="QWF8" s="181"/>
      <c r="QWG8" s="181"/>
      <c r="QWH8" s="181"/>
      <c r="QWI8" s="181"/>
      <c r="QWJ8" s="181"/>
      <c r="QWK8" s="181"/>
      <c r="QWL8" s="181"/>
      <c r="QWM8" s="181"/>
      <c r="QWN8" s="181"/>
      <c r="QWO8" s="181"/>
      <c r="QWP8" s="181"/>
      <c r="QWQ8" s="181"/>
      <c r="QWR8" s="181"/>
      <c r="QWS8" s="181"/>
      <c r="QWT8" s="181"/>
      <c r="QWU8" s="181"/>
      <c r="QWV8" s="181"/>
      <c r="QWW8" s="181"/>
      <c r="QWX8" s="181"/>
      <c r="QWY8" s="181"/>
      <c r="QWZ8" s="181"/>
      <c r="QXA8" s="181"/>
      <c r="QXB8" s="181"/>
      <c r="QXC8" s="181"/>
      <c r="QXD8" s="181"/>
      <c r="QXE8" s="181"/>
      <c r="QXF8" s="181"/>
      <c r="QXG8" s="181"/>
      <c r="QXH8" s="181"/>
      <c r="QXI8" s="181"/>
      <c r="QXJ8" s="181"/>
      <c r="QXK8" s="181"/>
      <c r="QXL8" s="181"/>
      <c r="QXM8" s="181"/>
      <c r="QXN8" s="181"/>
      <c r="QXO8" s="181"/>
      <c r="QXP8" s="181"/>
      <c r="QXQ8" s="181"/>
      <c r="QXR8" s="181"/>
      <c r="QXS8" s="181"/>
      <c r="QXT8" s="181"/>
      <c r="QXU8" s="181"/>
      <c r="QXV8" s="181"/>
      <c r="QXW8" s="181"/>
      <c r="QXX8" s="181"/>
      <c r="QXY8" s="181"/>
      <c r="QXZ8" s="181"/>
      <c r="QYA8" s="181"/>
      <c r="QYB8" s="181"/>
      <c r="QYC8" s="181"/>
      <c r="QYD8" s="181"/>
      <c r="QYE8" s="181"/>
      <c r="QYF8" s="181"/>
      <c r="QYG8" s="181"/>
      <c r="QYH8" s="181"/>
      <c r="QYI8" s="181"/>
      <c r="QYJ8" s="181"/>
      <c r="QYK8" s="181"/>
      <c r="QYL8" s="181"/>
      <c r="QYM8" s="181"/>
      <c r="QYN8" s="181"/>
      <c r="QYO8" s="181"/>
      <c r="QYP8" s="181"/>
      <c r="QYQ8" s="181"/>
      <c r="QYR8" s="181"/>
      <c r="QYS8" s="181"/>
      <c r="QYT8" s="181"/>
      <c r="QYU8" s="181"/>
      <c r="QYV8" s="181"/>
      <c r="QYW8" s="181"/>
      <c r="QYX8" s="181"/>
      <c r="QYY8" s="181"/>
      <c r="QYZ8" s="181"/>
      <c r="QZA8" s="181"/>
      <c r="QZB8" s="181"/>
      <c r="QZC8" s="181"/>
      <c r="QZD8" s="181"/>
      <c r="QZE8" s="181"/>
      <c r="QZF8" s="181"/>
      <c r="QZG8" s="181"/>
      <c r="QZH8" s="181"/>
      <c r="QZI8" s="181"/>
      <c r="QZJ8" s="181"/>
      <c r="QZK8" s="181"/>
      <c r="QZL8" s="181"/>
      <c r="QZM8" s="181"/>
      <c r="QZN8" s="181"/>
      <c r="QZO8" s="181"/>
      <c r="QZP8" s="181"/>
      <c r="QZQ8" s="181"/>
      <c r="QZR8" s="181"/>
      <c r="QZS8" s="181"/>
      <c r="QZT8" s="181"/>
      <c r="QZU8" s="181"/>
      <c r="QZV8" s="181"/>
      <c r="QZW8" s="181"/>
      <c r="QZX8" s="181"/>
      <c r="QZY8" s="181"/>
      <c r="QZZ8" s="181"/>
      <c r="RAA8" s="181"/>
      <c r="RAB8" s="181"/>
      <c r="RAC8" s="181"/>
      <c r="RAD8" s="181"/>
      <c r="RAE8" s="181"/>
      <c r="RAF8" s="181"/>
      <c r="RAG8" s="181"/>
      <c r="RAH8" s="181"/>
      <c r="RAI8" s="181"/>
      <c r="RAJ8" s="181"/>
      <c r="RAK8" s="181"/>
      <c r="RAL8" s="181"/>
      <c r="RAM8" s="181"/>
      <c r="RAN8" s="181"/>
      <c r="RAO8" s="181"/>
      <c r="RAP8" s="181"/>
      <c r="RAQ8" s="181"/>
      <c r="RAR8" s="181"/>
      <c r="RAS8" s="181"/>
      <c r="RAT8" s="181"/>
      <c r="RAU8" s="181"/>
      <c r="RAV8" s="181"/>
      <c r="RAW8" s="181"/>
      <c r="RAX8" s="181"/>
      <c r="RAY8" s="181"/>
      <c r="RAZ8" s="181"/>
      <c r="RBA8" s="181"/>
      <c r="RBB8" s="181"/>
      <c r="RBC8" s="181"/>
      <c r="RBD8" s="181"/>
      <c r="RBE8" s="181"/>
      <c r="RBF8" s="181"/>
      <c r="RBG8" s="181"/>
      <c r="RBH8" s="181"/>
      <c r="RBI8" s="181"/>
      <c r="RBJ8" s="181"/>
      <c r="RBK8" s="181"/>
      <c r="RBL8" s="181"/>
      <c r="RBM8" s="181"/>
      <c r="RBN8" s="181"/>
      <c r="RBO8" s="181"/>
      <c r="RBP8" s="181"/>
      <c r="RBQ8" s="181"/>
      <c r="RBR8" s="181"/>
      <c r="RBS8" s="181"/>
      <c r="RBT8" s="181"/>
      <c r="RBU8" s="181"/>
      <c r="RBV8" s="181"/>
      <c r="RBW8" s="181"/>
      <c r="RBX8" s="181"/>
      <c r="RBY8" s="181"/>
      <c r="RBZ8" s="181"/>
      <c r="RCA8" s="181"/>
      <c r="RCB8" s="181"/>
      <c r="RCC8" s="181"/>
      <c r="RCD8" s="181"/>
      <c r="RCE8" s="181"/>
      <c r="RCF8" s="181"/>
      <c r="RCG8" s="181"/>
      <c r="RCH8" s="181"/>
      <c r="RCI8" s="181"/>
      <c r="RCJ8" s="181"/>
      <c r="RCK8" s="181"/>
      <c r="RCL8" s="181"/>
      <c r="RCM8" s="181"/>
      <c r="RCN8" s="181"/>
      <c r="RCO8" s="181"/>
      <c r="RCP8" s="181"/>
      <c r="RCQ8" s="181"/>
      <c r="RCR8" s="181"/>
      <c r="RCS8" s="181"/>
      <c r="RCT8" s="181"/>
      <c r="RCU8" s="181"/>
      <c r="RCV8" s="181"/>
      <c r="RCW8" s="181"/>
      <c r="RCX8" s="181"/>
      <c r="RCY8" s="181"/>
      <c r="RCZ8" s="181"/>
      <c r="RDA8" s="181"/>
      <c r="RDB8" s="181"/>
      <c r="RDC8" s="181"/>
      <c r="RDD8" s="181"/>
      <c r="RDE8" s="181"/>
      <c r="RDF8" s="181"/>
      <c r="RDG8" s="181"/>
      <c r="RDH8" s="181"/>
      <c r="RDI8" s="181"/>
      <c r="RDJ8" s="181"/>
      <c r="RDK8" s="181"/>
      <c r="RDL8" s="181"/>
      <c r="RDM8" s="181"/>
      <c r="RDN8" s="181"/>
      <c r="RDO8" s="181"/>
      <c r="RDP8" s="181"/>
      <c r="RDQ8" s="181"/>
      <c r="RDR8" s="181"/>
      <c r="RDS8" s="181"/>
      <c r="RDT8" s="181"/>
      <c r="RDU8" s="181"/>
      <c r="RDV8" s="181"/>
      <c r="RDW8" s="181"/>
      <c r="RDX8" s="181"/>
      <c r="RDY8" s="181"/>
      <c r="RDZ8" s="181"/>
      <c r="REA8" s="181"/>
      <c r="REB8" s="181"/>
      <c r="REC8" s="181"/>
      <c r="RED8" s="181"/>
      <c r="REE8" s="181"/>
      <c r="REF8" s="181"/>
      <c r="REG8" s="181"/>
      <c r="REH8" s="181"/>
      <c r="REI8" s="181"/>
      <c r="REJ8" s="181"/>
      <c r="REK8" s="181"/>
      <c r="REL8" s="181"/>
      <c r="REM8" s="181"/>
      <c r="REN8" s="181"/>
      <c r="REO8" s="181"/>
      <c r="REP8" s="181"/>
      <c r="REQ8" s="181"/>
      <c r="RER8" s="181"/>
      <c r="RES8" s="181"/>
      <c r="RET8" s="181"/>
      <c r="REU8" s="181"/>
      <c r="REV8" s="181"/>
      <c r="REW8" s="181"/>
      <c r="REX8" s="181"/>
      <c r="REY8" s="181"/>
      <c r="REZ8" s="181"/>
      <c r="RFA8" s="181"/>
      <c r="RFB8" s="181"/>
      <c r="RFC8" s="181"/>
      <c r="RFD8" s="181"/>
      <c r="RFE8" s="181"/>
      <c r="RFF8" s="181"/>
      <c r="RFG8" s="181"/>
      <c r="RFH8" s="181"/>
      <c r="RFI8" s="181"/>
      <c r="RFJ8" s="181"/>
      <c r="RFK8" s="181"/>
      <c r="RFL8" s="181"/>
      <c r="RFM8" s="181"/>
      <c r="RFN8" s="181"/>
      <c r="RFO8" s="181"/>
      <c r="RFP8" s="181"/>
      <c r="RFQ8" s="181"/>
      <c r="RFR8" s="181"/>
      <c r="RFS8" s="181"/>
      <c r="RFT8" s="181"/>
      <c r="RFU8" s="181"/>
      <c r="RFV8" s="181"/>
      <c r="RFW8" s="181"/>
      <c r="RFX8" s="181"/>
      <c r="RFY8" s="181"/>
      <c r="RFZ8" s="181"/>
      <c r="RGA8" s="181"/>
      <c r="RGB8" s="181"/>
      <c r="RGC8" s="181"/>
      <c r="RGD8" s="181"/>
      <c r="RGE8" s="181"/>
      <c r="RGF8" s="181"/>
      <c r="RGG8" s="181"/>
      <c r="RGH8" s="181"/>
      <c r="RGI8" s="181"/>
      <c r="RGJ8" s="181"/>
      <c r="RGK8" s="181"/>
      <c r="RGL8" s="181"/>
      <c r="RGM8" s="181"/>
      <c r="RGN8" s="181"/>
      <c r="RGO8" s="181"/>
      <c r="RGP8" s="181"/>
      <c r="RGQ8" s="181"/>
      <c r="RGR8" s="181"/>
      <c r="RGS8" s="181"/>
      <c r="RGT8" s="181"/>
      <c r="RGU8" s="181"/>
      <c r="RGV8" s="181"/>
      <c r="RGW8" s="181"/>
      <c r="RGX8" s="181"/>
      <c r="RGY8" s="181"/>
      <c r="RGZ8" s="181"/>
      <c r="RHA8" s="181"/>
      <c r="RHB8" s="181"/>
      <c r="RHC8" s="181"/>
      <c r="RHD8" s="181"/>
      <c r="RHE8" s="181"/>
      <c r="RHF8" s="181"/>
      <c r="RHG8" s="181"/>
      <c r="RHH8" s="181"/>
      <c r="RHI8" s="181"/>
      <c r="RHJ8" s="181"/>
      <c r="RHK8" s="181"/>
      <c r="RHL8" s="181"/>
      <c r="RHM8" s="181"/>
      <c r="RHN8" s="181"/>
      <c r="RHO8" s="181"/>
      <c r="RHP8" s="181"/>
      <c r="RHQ8" s="181"/>
      <c r="RHR8" s="181"/>
      <c r="RHS8" s="181"/>
      <c r="RHT8" s="181"/>
      <c r="RHU8" s="181"/>
      <c r="RHV8" s="181"/>
      <c r="RHW8" s="181"/>
      <c r="RHX8" s="181"/>
      <c r="RHY8" s="181"/>
      <c r="RHZ8" s="181"/>
      <c r="RIA8" s="181"/>
      <c r="RIB8" s="181"/>
      <c r="RIC8" s="181"/>
      <c r="RID8" s="181"/>
      <c r="RIE8" s="181"/>
      <c r="RIF8" s="181"/>
      <c r="RIG8" s="181"/>
      <c r="RIH8" s="181"/>
      <c r="RII8" s="181"/>
      <c r="RIJ8" s="181"/>
      <c r="RIK8" s="181"/>
      <c r="RIL8" s="181"/>
      <c r="RIM8" s="181"/>
      <c r="RIN8" s="181"/>
      <c r="RIO8" s="181"/>
      <c r="RIP8" s="181"/>
      <c r="RIQ8" s="181"/>
      <c r="RIR8" s="181"/>
      <c r="RIS8" s="181"/>
      <c r="RIT8" s="181"/>
      <c r="RIU8" s="181"/>
      <c r="RIV8" s="181"/>
      <c r="RIW8" s="181"/>
      <c r="RIX8" s="181"/>
      <c r="RIY8" s="181"/>
      <c r="RIZ8" s="181"/>
      <c r="RJA8" s="181"/>
      <c r="RJB8" s="181"/>
      <c r="RJC8" s="181"/>
      <c r="RJD8" s="181"/>
      <c r="RJE8" s="181"/>
      <c r="RJF8" s="181"/>
      <c r="RJG8" s="181"/>
      <c r="RJH8" s="181"/>
      <c r="RJI8" s="181"/>
      <c r="RJJ8" s="181"/>
      <c r="RJK8" s="181"/>
      <c r="RJL8" s="181"/>
      <c r="RJM8" s="181"/>
      <c r="RJN8" s="181"/>
      <c r="RJO8" s="181"/>
      <c r="RJP8" s="181"/>
      <c r="RJQ8" s="181"/>
      <c r="RJR8" s="181"/>
      <c r="RJS8" s="181"/>
      <c r="RJT8" s="181"/>
      <c r="RJU8" s="181"/>
      <c r="RJV8" s="181"/>
      <c r="RJW8" s="181"/>
      <c r="RJX8" s="181"/>
      <c r="RJY8" s="181"/>
      <c r="RJZ8" s="181"/>
      <c r="RKA8" s="181"/>
      <c r="RKB8" s="181"/>
      <c r="RKC8" s="181"/>
      <c r="RKD8" s="181"/>
      <c r="RKE8" s="181"/>
      <c r="RKF8" s="181"/>
      <c r="RKG8" s="181"/>
      <c r="RKH8" s="181"/>
      <c r="RKI8" s="181"/>
      <c r="RKJ8" s="181"/>
      <c r="RKK8" s="181"/>
      <c r="RKL8" s="181"/>
      <c r="RKM8" s="181"/>
      <c r="RKN8" s="181"/>
      <c r="RKO8" s="181"/>
      <c r="RKP8" s="181"/>
      <c r="RKQ8" s="181"/>
      <c r="RKR8" s="181"/>
      <c r="RKS8" s="181"/>
      <c r="RKT8" s="181"/>
      <c r="RKU8" s="181"/>
      <c r="RKV8" s="181"/>
      <c r="RKW8" s="181"/>
      <c r="RKX8" s="181"/>
      <c r="RKY8" s="181"/>
      <c r="RKZ8" s="181"/>
      <c r="RLA8" s="181"/>
      <c r="RLB8" s="181"/>
      <c r="RLC8" s="181"/>
      <c r="RLD8" s="181"/>
      <c r="RLE8" s="181"/>
      <c r="RLF8" s="181"/>
      <c r="RLG8" s="181"/>
      <c r="RLH8" s="181"/>
      <c r="RLI8" s="181"/>
      <c r="RLJ8" s="181"/>
      <c r="RLK8" s="181"/>
      <c r="RLL8" s="181"/>
      <c r="RLM8" s="181"/>
      <c r="RLN8" s="181"/>
      <c r="RLO8" s="181"/>
      <c r="RLP8" s="181"/>
      <c r="RLQ8" s="181"/>
      <c r="RLR8" s="181"/>
      <c r="RLS8" s="181"/>
      <c r="RLT8" s="181"/>
      <c r="RLU8" s="181"/>
      <c r="RLV8" s="181"/>
      <c r="RLW8" s="181"/>
      <c r="RLX8" s="181"/>
      <c r="RLY8" s="181"/>
      <c r="RLZ8" s="181"/>
      <c r="RMA8" s="181"/>
      <c r="RMB8" s="181"/>
      <c r="RMC8" s="181"/>
      <c r="RMD8" s="181"/>
      <c r="RME8" s="181"/>
      <c r="RMF8" s="181"/>
      <c r="RMG8" s="181"/>
      <c r="RMH8" s="181"/>
      <c r="RMI8" s="181"/>
      <c r="RMJ8" s="181"/>
      <c r="RMK8" s="181"/>
      <c r="RML8" s="181"/>
      <c r="RMM8" s="181"/>
      <c r="RMN8" s="181"/>
      <c r="RMO8" s="181"/>
      <c r="RMP8" s="181"/>
      <c r="RMQ8" s="181"/>
      <c r="RMR8" s="181"/>
      <c r="RMS8" s="181"/>
      <c r="RMT8" s="181"/>
      <c r="RMU8" s="181"/>
      <c r="RMV8" s="181"/>
      <c r="RMW8" s="181"/>
      <c r="RMX8" s="181"/>
      <c r="RMY8" s="181"/>
      <c r="RMZ8" s="181"/>
      <c r="RNA8" s="181"/>
      <c r="RNB8" s="181"/>
      <c r="RNC8" s="181"/>
      <c r="RND8" s="181"/>
      <c r="RNE8" s="181"/>
      <c r="RNF8" s="181"/>
      <c r="RNG8" s="181"/>
      <c r="RNH8" s="181"/>
      <c r="RNI8" s="181"/>
      <c r="RNJ8" s="181"/>
      <c r="RNK8" s="181"/>
      <c r="RNL8" s="181"/>
      <c r="RNM8" s="181"/>
      <c r="RNN8" s="181"/>
      <c r="RNO8" s="181"/>
      <c r="RNP8" s="181"/>
      <c r="RNQ8" s="181"/>
      <c r="RNR8" s="181"/>
      <c r="RNS8" s="181"/>
      <c r="RNT8" s="181"/>
      <c r="RNU8" s="181"/>
      <c r="RNV8" s="181"/>
      <c r="RNW8" s="181"/>
      <c r="RNX8" s="181"/>
      <c r="RNY8" s="181"/>
      <c r="RNZ8" s="181"/>
      <c r="ROA8" s="181"/>
      <c r="ROB8" s="181"/>
      <c r="ROC8" s="181"/>
      <c r="ROD8" s="181"/>
      <c r="ROE8" s="181"/>
      <c r="ROF8" s="181"/>
      <c r="ROG8" s="181"/>
      <c r="ROH8" s="181"/>
      <c r="ROI8" s="181"/>
      <c r="ROJ8" s="181"/>
      <c r="ROK8" s="181"/>
      <c r="ROL8" s="181"/>
      <c r="ROM8" s="181"/>
      <c r="RON8" s="181"/>
      <c r="ROO8" s="181"/>
      <c r="ROP8" s="181"/>
      <c r="ROQ8" s="181"/>
      <c r="ROR8" s="181"/>
      <c r="ROS8" s="181"/>
      <c r="ROT8" s="181"/>
      <c r="ROU8" s="181"/>
      <c r="ROV8" s="181"/>
      <c r="ROW8" s="181"/>
      <c r="ROX8" s="181"/>
      <c r="ROY8" s="181"/>
      <c r="ROZ8" s="181"/>
      <c r="RPA8" s="181"/>
      <c r="RPB8" s="181"/>
      <c r="RPC8" s="181"/>
      <c r="RPD8" s="181"/>
      <c r="RPE8" s="181"/>
      <c r="RPF8" s="181"/>
      <c r="RPG8" s="181"/>
      <c r="RPH8" s="181"/>
      <c r="RPI8" s="181"/>
      <c r="RPJ8" s="181"/>
      <c r="RPK8" s="181"/>
      <c r="RPL8" s="181"/>
      <c r="RPM8" s="181"/>
      <c r="RPN8" s="181"/>
      <c r="RPO8" s="181"/>
      <c r="RPP8" s="181"/>
      <c r="RPQ8" s="181"/>
      <c r="RPR8" s="181"/>
      <c r="RPS8" s="181"/>
      <c r="RPT8" s="181"/>
      <c r="RPU8" s="181"/>
      <c r="RPV8" s="181"/>
      <c r="RPW8" s="181"/>
      <c r="RPX8" s="181"/>
      <c r="RPY8" s="181"/>
      <c r="RPZ8" s="181"/>
      <c r="RQA8" s="181"/>
      <c r="RQB8" s="181"/>
      <c r="RQC8" s="181"/>
      <c r="RQD8" s="181"/>
      <c r="RQE8" s="181"/>
      <c r="RQF8" s="181"/>
      <c r="RQG8" s="181"/>
      <c r="RQH8" s="181"/>
      <c r="RQI8" s="181"/>
      <c r="RQJ8" s="181"/>
      <c r="RQK8" s="181"/>
      <c r="RQL8" s="181"/>
      <c r="RQM8" s="181"/>
      <c r="RQN8" s="181"/>
      <c r="RQO8" s="181"/>
      <c r="RQP8" s="181"/>
      <c r="RQQ8" s="181"/>
      <c r="RQR8" s="181"/>
      <c r="RQS8" s="181"/>
      <c r="RQT8" s="181"/>
      <c r="RQU8" s="181"/>
      <c r="RQV8" s="181"/>
      <c r="RQW8" s="181"/>
      <c r="RQX8" s="181"/>
      <c r="RQY8" s="181"/>
      <c r="RQZ8" s="181"/>
      <c r="RRA8" s="181"/>
      <c r="RRB8" s="181"/>
      <c r="RRC8" s="181"/>
      <c r="RRD8" s="181"/>
      <c r="RRE8" s="181"/>
      <c r="RRF8" s="181"/>
      <c r="RRG8" s="181"/>
      <c r="RRH8" s="181"/>
      <c r="RRI8" s="181"/>
      <c r="RRJ8" s="181"/>
      <c r="RRK8" s="181"/>
      <c r="RRL8" s="181"/>
      <c r="RRM8" s="181"/>
      <c r="RRN8" s="181"/>
      <c r="RRO8" s="181"/>
      <c r="RRP8" s="181"/>
      <c r="RRQ8" s="181"/>
      <c r="RRR8" s="181"/>
      <c r="RRS8" s="181"/>
      <c r="RRT8" s="181"/>
      <c r="RRU8" s="181"/>
      <c r="RRV8" s="181"/>
      <c r="RRW8" s="181"/>
      <c r="RRX8" s="181"/>
      <c r="RRY8" s="181"/>
      <c r="RRZ8" s="181"/>
      <c r="RSA8" s="181"/>
      <c r="RSB8" s="181"/>
      <c r="RSC8" s="181"/>
      <c r="RSD8" s="181"/>
      <c r="RSE8" s="181"/>
      <c r="RSF8" s="181"/>
      <c r="RSG8" s="181"/>
      <c r="RSH8" s="181"/>
      <c r="RSI8" s="181"/>
      <c r="RSJ8" s="181"/>
      <c r="RSK8" s="181"/>
      <c r="RSL8" s="181"/>
      <c r="RSM8" s="181"/>
      <c r="RSN8" s="181"/>
      <c r="RSO8" s="181"/>
      <c r="RSP8" s="181"/>
      <c r="RSQ8" s="181"/>
      <c r="RSR8" s="181"/>
      <c r="RSS8" s="181"/>
      <c r="RST8" s="181"/>
      <c r="RSU8" s="181"/>
      <c r="RSV8" s="181"/>
      <c r="RSW8" s="181"/>
      <c r="RSX8" s="181"/>
      <c r="RSY8" s="181"/>
      <c r="RSZ8" s="181"/>
      <c r="RTA8" s="181"/>
      <c r="RTB8" s="181"/>
      <c r="RTC8" s="181"/>
      <c r="RTD8" s="181"/>
      <c r="RTE8" s="181"/>
      <c r="RTF8" s="181"/>
      <c r="RTG8" s="181"/>
      <c r="RTH8" s="181"/>
      <c r="RTI8" s="181"/>
      <c r="RTJ8" s="181"/>
      <c r="RTK8" s="181"/>
      <c r="RTL8" s="181"/>
      <c r="RTM8" s="181"/>
      <c r="RTN8" s="181"/>
      <c r="RTO8" s="181"/>
      <c r="RTP8" s="181"/>
      <c r="RTQ8" s="181"/>
      <c r="RTR8" s="181"/>
      <c r="RTS8" s="181"/>
      <c r="RTT8" s="181"/>
      <c r="RTU8" s="181"/>
      <c r="RTV8" s="181"/>
      <c r="RTW8" s="181"/>
      <c r="RTX8" s="181"/>
      <c r="RTY8" s="181"/>
      <c r="RTZ8" s="181"/>
      <c r="RUA8" s="181"/>
      <c r="RUB8" s="181"/>
      <c r="RUC8" s="181"/>
      <c r="RUD8" s="181"/>
      <c r="RUE8" s="181"/>
      <c r="RUF8" s="181"/>
      <c r="RUG8" s="181"/>
      <c r="RUH8" s="181"/>
      <c r="RUI8" s="181"/>
      <c r="RUJ8" s="181"/>
      <c r="RUK8" s="181"/>
      <c r="RUL8" s="181"/>
      <c r="RUM8" s="181"/>
      <c r="RUN8" s="181"/>
      <c r="RUO8" s="181"/>
      <c r="RUP8" s="181"/>
      <c r="RUQ8" s="181"/>
      <c r="RUR8" s="181"/>
      <c r="RUS8" s="181"/>
      <c r="RUT8" s="181"/>
      <c r="RUU8" s="181"/>
      <c r="RUV8" s="181"/>
      <c r="RUW8" s="181"/>
      <c r="RUX8" s="181"/>
      <c r="RUY8" s="181"/>
      <c r="RUZ8" s="181"/>
      <c r="RVA8" s="181"/>
      <c r="RVB8" s="181"/>
      <c r="RVC8" s="181"/>
      <c r="RVD8" s="181"/>
      <c r="RVE8" s="181"/>
      <c r="RVF8" s="181"/>
      <c r="RVG8" s="181"/>
      <c r="RVH8" s="181"/>
      <c r="RVI8" s="181"/>
      <c r="RVJ8" s="181"/>
      <c r="RVK8" s="181"/>
      <c r="RVL8" s="181"/>
      <c r="RVM8" s="181"/>
      <c r="RVN8" s="181"/>
      <c r="RVO8" s="181"/>
      <c r="RVP8" s="181"/>
      <c r="RVQ8" s="181"/>
      <c r="RVR8" s="181"/>
      <c r="RVS8" s="181"/>
      <c r="RVT8" s="181"/>
      <c r="RVU8" s="181"/>
      <c r="RVV8" s="181"/>
      <c r="RVW8" s="181"/>
      <c r="RVX8" s="181"/>
      <c r="RVY8" s="181"/>
      <c r="RVZ8" s="181"/>
      <c r="RWA8" s="181"/>
      <c r="RWB8" s="181"/>
      <c r="RWC8" s="181"/>
      <c r="RWD8" s="181"/>
      <c r="RWE8" s="181"/>
      <c r="RWF8" s="181"/>
      <c r="RWG8" s="181"/>
      <c r="RWH8" s="181"/>
      <c r="RWI8" s="181"/>
      <c r="RWJ8" s="181"/>
      <c r="RWK8" s="181"/>
      <c r="RWL8" s="181"/>
      <c r="RWM8" s="181"/>
      <c r="RWN8" s="181"/>
      <c r="RWO8" s="181"/>
      <c r="RWP8" s="181"/>
      <c r="RWQ8" s="181"/>
      <c r="RWR8" s="181"/>
      <c r="RWS8" s="181"/>
      <c r="RWT8" s="181"/>
      <c r="RWU8" s="181"/>
      <c r="RWV8" s="181"/>
      <c r="RWW8" s="181"/>
      <c r="RWX8" s="181"/>
      <c r="RWY8" s="181"/>
      <c r="RWZ8" s="181"/>
      <c r="RXA8" s="181"/>
      <c r="RXB8" s="181"/>
      <c r="RXC8" s="181"/>
      <c r="RXD8" s="181"/>
      <c r="RXE8" s="181"/>
      <c r="RXF8" s="181"/>
      <c r="RXG8" s="181"/>
      <c r="RXH8" s="181"/>
      <c r="RXI8" s="181"/>
      <c r="RXJ8" s="181"/>
      <c r="RXK8" s="181"/>
      <c r="RXL8" s="181"/>
      <c r="RXM8" s="181"/>
      <c r="RXN8" s="181"/>
      <c r="RXO8" s="181"/>
      <c r="RXP8" s="181"/>
      <c r="RXQ8" s="181"/>
      <c r="RXR8" s="181"/>
      <c r="RXS8" s="181"/>
      <c r="RXT8" s="181"/>
      <c r="RXU8" s="181"/>
      <c r="RXV8" s="181"/>
      <c r="RXW8" s="181"/>
      <c r="RXX8" s="181"/>
      <c r="RXY8" s="181"/>
      <c r="RXZ8" s="181"/>
      <c r="RYA8" s="181"/>
      <c r="RYB8" s="181"/>
      <c r="RYC8" s="181"/>
      <c r="RYD8" s="181"/>
      <c r="RYE8" s="181"/>
      <c r="RYF8" s="181"/>
      <c r="RYG8" s="181"/>
      <c r="RYH8" s="181"/>
      <c r="RYI8" s="181"/>
      <c r="RYJ8" s="181"/>
      <c r="RYK8" s="181"/>
      <c r="RYL8" s="181"/>
      <c r="RYM8" s="181"/>
      <c r="RYN8" s="181"/>
      <c r="RYO8" s="181"/>
      <c r="RYP8" s="181"/>
      <c r="RYQ8" s="181"/>
      <c r="RYR8" s="181"/>
      <c r="RYS8" s="181"/>
      <c r="RYT8" s="181"/>
      <c r="RYU8" s="181"/>
      <c r="RYV8" s="181"/>
      <c r="RYW8" s="181"/>
      <c r="RYX8" s="181"/>
      <c r="RYY8" s="181"/>
      <c r="RYZ8" s="181"/>
      <c r="RZA8" s="181"/>
      <c r="RZB8" s="181"/>
      <c r="RZC8" s="181"/>
      <c r="RZD8" s="181"/>
      <c r="RZE8" s="181"/>
      <c r="RZF8" s="181"/>
      <c r="RZG8" s="181"/>
      <c r="RZH8" s="181"/>
      <c r="RZI8" s="181"/>
      <c r="RZJ8" s="181"/>
      <c r="RZK8" s="181"/>
      <c r="RZL8" s="181"/>
      <c r="RZM8" s="181"/>
      <c r="RZN8" s="181"/>
      <c r="RZO8" s="181"/>
      <c r="RZP8" s="181"/>
      <c r="RZQ8" s="181"/>
      <c r="RZR8" s="181"/>
      <c r="RZS8" s="181"/>
      <c r="RZT8" s="181"/>
      <c r="RZU8" s="181"/>
      <c r="RZV8" s="181"/>
      <c r="RZW8" s="181"/>
      <c r="RZX8" s="181"/>
      <c r="RZY8" s="181"/>
      <c r="RZZ8" s="181"/>
      <c r="SAA8" s="181"/>
      <c r="SAB8" s="181"/>
      <c r="SAC8" s="181"/>
      <c r="SAD8" s="181"/>
      <c r="SAE8" s="181"/>
      <c r="SAF8" s="181"/>
      <c r="SAG8" s="181"/>
      <c r="SAH8" s="181"/>
      <c r="SAI8" s="181"/>
      <c r="SAJ8" s="181"/>
      <c r="SAK8" s="181"/>
      <c r="SAL8" s="181"/>
      <c r="SAM8" s="181"/>
      <c r="SAN8" s="181"/>
      <c r="SAO8" s="181"/>
      <c r="SAP8" s="181"/>
      <c r="SAQ8" s="181"/>
      <c r="SAR8" s="181"/>
      <c r="SAS8" s="181"/>
      <c r="SAT8" s="181"/>
      <c r="SAU8" s="181"/>
      <c r="SAV8" s="181"/>
      <c r="SAW8" s="181"/>
      <c r="SAX8" s="181"/>
      <c r="SAY8" s="181"/>
      <c r="SAZ8" s="181"/>
      <c r="SBA8" s="181"/>
      <c r="SBB8" s="181"/>
      <c r="SBC8" s="181"/>
      <c r="SBD8" s="181"/>
      <c r="SBE8" s="181"/>
      <c r="SBF8" s="181"/>
      <c r="SBG8" s="181"/>
      <c r="SBH8" s="181"/>
      <c r="SBI8" s="181"/>
      <c r="SBJ8" s="181"/>
      <c r="SBK8" s="181"/>
      <c r="SBL8" s="181"/>
      <c r="SBM8" s="181"/>
      <c r="SBN8" s="181"/>
      <c r="SBO8" s="181"/>
      <c r="SBP8" s="181"/>
      <c r="SBQ8" s="181"/>
      <c r="SBR8" s="181"/>
      <c r="SBS8" s="181"/>
      <c r="SBT8" s="181"/>
      <c r="SBU8" s="181"/>
      <c r="SBV8" s="181"/>
      <c r="SBW8" s="181"/>
      <c r="SBX8" s="181"/>
      <c r="SBY8" s="181"/>
      <c r="SBZ8" s="181"/>
      <c r="SCA8" s="181"/>
      <c r="SCB8" s="181"/>
      <c r="SCC8" s="181"/>
      <c r="SCD8" s="181"/>
      <c r="SCE8" s="181"/>
      <c r="SCF8" s="181"/>
      <c r="SCG8" s="181"/>
      <c r="SCH8" s="181"/>
      <c r="SCI8" s="181"/>
      <c r="SCJ8" s="181"/>
      <c r="SCK8" s="181"/>
      <c r="SCL8" s="181"/>
      <c r="SCM8" s="181"/>
      <c r="SCN8" s="181"/>
      <c r="SCO8" s="181"/>
      <c r="SCP8" s="181"/>
      <c r="SCQ8" s="181"/>
      <c r="SCR8" s="181"/>
      <c r="SCS8" s="181"/>
      <c r="SCT8" s="181"/>
      <c r="SCU8" s="181"/>
      <c r="SCV8" s="181"/>
      <c r="SCW8" s="181"/>
      <c r="SCX8" s="181"/>
      <c r="SCY8" s="181"/>
      <c r="SCZ8" s="181"/>
      <c r="SDA8" s="181"/>
      <c r="SDB8" s="181"/>
      <c r="SDC8" s="181"/>
      <c r="SDD8" s="181"/>
      <c r="SDE8" s="181"/>
      <c r="SDF8" s="181"/>
      <c r="SDG8" s="181"/>
      <c r="SDH8" s="181"/>
      <c r="SDI8" s="181"/>
      <c r="SDJ8" s="181"/>
      <c r="SDK8" s="181"/>
      <c r="SDL8" s="181"/>
      <c r="SDM8" s="181"/>
      <c r="SDN8" s="181"/>
      <c r="SDO8" s="181"/>
      <c r="SDP8" s="181"/>
      <c r="SDQ8" s="181"/>
      <c r="SDR8" s="181"/>
      <c r="SDS8" s="181"/>
      <c r="SDT8" s="181"/>
      <c r="SDU8" s="181"/>
      <c r="SDV8" s="181"/>
      <c r="SDW8" s="181"/>
      <c r="SDX8" s="181"/>
      <c r="SDY8" s="181"/>
      <c r="SDZ8" s="181"/>
      <c r="SEA8" s="181"/>
      <c r="SEB8" s="181"/>
      <c r="SEC8" s="181"/>
      <c r="SED8" s="181"/>
      <c r="SEE8" s="181"/>
      <c r="SEF8" s="181"/>
      <c r="SEG8" s="181"/>
      <c r="SEH8" s="181"/>
      <c r="SEI8" s="181"/>
      <c r="SEJ8" s="181"/>
      <c r="SEK8" s="181"/>
      <c r="SEL8" s="181"/>
      <c r="SEM8" s="181"/>
      <c r="SEN8" s="181"/>
      <c r="SEO8" s="181"/>
      <c r="SEP8" s="181"/>
      <c r="SEQ8" s="181"/>
      <c r="SER8" s="181"/>
      <c r="SES8" s="181"/>
      <c r="SET8" s="181"/>
      <c r="SEU8" s="181"/>
      <c r="SEV8" s="181"/>
      <c r="SEW8" s="181"/>
      <c r="SEX8" s="181"/>
      <c r="SEY8" s="181"/>
      <c r="SEZ8" s="181"/>
      <c r="SFA8" s="181"/>
      <c r="SFB8" s="181"/>
      <c r="SFC8" s="181"/>
      <c r="SFD8" s="181"/>
      <c r="SFE8" s="181"/>
      <c r="SFF8" s="181"/>
      <c r="SFG8" s="181"/>
      <c r="SFH8" s="181"/>
      <c r="SFI8" s="181"/>
      <c r="SFJ8" s="181"/>
      <c r="SFK8" s="181"/>
      <c r="SFL8" s="181"/>
      <c r="SFM8" s="181"/>
      <c r="SFN8" s="181"/>
      <c r="SFO8" s="181"/>
      <c r="SFP8" s="181"/>
      <c r="SFQ8" s="181"/>
      <c r="SFR8" s="181"/>
      <c r="SFS8" s="181"/>
      <c r="SFT8" s="181"/>
      <c r="SFU8" s="181"/>
      <c r="SFV8" s="181"/>
      <c r="SFW8" s="181"/>
      <c r="SFX8" s="181"/>
      <c r="SFY8" s="181"/>
      <c r="SFZ8" s="181"/>
      <c r="SGA8" s="181"/>
      <c r="SGB8" s="181"/>
      <c r="SGC8" s="181"/>
      <c r="SGD8" s="181"/>
      <c r="SGE8" s="181"/>
      <c r="SGF8" s="181"/>
      <c r="SGG8" s="181"/>
      <c r="SGH8" s="181"/>
      <c r="SGI8" s="181"/>
      <c r="SGJ8" s="181"/>
      <c r="SGK8" s="181"/>
      <c r="SGL8" s="181"/>
      <c r="SGM8" s="181"/>
      <c r="SGN8" s="181"/>
      <c r="SGO8" s="181"/>
      <c r="SGP8" s="181"/>
      <c r="SGQ8" s="181"/>
      <c r="SGR8" s="181"/>
      <c r="SGS8" s="181"/>
      <c r="SGT8" s="181"/>
      <c r="SGU8" s="181"/>
      <c r="SGV8" s="181"/>
      <c r="SGW8" s="181"/>
      <c r="SGX8" s="181"/>
      <c r="SGY8" s="181"/>
      <c r="SGZ8" s="181"/>
      <c r="SHA8" s="181"/>
      <c r="SHB8" s="181"/>
      <c r="SHC8" s="181"/>
      <c r="SHD8" s="181"/>
      <c r="SHE8" s="181"/>
      <c r="SHF8" s="181"/>
      <c r="SHG8" s="181"/>
      <c r="SHH8" s="181"/>
      <c r="SHI8" s="181"/>
      <c r="SHJ8" s="181"/>
      <c r="SHK8" s="181"/>
      <c r="SHL8" s="181"/>
      <c r="SHM8" s="181"/>
      <c r="SHN8" s="181"/>
      <c r="SHO8" s="181"/>
      <c r="SHP8" s="181"/>
      <c r="SHQ8" s="181"/>
      <c r="SHR8" s="181"/>
      <c r="SHS8" s="181"/>
      <c r="SHT8" s="181"/>
      <c r="SHU8" s="181"/>
      <c r="SHV8" s="181"/>
      <c r="SHW8" s="181"/>
      <c r="SHX8" s="181"/>
      <c r="SHY8" s="181"/>
      <c r="SHZ8" s="181"/>
      <c r="SIA8" s="181"/>
      <c r="SIB8" s="181"/>
      <c r="SIC8" s="181"/>
      <c r="SID8" s="181"/>
      <c r="SIE8" s="181"/>
      <c r="SIF8" s="181"/>
      <c r="SIG8" s="181"/>
      <c r="SIH8" s="181"/>
      <c r="SII8" s="181"/>
      <c r="SIJ8" s="181"/>
      <c r="SIK8" s="181"/>
      <c r="SIL8" s="181"/>
      <c r="SIM8" s="181"/>
      <c r="SIN8" s="181"/>
      <c r="SIO8" s="181"/>
      <c r="SIP8" s="181"/>
      <c r="SIQ8" s="181"/>
      <c r="SIR8" s="181"/>
      <c r="SIS8" s="181"/>
      <c r="SIT8" s="181"/>
      <c r="SIU8" s="181"/>
      <c r="SIV8" s="181"/>
      <c r="SIW8" s="181"/>
      <c r="SIX8" s="181"/>
      <c r="SIY8" s="181"/>
      <c r="SIZ8" s="181"/>
      <c r="SJA8" s="181"/>
      <c r="SJB8" s="181"/>
      <c r="SJC8" s="181"/>
      <c r="SJD8" s="181"/>
      <c r="SJE8" s="181"/>
      <c r="SJF8" s="181"/>
      <c r="SJG8" s="181"/>
      <c r="SJH8" s="181"/>
      <c r="SJI8" s="181"/>
      <c r="SJJ8" s="181"/>
      <c r="SJK8" s="181"/>
      <c r="SJL8" s="181"/>
      <c r="SJM8" s="181"/>
      <c r="SJN8" s="181"/>
      <c r="SJO8" s="181"/>
      <c r="SJP8" s="181"/>
      <c r="SJQ8" s="181"/>
      <c r="SJR8" s="181"/>
      <c r="SJS8" s="181"/>
      <c r="SJT8" s="181"/>
      <c r="SJU8" s="181"/>
      <c r="SJV8" s="181"/>
      <c r="SJW8" s="181"/>
      <c r="SJX8" s="181"/>
      <c r="SJY8" s="181"/>
      <c r="SJZ8" s="181"/>
      <c r="SKA8" s="181"/>
      <c r="SKB8" s="181"/>
      <c r="SKC8" s="181"/>
      <c r="SKD8" s="181"/>
      <c r="SKE8" s="181"/>
      <c r="SKF8" s="181"/>
      <c r="SKG8" s="181"/>
      <c r="SKH8" s="181"/>
      <c r="SKI8" s="181"/>
      <c r="SKJ8" s="181"/>
      <c r="SKK8" s="181"/>
      <c r="SKL8" s="181"/>
      <c r="SKM8" s="181"/>
      <c r="SKN8" s="181"/>
      <c r="SKO8" s="181"/>
      <c r="SKP8" s="181"/>
      <c r="SKQ8" s="181"/>
      <c r="SKR8" s="181"/>
      <c r="SKS8" s="181"/>
      <c r="SKT8" s="181"/>
      <c r="SKU8" s="181"/>
      <c r="SKV8" s="181"/>
      <c r="SKW8" s="181"/>
      <c r="SKX8" s="181"/>
      <c r="SKY8" s="181"/>
      <c r="SKZ8" s="181"/>
      <c r="SLA8" s="181"/>
      <c r="SLB8" s="181"/>
      <c r="SLC8" s="181"/>
      <c r="SLD8" s="181"/>
      <c r="SLE8" s="181"/>
      <c r="SLF8" s="181"/>
      <c r="SLG8" s="181"/>
      <c r="SLH8" s="181"/>
      <c r="SLI8" s="181"/>
      <c r="SLJ8" s="181"/>
      <c r="SLK8" s="181"/>
      <c r="SLL8" s="181"/>
      <c r="SLM8" s="181"/>
      <c r="SLN8" s="181"/>
      <c r="SLO8" s="181"/>
      <c r="SLP8" s="181"/>
      <c r="SLQ8" s="181"/>
      <c r="SLR8" s="181"/>
      <c r="SLS8" s="181"/>
      <c r="SLT8" s="181"/>
      <c r="SLU8" s="181"/>
      <c r="SLV8" s="181"/>
      <c r="SLW8" s="181"/>
      <c r="SLX8" s="181"/>
      <c r="SLY8" s="181"/>
      <c r="SLZ8" s="181"/>
      <c r="SMA8" s="181"/>
      <c r="SMB8" s="181"/>
      <c r="SMC8" s="181"/>
      <c r="SMD8" s="181"/>
      <c r="SME8" s="181"/>
      <c r="SMF8" s="181"/>
      <c r="SMG8" s="181"/>
      <c r="SMH8" s="181"/>
      <c r="SMI8" s="181"/>
      <c r="SMJ8" s="181"/>
      <c r="SMK8" s="181"/>
      <c r="SML8" s="181"/>
      <c r="SMM8" s="181"/>
      <c r="SMN8" s="181"/>
      <c r="SMO8" s="181"/>
      <c r="SMP8" s="181"/>
      <c r="SMQ8" s="181"/>
      <c r="SMR8" s="181"/>
      <c r="SMS8" s="181"/>
      <c r="SMT8" s="181"/>
      <c r="SMU8" s="181"/>
      <c r="SMV8" s="181"/>
      <c r="SMW8" s="181"/>
      <c r="SMX8" s="181"/>
      <c r="SMY8" s="181"/>
      <c r="SMZ8" s="181"/>
      <c r="SNA8" s="181"/>
      <c r="SNB8" s="181"/>
      <c r="SNC8" s="181"/>
      <c r="SND8" s="181"/>
      <c r="SNE8" s="181"/>
      <c r="SNF8" s="181"/>
      <c r="SNG8" s="181"/>
      <c r="SNH8" s="181"/>
      <c r="SNI8" s="181"/>
      <c r="SNJ8" s="181"/>
      <c r="SNK8" s="181"/>
      <c r="SNL8" s="181"/>
      <c r="SNM8" s="181"/>
      <c r="SNN8" s="181"/>
      <c r="SNO8" s="181"/>
      <c r="SNP8" s="181"/>
      <c r="SNQ8" s="181"/>
      <c r="SNR8" s="181"/>
      <c r="SNS8" s="181"/>
      <c r="SNT8" s="181"/>
      <c r="SNU8" s="181"/>
      <c r="SNV8" s="181"/>
      <c r="SNW8" s="181"/>
      <c r="SNX8" s="181"/>
      <c r="SNY8" s="181"/>
      <c r="SNZ8" s="181"/>
      <c r="SOA8" s="181"/>
      <c r="SOB8" s="181"/>
      <c r="SOC8" s="181"/>
      <c r="SOD8" s="181"/>
      <c r="SOE8" s="181"/>
      <c r="SOF8" s="181"/>
      <c r="SOG8" s="181"/>
      <c r="SOH8" s="181"/>
      <c r="SOI8" s="181"/>
      <c r="SOJ8" s="181"/>
      <c r="SOK8" s="181"/>
      <c r="SOL8" s="181"/>
      <c r="SOM8" s="181"/>
      <c r="SON8" s="181"/>
      <c r="SOO8" s="181"/>
      <c r="SOP8" s="181"/>
      <c r="SOQ8" s="181"/>
      <c r="SOR8" s="181"/>
      <c r="SOS8" s="181"/>
      <c r="SOT8" s="181"/>
      <c r="SOU8" s="181"/>
      <c r="SOV8" s="181"/>
      <c r="SOW8" s="181"/>
      <c r="SOX8" s="181"/>
      <c r="SOY8" s="181"/>
      <c r="SOZ8" s="181"/>
      <c r="SPA8" s="181"/>
      <c r="SPB8" s="181"/>
      <c r="SPC8" s="181"/>
      <c r="SPD8" s="181"/>
      <c r="SPE8" s="181"/>
      <c r="SPF8" s="181"/>
      <c r="SPG8" s="181"/>
      <c r="SPH8" s="181"/>
      <c r="SPI8" s="181"/>
      <c r="SPJ8" s="181"/>
      <c r="SPK8" s="181"/>
      <c r="SPL8" s="181"/>
      <c r="SPM8" s="181"/>
      <c r="SPN8" s="181"/>
      <c r="SPO8" s="181"/>
      <c r="SPP8" s="181"/>
      <c r="SPQ8" s="181"/>
      <c r="SPR8" s="181"/>
      <c r="SPS8" s="181"/>
      <c r="SPT8" s="181"/>
      <c r="SPU8" s="181"/>
      <c r="SPV8" s="181"/>
      <c r="SPW8" s="181"/>
      <c r="SPX8" s="181"/>
      <c r="SPY8" s="181"/>
      <c r="SPZ8" s="181"/>
      <c r="SQA8" s="181"/>
      <c r="SQB8" s="181"/>
      <c r="SQC8" s="181"/>
      <c r="SQD8" s="181"/>
      <c r="SQE8" s="181"/>
      <c r="SQF8" s="181"/>
      <c r="SQG8" s="181"/>
      <c r="SQH8" s="181"/>
      <c r="SQI8" s="181"/>
      <c r="SQJ8" s="181"/>
      <c r="SQK8" s="181"/>
      <c r="SQL8" s="181"/>
      <c r="SQM8" s="181"/>
      <c r="SQN8" s="181"/>
      <c r="SQO8" s="181"/>
      <c r="SQP8" s="181"/>
      <c r="SQQ8" s="181"/>
      <c r="SQR8" s="181"/>
      <c r="SQS8" s="181"/>
      <c r="SQT8" s="181"/>
      <c r="SQU8" s="181"/>
      <c r="SQV8" s="181"/>
      <c r="SQW8" s="181"/>
      <c r="SQX8" s="181"/>
      <c r="SQY8" s="181"/>
      <c r="SQZ8" s="181"/>
      <c r="SRA8" s="181"/>
      <c r="SRB8" s="181"/>
      <c r="SRC8" s="181"/>
      <c r="SRD8" s="181"/>
      <c r="SRE8" s="181"/>
      <c r="SRF8" s="181"/>
      <c r="SRG8" s="181"/>
      <c r="SRH8" s="181"/>
      <c r="SRI8" s="181"/>
      <c r="SRJ8" s="181"/>
      <c r="SRK8" s="181"/>
      <c r="SRL8" s="181"/>
      <c r="SRM8" s="181"/>
      <c r="SRN8" s="181"/>
      <c r="SRO8" s="181"/>
      <c r="SRP8" s="181"/>
      <c r="SRQ8" s="181"/>
      <c r="SRR8" s="181"/>
      <c r="SRS8" s="181"/>
      <c r="SRT8" s="181"/>
      <c r="SRU8" s="181"/>
      <c r="SRV8" s="181"/>
      <c r="SRW8" s="181"/>
      <c r="SRX8" s="181"/>
      <c r="SRY8" s="181"/>
      <c r="SRZ8" s="181"/>
      <c r="SSA8" s="181"/>
      <c r="SSB8" s="181"/>
      <c r="SSC8" s="181"/>
      <c r="SSD8" s="181"/>
      <c r="SSE8" s="181"/>
      <c r="SSF8" s="181"/>
      <c r="SSG8" s="181"/>
      <c r="SSH8" s="181"/>
      <c r="SSI8" s="181"/>
      <c r="SSJ8" s="181"/>
      <c r="SSK8" s="181"/>
      <c r="SSL8" s="181"/>
      <c r="SSM8" s="181"/>
      <c r="SSN8" s="181"/>
      <c r="SSO8" s="181"/>
      <c r="SSP8" s="181"/>
      <c r="SSQ8" s="181"/>
      <c r="SSR8" s="181"/>
      <c r="SSS8" s="181"/>
      <c r="SST8" s="181"/>
      <c r="SSU8" s="181"/>
      <c r="SSV8" s="181"/>
      <c r="SSW8" s="181"/>
      <c r="SSX8" s="181"/>
      <c r="SSY8" s="181"/>
      <c r="SSZ8" s="181"/>
      <c r="STA8" s="181"/>
      <c r="STB8" s="181"/>
      <c r="STC8" s="181"/>
      <c r="STD8" s="181"/>
      <c r="STE8" s="181"/>
      <c r="STF8" s="181"/>
      <c r="STG8" s="181"/>
      <c r="STH8" s="181"/>
      <c r="STI8" s="181"/>
      <c r="STJ8" s="181"/>
      <c r="STK8" s="181"/>
      <c r="STL8" s="181"/>
      <c r="STM8" s="181"/>
      <c r="STN8" s="181"/>
      <c r="STO8" s="181"/>
      <c r="STP8" s="181"/>
      <c r="STQ8" s="181"/>
      <c r="STR8" s="181"/>
      <c r="STS8" s="181"/>
      <c r="STT8" s="181"/>
      <c r="STU8" s="181"/>
      <c r="STV8" s="181"/>
      <c r="STW8" s="181"/>
      <c r="STX8" s="181"/>
      <c r="STY8" s="181"/>
      <c r="STZ8" s="181"/>
      <c r="SUA8" s="181"/>
      <c r="SUB8" s="181"/>
      <c r="SUC8" s="181"/>
      <c r="SUD8" s="181"/>
      <c r="SUE8" s="181"/>
      <c r="SUF8" s="181"/>
      <c r="SUG8" s="181"/>
      <c r="SUH8" s="181"/>
      <c r="SUI8" s="181"/>
      <c r="SUJ8" s="181"/>
      <c r="SUK8" s="181"/>
      <c r="SUL8" s="181"/>
      <c r="SUM8" s="181"/>
      <c r="SUN8" s="181"/>
      <c r="SUO8" s="181"/>
      <c r="SUP8" s="181"/>
      <c r="SUQ8" s="181"/>
      <c r="SUR8" s="181"/>
      <c r="SUS8" s="181"/>
      <c r="SUT8" s="181"/>
      <c r="SUU8" s="181"/>
      <c r="SUV8" s="181"/>
      <c r="SUW8" s="181"/>
      <c r="SUX8" s="181"/>
      <c r="SUY8" s="181"/>
      <c r="SUZ8" s="181"/>
      <c r="SVA8" s="181"/>
      <c r="SVB8" s="181"/>
      <c r="SVC8" s="181"/>
      <c r="SVD8" s="181"/>
      <c r="SVE8" s="181"/>
      <c r="SVF8" s="181"/>
      <c r="SVG8" s="181"/>
      <c r="SVH8" s="181"/>
      <c r="SVI8" s="181"/>
      <c r="SVJ8" s="181"/>
      <c r="SVK8" s="181"/>
      <c r="SVL8" s="181"/>
      <c r="SVM8" s="181"/>
      <c r="SVN8" s="181"/>
      <c r="SVO8" s="181"/>
      <c r="SVP8" s="181"/>
      <c r="SVQ8" s="181"/>
      <c r="SVR8" s="181"/>
      <c r="SVS8" s="181"/>
      <c r="SVT8" s="181"/>
      <c r="SVU8" s="181"/>
      <c r="SVV8" s="181"/>
      <c r="SVW8" s="181"/>
      <c r="SVX8" s="181"/>
      <c r="SVY8" s="181"/>
      <c r="SVZ8" s="181"/>
      <c r="SWA8" s="181"/>
      <c r="SWB8" s="181"/>
      <c r="SWC8" s="181"/>
      <c r="SWD8" s="181"/>
      <c r="SWE8" s="181"/>
      <c r="SWF8" s="181"/>
      <c r="SWG8" s="181"/>
      <c r="SWH8" s="181"/>
      <c r="SWI8" s="181"/>
      <c r="SWJ8" s="181"/>
      <c r="SWK8" s="181"/>
      <c r="SWL8" s="181"/>
      <c r="SWM8" s="181"/>
      <c r="SWN8" s="181"/>
      <c r="SWO8" s="181"/>
      <c r="SWP8" s="181"/>
      <c r="SWQ8" s="181"/>
      <c r="SWR8" s="181"/>
      <c r="SWS8" s="181"/>
      <c r="SWT8" s="181"/>
      <c r="SWU8" s="181"/>
      <c r="SWV8" s="181"/>
      <c r="SWW8" s="181"/>
      <c r="SWX8" s="181"/>
      <c r="SWY8" s="181"/>
      <c r="SWZ8" s="181"/>
      <c r="SXA8" s="181"/>
      <c r="SXB8" s="181"/>
      <c r="SXC8" s="181"/>
      <c r="SXD8" s="181"/>
      <c r="SXE8" s="181"/>
      <c r="SXF8" s="181"/>
      <c r="SXG8" s="181"/>
      <c r="SXH8" s="181"/>
      <c r="SXI8" s="181"/>
      <c r="SXJ8" s="181"/>
      <c r="SXK8" s="181"/>
      <c r="SXL8" s="181"/>
      <c r="SXM8" s="181"/>
      <c r="SXN8" s="181"/>
      <c r="SXO8" s="181"/>
      <c r="SXP8" s="181"/>
      <c r="SXQ8" s="181"/>
      <c r="SXR8" s="181"/>
      <c r="SXS8" s="181"/>
      <c r="SXT8" s="181"/>
      <c r="SXU8" s="181"/>
      <c r="SXV8" s="181"/>
      <c r="SXW8" s="181"/>
      <c r="SXX8" s="181"/>
      <c r="SXY8" s="181"/>
      <c r="SXZ8" s="181"/>
      <c r="SYA8" s="181"/>
      <c r="SYB8" s="181"/>
      <c r="SYC8" s="181"/>
      <c r="SYD8" s="181"/>
      <c r="SYE8" s="181"/>
      <c r="SYF8" s="181"/>
      <c r="SYG8" s="181"/>
      <c r="SYH8" s="181"/>
      <c r="SYI8" s="181"/>
      <c r="SYJ8" s="181"/>
      <c r="SYK8" s="181"/>
      <c r="SYL8" s="181"/>
      <c r="SYM8" s="181"/>
      <c r="SYN8" s="181"/>
      <c r="SYO8" s="181"/>
      <c r="SYP8" s="181"/>
      <c r="SYQ8" s="181"/>
      <c r="SYR8" s="181"/>
      <c r="SYS8" s="181"/>
      <c r="SYT8" s="181"/>
      <c r="SYU8" s="181"/>
      <c r="SYV8" s="181"/>
      <c r="SYW8" s="181"/>
      <c r="SYX8" s="181"/>
      <c r="SYY8" s="181"/>
      <c r="SYZ8" s="181"/>
      <c r="SZA8" s="181"/>
      <c r="SZB8" s="181"/>
      <c r="SZC8" s="181"/>
      <c r="SZD8" s="181"/>
      <c r="SZE8" s="181"/>
      <c r="SZF8" s="181"/>
      <c r="SZG8" s="181"/>
      <c r="SZH8" s="181"/>
      <c r="SZI8" s="181"/>
      <c r="SZJ8" s="181"/>
      <c r="SZK8" s="181"/>
      <c r="SZL8" s="181"/>
      <c r="SZM8" s="181"/>
      <c r="SZN8" s="181"/>
      <c r="SZO8" s="181"/>
      <c r="SZP8" s="181"/>
      <c r="SZQ8" s="181"/>
      <c r="SZR8" s="181"/>
      <c r="SZS8" s="181"/>
      <c r="SZT8" s="181"/>
      <c r="SZU8" s="181"/>
      <c r="SZV8" s="181"/>
      <c r="SZW8" s="181"/>
      <c r="SZX8" s="181"/>
      <c r="SZY8" s="181"/>
      <c r="SZZ8" s="181"/>
      <c r="TAA8" s="181"/>
      <c r="TAB8" s="181"/>
      <c r="TAC8" s="181"/>
      <c r="TAD8" s="181"/>
      <c r="TAE8" s="181"/>
      <c r="TAF8" s="181"/>
      <c r="TAG8" s="181"/>
      <c r="TAH8" s="181"/>
      <c r="TAI8" s="181"/>
      <c r="TAJ8" s="181"/>
      <c r="TAK8" s="181"/>
      <c r="TAL8" s="181"/>
      <c r="TAM8" s="181"/>
      <c r="TAN8" s="181"/>
      <c r="TAO8" s="181"/>
      <c r="TAP8" s="181"/>
      <c r="TAQ8" s="181"/>
      <c r="TAR8" s="181"/>
      <c r="TAS8" s="181"/>
      <c r="TAT8" s="181"/>
      <c r="TAU8" s="181"/>
      <c r="TAV8" s="181"/>
      <c r="TAW8" s="181"/>
      <c r="TAX8" s="181"/>
      <c r="TAY8" s="181"/>
      <c r="TAZ8" s="181"/>
      <c r="TBA8" s="181"/>
      <c r="TBB8" s="181"/>
      <c r="TBC8" s="181"/>
      <c r="TBD8" s="181"/>
      <c r="TBE8" s="181"/>
      <c r="TBF8" s="181"/>
      <c r="TBG8" s="181"/>
      <c r="TBH8" s="181"/>
      <c r="TBI8" s="181"/>
      <c r="TBJ8" s="181"/>
      <c r="TBK8" s="181"/>
      <c r="TBL8" s="181"/>
      <c r="TBM8" s="181"/>
      <c r="TBN8" s="181"/>
      <c r="TBO8" s="181"/>
      <c r="TBP8" s="181"/>
      <c r="TBQ8" s="181"/>
      <c r="TBR8" s="181"/>
      <c r="TBS8" s="181"/>
      <c r="TBT8" s="181"/>
      <c r="TBU8" s="181"/>
      <c r="TBV8" s="181"/>
      <c r="TBW8" s="181"/>
      <c r="TBX8" s="181"/>
      <c r="TBY8" s="181"/>
      <c r="TBZ8" s="181"/>
      <c r="TCA8" s="181"/>
      <c r="TCB8" s="181"/>
      <c r="TCC8" s="181"/>
      <c r="TCD8" s="181"/>
      <c r="TCE8" s="181"/>
      <c r="TCF8" s="181"/>
      <c r="TCG8" s="181"/>
      <c r="TCH8" s="181"/>
      <c r="TCI8" s="181"/>
      <c r="TCJ8" s="181"/>
      <c r="TCK8" s="181"/>
      <c r="TCL8" s="181"/>
      <c r="TCM8" s="181"/>
      <c r="TCN8" s="181"/>
      <c r="TCO8" s="181"/>
      <c r="TCP8" s="181"/>
      <c r="TCQ8" s="181"/>
      <c r="TCR8" s="181"/>
      <c r="TCS8" s="181"/>
      <c r="TCT8" s="181"/>
      <c r="TCU8" s="181"/>
      <c r="TCV8" s="181"/>
      <c r="TCW8" s="181"/>
      <c r="TCX8" s="181"/>
      <c r="TCY8" s="181"/>
      <c r="TCZ8" s="181"/>
      <c r="TDA8" s="181"/>
      <c r="TDB8" s="181"/>
      <c r="TDC8" s="181"/>
      <c r="TDD8" s="181"/>
      <c r="TDE8" s="181"/>
      <c r="TDF8" s="181"/>
      <c r="TDG8" s="181"/>
      <c r="TDH8" s="181"/>
      <c r="TDI8" s="181"/>
      <c r="TDJ8" s="181"/>
      <c r="TDK8" s="181"/>
      <c r="TDL8" s="181"/>
      <c r="TDM8" s="181"/>
      <c r="TDN8" s="181"/>
      <c r="TDO8" s="181"/>
      <c r="TDP8" s="181"/>
      <c r="TDQ8" s="181"/>
      <c r="TDR8" s="181"/>
      <c r="TDS8" s="181"/>
      <c r="TDT8" s="181"/>
      <c r="TDU8" s="181"/>
      <c r="TDV8" s="181"/>
      <c r="TDW8" s="181"/>
      <c r="TDX8" s="181"/>
      <c r="TDY8" s="181"/>
      <c r="TDZ8" s="181"/>
      <c r="TEA8" s="181"/>
      <c r="TEB8" s="181"/>
      <c r="TEC8" s="181"/>
      <c r="TED8" s="181"/>
      <c r="TEE8" s="181"/>
      <c r="TEF8" s="181"/>
      <c r="TEG8" s="181"/>
      <c r="TEH8" s="181"/>
      <c r="TEI8" s="181"/>
      <c r="TEJ8" s="181"/>
      <c r="TEK8" s="181"/>
      <c r="TEL8" s="181"/>
      <c r="TEM8" s="181"/>
      <c r="TEN8" s="181"/>
      <c r="TEO8" s="181"/>
      <c r="TEP8" s="181"/>
      <c r="TEQ8" s="181"/>
      <c r="TER8" s="181"/>
      <c r="TES8" s="181"/>
      <c r="TET8" s="181"/>
      <c r="TEU8" s="181"/>
      <c r="TEV8" s="181"/>
      <c r="TEW8" s="181"/>
      <c r="TEX8" s="181"/>
      <c r="TEY8" s="181"/>
      <c r="TEZ8" s="181"/>
      <c r="TFA8" s="181"/>
      <c r="TFB8" s="181"/>
      <c r="TFC8" s="181"/>
      <c r="TFD8" s="181"/>
      <c r="TFE8" s="181"/>
      <c r="TFF8" s="181"/>
      <c r="TFG8" s="181"/>
      <c r="TFH8" s="181"/>
      <c r="TFI8" s="181"/>
      <c r="TFJ8" s="181"/>
      <c r="TFK8" s="181"/>
      <c r="TFL8" s="181"/>
      <c r="TFM8" s="181"/>
      <c r="TFN8" s="181"/>
      <c r="TFO8" s="181"/>
      <c r="TFP8" s="181"/>
      <c r="TFQ8" s="181"/>
      <c r="TFR8" s="181"/>
      <c r="TFS8" s="181"/>
      <c r="TFT8" s="181"/>
      <c r="TFU8" s="181"/>
      <c r="TFV8" s="181"/>
      <c r="TFW8" s="181"/>
      <c r="TFX8" s="181"/>
      <c r="TFY8" s="181"/>
      <c r="TFZ8" s="181"/>
      <c r="TGA8" s="181"/>
      <c r="TGB8" s="181"/>
      <c r="TGC8" s="181"/>
      <c r="TGD8" s="181"/>
      <c r="TGE8" s="181"/>
      <c r="TGF8" s="181"/>
      <c r="TGG8" s="181"/>
      <c r="TGH8" s="181"/>
      <c r="TGI8" s="181"/>
      <c r="TGJ8" s="181"/>
      <c r="TGK8" s="181"/>
      <c r="TGL8" s="181"/>
      <c r="TGM8" s="181"/>
      <c r="TGN8" s="181"/>
      <c r="TGO8" s="181"/>
      <c r="TGP8" s="181"/>
      <c r="TGQ8" s="181"/>
      <c r="TGR8" s="181"/>
      <c r="TGS8" s="181"/>
      <c r="TGT8" s="181"/>
      <c r="TGU8" s="181"/>
      <c r="TGV8" s="181"/>
      <c r="TGW8" s="181"/>
      <c r="TGX8" s="181"/>
      <c r="TGY8" s="181"/>
      <c r="TGZ8" s="181"/>
      <c r="THA8" s="181"/>
      <c r="THB8" s="181"/>
      <c r="THC8" s="181"/>
      <c r="THD8" s="181"/>
      <c r="THE8" s="181"/>
      <c r="THF8" s="181"/>
      <c r="THG8" s="181"/>
      <c r="THH8" s="181"/>
      <c r="THI8" s="181"/>
      <c r="THJ8" s="181"/>
      <c r="THK8" s="181"/>
      <c r="THL8" s="181"/>
      <c r="THM8" s="181"/>
      <c r="THN8" s="181"/>
      <c r="THO8" s="181"/>
      <c r="THP8" s="181"/>
      <c r="THQ8" s="181"/>
      <c r="THR8" s="181"/>
      <c r="THS8" s="181"/>
      <c r="THT8" s="181"/>
      <c r="THU8" s="181"/>
      <c r="THV8" s="181"/>
      <c r="THW8" s="181"/>
      <c r="THX8" s="181"/>
      <c r="THY8" s="181"/>
      <c r="THZ8" s="181"/>
      <c r="TIA8" s="181"/>
      <c r="TIB8" s="181"/>
      <c r="TIC8" s="181"/>
      <c r="TID8" s="181"/>
      <c r="TIE8" s="181"/>
      <c r="TIF8" s="181"/>
      <c r="TIG8" s="181"/>
      <c r="TIH8" s="181"/>
      <c r="TII8" s="181"/>
      <c r="TIJ8" s="181"/>
      <c r="TIK8" s="181"/>
      <c r="TIL8" s="181"/>
      <c r="TIM8" s="181"/>
      <c r="TIN8" s="181"/>
      <c r="TIO8" s="181"/>
      <c r="TIP8" s="181"/>
      <c r="TIQ8" s="181"/>
      <c r="TIR8" s="181"/>
      <c r="TIS8" s="181"/>
      <c r="TIT8" s="181"/>
      <c r="TIU8" s="181"/>
      <c r="TIV8" s="181"/>
      <c r="TIW8" s="181"/>
      <c r="TIX8" s="181"/>
      <c r="TIY8" s="181"/>
      <c r="TIZ8" s="181"/>
      <c r="TJA8" s="181"/>
      <c r="TJB8" s="181"/>
      <c r="TJC8" s="181"/>
      <c r="TJD8" s="181"/>
      <c r="TJE8" s="181"/>
      <c r="TJF8" s="181"/>
      <c r="TJG8" s="181"/>
      <c r="TJH8" s="181"/>
      <c r="TJI8" s="181"/>
      <c r="TJJ8" s="181"/>
      <c r="TJK8" s="181"/>
      <c r="TJL8" s="181"/>
      <c r="TJM8" s="181"/>
      <c r="TJN8" s="181"/>
      <c r="TJO8" s="181"/>
      <c r="TJP8" s="181"/>
      <c r="TJQ8" s="181"/>
      <c r="TJR8" s="181"/>
      <c r="TJS8" s="181"/>
      <c r="TJT8" s="181"/>
      <c r="TJU8" s="181"/>
      <c r="TJV8" s="181"/>
      <c r="TJW8" s="181"/>
      <c r="TJX8" s="181"/>
      <c r="TJY8" s="181"/>
      <c r="TJZ8" s="181"/>
      <c r="TKA8" s="181"/>
      <c r="TKB8" s="181"/>
      <c r="TKC8" s="181"/>
      <c r="TKD8" s="181"/>
      <c r="TKE8" s="181"/>
      <c r="TKF8" s="181"/>
      <c r="TKG8" s="181"/>
      <c r="TKH8" s="181"/>
      <c r="TKI8" s="181"/>
      <c r="TKJ8" s="181"/>
      <c r="TKK8" s="181"/>
      <c r="TKL8" s="181"/>
      <c r="TKM8" s="181"/>
      <c r="TKN8" s="181"/>
      <c r="TKO8" s="181"/>
      <c r="TKP8" s="181"/>
      <c r="TKQ8" s="181"/>
      <c r="TKR8" s="181"/>
      <c r="TKS8" s="181"/>
      <c r="TKT8" s="181"/>
      <c r="TKU8" s="181"/>
      <c r="TKV8" s="181"/>
      <c r="TKW8" s="181"/>
      <c r="TKX8" s="181"/>
      <c r="TKY8" s="181"/>
      <c r="TKZ8" s="181"/>
      <c r="TLA8" s="181"/>
      <c r="TLB8" s="181"/>
      <c r="TLC8" s="181"/>
      <c r="TLD8" s="181"/>
      <c r="TLE8" s="181"/>
      <c r="TLF8" s="181"/>
      <c r="TLG8" s="181"/>
      <c r="TLH8" s="181"/>
      <c r="TLI8" s="181"/>
      <c r="TLJ8" s="181"/>
      <c r="TLK8" s="181"/>
      <c r="TLL8" s="181"/>
      <c r="TLM8" s="181"/>
      <c r="TLN8" s="181"/>
      <c r="TLO8" s="181"/>
      <c r="TLP8" s="181"/>
      <c r="TLQ8" s="181"/>
      <c r="TLR8" s="181"/>
      <c r="TLS8" s="181"/>
      <c r="TLT8" s="181"/>
      <c r="TLU8" s="181"/>
      <c r="TLV8" s="181"/>
      <c r="TLW8" s="181"/>
      <c r="TLX8" s="181"/>
      <c r="TLY8" s="181"/>
      <c r="TLZ8" s="181"/>
      <c r="TMA8" s="181"/>
      <c r="TMB8" s="181"/>
      <c r="TMC8" s="181"/>
      <c r="TMD8" s="181"/>
      <c r="TME8" s="181"/>
      <c r="TMF8" s="181"/>
      <c r="TMG8" s="181"/>
      <c r="TMH8" s="181"/>
      <c r="TMI8" s="181"/>
      <c r="TMJ8" s="181"/>
      <c r="TMK8" s="181"/>
      <c r="TML8" s="181"/>
      <c r="TMM8" s="181"/>
      <c r="TMN8" s="181"/>
      <c r="TMO8" s="181"/>
      <c r="TMP8" s="181"/>
      <c r="TMQ8" s="181"/>
      <c r="TMR8" s="181"/>
      <c r="TMS8" s="181"/>
      <c r="TMT8" s="181"/>
      <c r="TMU8" s="181"/>
      <c r="TMV8" s="181"/>
      <c r="TMW8" s="181"/>
      <c r="TMX8" s="181"/>
      <c r="TMY8" s="181"/>
      <c r="TMZ8" s="181"/>
      <c r="TNA8" s="181"/>
      <c r="TNB8" s="181"/>
      <c r="TNC8" s="181"/>
      <c r="TND8" s="181"/>
      <c r="TNE8" s="181"/>
      <c r="TNF8" s="181"/>
      <c r="TNG8" s="181"/>
      <c r="TNH8" s="181"/>
      <c r="TNI8" s="181"/>
      <c r="TNJ8" s="181"/>
      <c r="TNK8" s="181"/>
      <c r="TNL8" s="181"/>
      <c r="TNM8" s="181"/>
      <c r="TNN8" s="181"/>
      <c r="TNO8" s="181"/>
      <c r="TNP8" s="181"/>
      <c r="TNQ8" s="181"/>
      <c r="TNR8" s="181"/>
      <c r="TNS8" s="181"/>
      <c r="TNT8" s="181"/>
      <c r="TNU8" s="181"/>
      <c r="TNV8" s="181"/>
      <c r="TNW8" s="181"/>
      <c r="TNX8" s="181"/>
      <c r="TNY8" s="181"/>
      <c r="TNZ8" s="181"/>
      <c r="TOA8" s="181"/>
      <c r="TOB8" s="181"/>
      <c r="TOC8" s="181"/>
      <c r="TOD8" s="181"/>
      <c r="TOE8" s="181"/>
      <c r="TOF8" s="181"/>
      <c r="TOG8" s="181"/>
      <c r="TOH8" s="181"/>
      <c r="TOI8" s="181"/>
      <c r="TOJ8" s="181"/>
      <c r="TOK8" s="181"/>
      <c r="TOL8" s="181"/>
      <c r="TOM8" s="181"/>
      <c r="TON8" s="181"/>
      <c r="TOO8" s="181"/>
      <c r="TOP8" s="181"/>
      <c r="TOQ8" s="181"/>
      <c r="TOR8" s="181"/>
      <c r="TOS8" s="181"/>
      <c r="TOT8" s="181"/>
      <c r="TOU8" s="181"/>
      <c r="TOV8" s="181"/>
      <c r="TOW8" s="181"/>
      <c r="TOX8" s="181"/>
      <c r="TOY8" s="181"/>
      <c r="TOZ8" s="181"/>
      <c r="TPA8" s="181"/>
      <c r="TPB8" s="181"/>
      <c r="TPC8" s="181"/>
      <c r="TPD8" s="181"/>
      <c r="TPE8" s="181"/>
      <c r="TPF8" s="181"/>
      <c r="TPG8" s="181"/>
      <c r="TPH8" s="181"/>
      <c r="TPI8" s="181"/>
      <c r="TPJ8" s="181"/>
      <c r="TPK8" s="181"/>
      <c r="TPL8" s="181"/>
      <c r="TPM8" s="181"/>
      <c r="TPN8" s="181"/>
      <c r="TPO8" s="181"/>
      <c r="TPP8" s="181"/>
      <c r="TPQ8" s="181"/>
      <c r="TPR8" s="181"/>
      <c r="TPS8" s="181"/>
      <c r="TPT8" s="181"/>
      <c r="TPU8" s="181"/>
      <c r="TPV8" s="181"/>
      <c r="TPW8" s="181"/>
      <c r="TPX8" s="181"/>
      <c r="TPY8" s="181"/>
      <c r="TPZ8" s="181"/>
      <c r="TQA8" s="181"/>
      <c r="TQB8" s="181"/>
      <c r="TQC8" s="181"/>
      <c r="TQD8" s="181"/>
      <c r="TQE8" s="181"/>
      <c r="TQF8" s="181"/>
      <c r="TQG8" s="181"/>
      <c r="TQH8" s="181"/>
      <c r="TQI8" s="181"/>
      <c r="TQJ8" s="181"/>
      <c r="TQK8" s="181"/>
      <c r="TQL8" s="181"/>
      <c r="TQM8" s="181"/>
      <c r="TQN8" s="181"/>
      <c r="TQO8" s="181"/>
      <c r="TQP8" s="181"/>
      <c r="TQQ8" s="181"/>
      <c r="TQR8" s="181"/>
      <c r="TQS8" s="181"/>
      <c r="TQT8" s="181"/>
      <c r="TQU8" s="181"/>
      <c r="TQV8" s="181"/>
      <c r="TQW8" s="181"/>
      <c r="TQX8" s="181"/>
      <c r="TQY8" s="181"/>
      <c r="TQZ8" s="181"/>
      <c r="TRA8" s="181"/>
      <c r="TRB8" s="181"/>
      <c r="TRC8" s="181"/>
      <c r="TRD8" s="181"/>
      <c r="TRE8" s="181"/>
      <c r="TRF8" s="181"/>
      <c r="TRG8" s="181"/>
      <c r="TRH8" s="181"/>
      <c r="TRI8" s="181"/>
      <c r="TRJ8" s="181"/>
      <c r="TRK8" s="181"/>
      <c r="TRL8" s="181"/>
      <c r="TRM8" s="181"/>
      <c r="TRN8" s="181"/>
      <c r="TRO8" s="181"/>
      <c r="TRP8" s="181"/>
      <c r="TRQ8" s="181"/>
      <c r="TRR8" s="181"/>
      <c r="TRS8" s="181"/>
      <c r="TRT8" s="181"/>
      <c r="TRU8" s="181"/>
      <c r="TRV8" s="181"/>
      <c r="TRW8" s="181"/>
      <c r="TRX8" s="181"/>
      <c r="TRY8" s="181"/>
      <c r="TRZ8" s="181"/>
      <c r="TSA8" s="181"/>
      <c r="TSB8" s="181"/>
      <c r="TSC8" s="181"/>
      <c r="TSD8" s="181"/>
      <c r="TSE8" s="181"/>
      <c r="TSF8" s="181"/>
      <c r="TSG8" s="181"/>
      <c r="TSH8" s="181"/>
      <c r="TSI8" s="181"/>
      <c r="TSJ8" s="181"/>
      <c r="TSK8" s="181"/>
      <c r="TSL8" s="181"/>
      <c r="TSM8" s="181"/>
      <c r="TSN8" s="181"/>
      <c r="TSO8" s="181"/>
      <c r="TSP8" s="181"/>
      <c r="TSQ8" s="181"/>
      <c r="TSR8" s="181"/>
      <c r="TSS8" s="181"/>
      <c r="TST8" s="181"/>
      <c r="TSU8" s="181"/>
      <c r="TSV8" s="181"/>
      <c r="TSW8" s="181"/>
      <c r="TSX8" s="181"/>
      <c r="TSY8" s="181"/>
      <c r="TSZ8" s="181"/>
      <c r="TTA8" s="181"/>
      <c r="TTB8" s="181"/>
      <c r="TTC8" s="181"/>
      <c r="TTD8" s="181"/>
      <c r="TTE8" s="181"/>
      <c r="TTF8" s="181"/>
      <c r="TTG8" s="181"/>
      <c r="TTH8" s="181"/>
      <c r="TTI8" s="181"/>
      <c r="TTJ8" s="181"/>
      <c r="TTK8" s="181"/>
      <c r="TTL8" s="181"/>
      <c r="TTM8" s="181"/>
      <c r="TTN8" s="181"/>
      <c r="TTO8" s="181"/>
      <c r="TTP8" s="181"/>
      <c r="TTQ8" s="181"/>
      <c r="TTR8" s="181"/>
      <c r="TTS8" s="181"/>
      <c r="TTT8" s="181"/>
      <c r="TTU8" s="181"/>
      <c r="TTV8" s="181"/>
      <c r="TTW8" s="181"/>
      <c r="TTX8" s="181"/>
      <c r="TTY8" s="181"/>
      <c r="TTZ8" s="181"/>
      <c r="TUA8" s="181"/>
      <c r="TUB8" s="181"/>
      <c r="TUC8" s="181"/>
      <c r="TUD8" s="181"/>
      <c r="TUE8" s="181"/>
      <c r="TUF8" s="181"/>
      <c r="TUG8" s="181"/>
      <c r="TUH8" s="181"/>
      <c r="TUI8" s="181"/>
      <c r="TUJ8" s="181"/>
      <c r="TUK8" s="181"/>
      <c r="TUL8" s="181"/>
      <c r="TUM8" s="181"/>
      <c r="TUN8" s="181"/>
      <c r="TUO8" s="181"/>
      <c r="TUP8" s="181"/>
      <c r="TUQ8" s="181"/>
      <c r="TUR8" s="181"/>
      <c r="TUS8" s="181"/>
      <c r="TUT8" s="181"/>
      <c r="TUU8" s="181"/>
      <c r="TUV8" s="181"/>
      <c r="TUW8" s="181"/>
      <c r="TUX8" s="181"/>
      <c r="TUY8" s="181"/>
      <c r="TUZ8" s="181"/>
      <c r="TVA8" s="181"/>
      <c r="TVB8" s="181"/>
      <c r="TVC8" s="181"/>
      <c r="TVD8" s="181"/>
      <c r="TVE8" s="181"/>
      <c r="TVF8" s="181"/>
      <c r="TVG8" s="181"/>
      <c r="TVH8" s="181"/>
      <c r="TVI8" s="181"/>
      <c r="TVJ8" s="181"/>
      <c r="TVK8" s="181"/>
      <c r="TVL8" s="181"/>
      <c r="TVM8" s="181"/>
      <c r="TVN8" s="181"/>
      <c r="TVO8" s="181"/>
      <c r="TVP8" s="181"/>
      <c r="TVQ8" s="181"/>
      <c r="TVR8" s="181"/>
      <c r="TVS8" s="181"/>
      <c r="TVT8" s="181"/>
      <c r="TVU8" s="181"/>
      <c r="TVV8" s="181"/>
      <c r="TVW8" s="181"/>
      <c r="TVX8" s="181"/>
      <c r="TVY8" s="181"/>
      <c r="TVZ8" s="181"/>
      <c r="TWA8" s="181"/>
      <c r="TWB8" s="181"/>
      <c r="TWC8" s="181"/>
      <c r="TWD8" s="181"/>
      <c r="TWE8" s="181"/>
      <c r="TWF8" s="181"/>
      <c r="TWG8" s="181"/>
      <c r="TWH8" s="181"/>
      <c r="TWI8" s="181"/>
      <c r="TWJ8" s="181"/>
      <c r="TWK8" s="181"/>
      <c r="TWL8" s="181"/>
      <c r="TWM8" s="181"/>
      <c r="TWN8" s="181"/>
      <c r="TWO8" s="181"/>
      <c r="TWP8" s="181"/>
      <c r="TWQ8" s="181"/>
      <c r="TWR8" s="181"/>
      <c r="TWS8" s="181"/>
      <c r="TWT8" s="181"/>
      <c r="TWU8" s="181"/>
      <c r="TWV8" s="181"/>
      <c r="TWW8" s="181"/>
      <c r="TWX8" s="181"/>
      <c r="TWY8" s="181"/>
      <c r="TWZ8" s="181"/>
      <c r="TXA8" s="181"/>
      <c r="TXB8" s="181"/>
      <c r="TXC8" s="181"/>
      <c r="TXD8" s="181"/>
      <c r="TXE8" s="181"/>
      <c r="TXF8" s="181"/>
      <c r="TXG8" s="181"/>
      <c r="TXH8" s="181"/>
      <c r="TXI8" s="181"/>
      <c r="TXJ8" s="181"/>
      <c r="TXK8" s="181"/>
      <c r="TXL8" s="181"/>
      <c r="TXM8" s="181"/>
      <c r="TXN8" s="181"/>
      <c r="TXO8" s="181"/>
      <c r="TXP8" s="181"/>
      <c r="TXQ8" s="181"/>
      <c r="TXR8" s="181"/>
      <c r="TXS8" s="181"/>
      <c r="TXT8" s="181"/>
      <c r="TXU8" s="181"/>
      <c r="TXV8" s="181"/>
      <c r="TXW8" s="181"/>
      <c r="TXX8" s="181"/>
      <c r="TXY8" s="181"/>
      <c r="TXZ8" s="181"/>
      <c r="TYA8" s="181"/>
      <c r="TYB8" s="181"/>
      <c r="TYC8" s="181"/>
      <c r="TYD8" s="181"/>
      <c r="TYE8" s="181"/>
      <c r="TYF8" s="181"/>
      <c r="TYG8" s="181"/>
      <c r="TYH8" s="181"/>
      <c r="TYI8" s="181"/>
      <c r="TYJ8" s="181"/>
      <c r="TYK8" s="181"/>
      <c r="TYL8" s="181"/>
      <c r="TYM8" s="181"/>
      <c r="TYN8" s="181"/>
      <c r="TYO8" s="181"/>
      <c r="TYP8" s="181"/>
      <c r="TYQ8" s="181"/>
      <c r="TYR8" s="181"/>
      <c r="TYS8" s="181"/>
      <c r="TYT8" s="181"/>
      <c r="TYU8" s="181"/>
      <c r="TYV8" s="181"/>
      <c r="TYW8" s="181"/>
      <c r="TYX8" s="181"/>
      <c r="TYY8" s="181"/>
      <c r="TYZ8" s="181"/>
      <c r="TZA8" s="181"/>
      <c r="TZB8" s="181"/>
      <c r="TZC8" s="181"/>
      <c r="TZD8" s="181"/>
      <c r="TZE8" s="181"/>
      <c r="TZF8" s="181"/>
      <c r="TZG8" s="181"/>
      <c r="TZH8" s="181"/>
      <c r="TZI8" s="181"/>
      <c r="TZJ8" s="181"/>
      <c r="TZK8" s="181"/>
      <c r="TZL8" s="181"/>
      <c r="TZM8" s="181"/>
      <c r="TZN8" s="181"/>
      <c r="TZO8" s="181"/>
      <c r="TZP8" s="181"/>
      <c r="TZQ8" s="181"/>
      <c r="TZR8" s="181"/>
      <c r="TZS8" s="181"/>
      <c r="TZT8" s="181"/>
      <c r="TZU8" s="181"/>
      <c r="TZV8" s="181"/>
      <c r="TZW8" s="181"/>
      <c r="TZX8" s="181"/>
      <c r="TZY8" s="181"/>
      <c r="TZZ8" s="181"/>
      <c r="UAA8" s="181"/>
      <c r="UAB8" s="181"/>
      <c r="UAC8" s="181"/>
      <c r="UAD8" s="181"/>
      <c r="UAE8" s="181"/>
      <c r="UAF8" s="181"/>
      <c r="UAG8" s="181"/>
      <c r="UAH8" s="181"/>
      <c r="UAI8" s="181"/>
      <c r="UAJ8" s="181"/>
      <c r="UAK8" s="181"/>
      <c r="UAL8" s="181"/>
      <c r="UAM8" s="181"/>
      <c r="UAN8" s="181"/>
      <c r="UAO8" s="181"/>
      <c r="UAP8" s="181"/>
      <c r="UAQ8" s="181"/>
      <c r="UAR8" s="181"/>
      <c r="UAS8" s="181"/>
      <c r="UAT8" s="181"/>
      <c r="UAU8" s="181"/>
      <c r="UAV8" s="181"/>
      <c r="UAW8" s="181"/>
      <c r="UAX8" s="181"/>
      <c r="UAY8" s="181"/>
      <c r="UAZ8" s="181"/>
      <c r="UBA8" s="181"/>
      <c r="UBB8" s="181"/>
      <c r="UBC8" s="181"/>
      <c r="UBD8" s="181"/>
      <c r="UBE8" s="181"/>
      <c r="UBF8" s="181"/>
      <c r="UBG8" s="181"/>
      <c r="UBH8" s="181"/>
      <c r="UBI8" s="181"/>
      <c r="UBJ8" s="181"/>
      <c r="UBK8" s="181"/>
      <c r="UBL8" s="181"/>
      <c r="UBM8" s="181"/>
      <c r="UBN8" s="181"/>
      <c r="UBO8" s="181"/>
      <c r="UBP8" s="181"/>
      <c r="UBQ8" s="181"/>
      <c r="UBR8" s="181"/>
      <c r="UBS8" s="181"/>
      <c r="UBT8" s="181"/>
      <c r="UBU8" s="181"/>
      <c r="UBV8" s="181"/>
      <c r="UBW8" s="181"/>
      <c r="UBX8" s="181"/>
      <c r="UBY8" s="181"/>
      <c r="UBZ8" s="181"/>
      <c r="UCA8" s="181"/>
      <c r="UCB8" s="181"/>
      <c r="UCC8" s="181"/>
      <c r="UCD8" s="181"/>
      <c r="UCE8" s="181"/>
      <c r="UCF8" s="181"/>
      <c r="UCG8" s="181"/>
      <c r="UCH8" s="181"/>
      <c r="UCI8" s="181"/>
      <c r="UCJ8" s="181"/>
      <c r="UCK8" s="181"/>
      <c r="UCL8" s="181"/>
      <c r="UCM8" s="181"/>
      <c r="UCN8" s="181"/>
      <c r="UCO8" s="181"/>
      <c r="UCP8" s="181"/>
      <c r="UCQ8" s="181"/>
      <c r="UCR8" s="181"/>
      <c r="UCS8" s="181"/>
      <c r="UCT8" s="181"/>
      <c r="UCU8" s="181"/>
      <c r="UCV8" s="181"/>
      <c r="UCW8" s="181"/>
      <c r="UCX8" s="181"/>
      <c r="UCY8" s="181"/>
      <c r="UCZ8" s="181"/>
      <c r="UDA8" s="181"/>
      <c r="UDB8" s="181"/>
      <c r="UDC8" s="181"/>
      <c r="UDD8" s="181"/>
      <c r="UDE8" s="181"/>
      <c r="UDF8" s="181"/>
      <c r="UDG8" s="181"/>
      <c r="UDH8" s="181"/>
      <c r="UDI8" s="181"/>
      <c r="UDJ8" s="181"/>
      <c r="UDK8" s="181"/>
      <c r="UDL8" s="181"/>
      <c r="UDM8" s="181"/>
      <c r="UDN8" s="181"/>
      <c r="UDO8" s="181"/>
      <c r="UDP8" s="181"/>
      <c r="UDQ8" s="181"/>
      <c r="UDR8" s="181"/>
      <c r="UDS8" s="181"/>
      <c r="UDT8" s="181"/>
      <c r="UDU8" s="181"/>
      <c r="UDV8" s="181"/>
      <c r="UDW8" s="181"/>
      <c r="UDX8" s="181"/>
      <c r="UDY8" s="181"/>
      <c r="UDZ8" s="181"/>
      <c r="UEA8" s="181"/>
      <c r="UEB8" s="181"/>
      <c r="UEC8" s="181"/>
      <c r="UED8" s="181"/>
      <c r="UEE8" s="181"/>
      <c r="UEF8" s="181"/>
      <c r="UEG8" s="181"/>
      <c r="UEH8" s="181"/>
      <c r="UEI8" s="181"/>
      <c r="UEJ8" s="181"/>
      <c r="UEK8" s="181"/>
      <c r="UEL8" s="181"/>
      <c r="UEM8" s="181"/>
      <c r="UEN8" s="181"/>
      <c r="UEO8" s="181"/>
      <c r="UEP8" s="181"/>
      <c r="UEQ8" s="181"/>
      <c r="UER8" s="181"/>
      <c r="UES8" s="181"/>
      <c r="UET8" s="181"/>
      <c r="UEU8" s="181"/>
      <c r="UEV8" s="181"/>
      <c r="UEW8" s="181"/>
      <c r="UEX8" s="181"/>
      <c r="UEY8" s="181"/>
      <c r="UEZ8" s="181"/>
      <c r="UFA8" s="181"/>
      <c r="UFB8" s="181"/>
      <c r="UFC8" s="181"/>
      <c r="UFD8" s="181"/>
      <c r="UFE8" s="181"/>
      <c r="UFF8" s="181"/>
      <c r="UFG8" s="181"/>
      <c r="UFH8" s="181"/>
      <c r="UFI8" s="181"/>
      <c r="UFJ8" s="181"/>
      <c r="UFK8" s="181"/>
      <c r="UFL8" s="181"/>
      <c r="UFM8" s="181"/>
      <c r="UFN8" s="181"/>
      <c r="UFO8" s="181"/>
      <c r="UFP8" s="181"/>
      <c r="UFQ8" s="181"/>
      <c r="UFR8" s="181"/>
      <c r="UFS8" s="181"/>
      <c r="UFT8" s="181"/>
      <c r="UFU8" s="181"/>
      <c r="UFV8" s="181"/>
      <c r="UFW8" s="181"/>
      <c r="UFX8" s="181"/>
      <c r="UFY8" s="181"/>
      <c r="UFZ8" s="181"/>
      <c r="UGA8" s="181"/>
      <c r="UGB8" s="181"/>
      <c r="UGC8" s="181"/>
      <c r="UGD8" s="181"/>
      <c r="UGE8" s="181"/>
      <c r="UGF8" s="181"/>
      <c r="UGG8" s="181"/>
      <c r="UGH8" s="181"/>
      <c r="UGI8" s="181"/>
      <c r="UGJ8" s="181"/>
      <c r="UGK8" s="181"/>
      <c r="UGL8" s="181"/>
      <c r="UGM8" s="181"/>
      <c r="UGN8" s="181"/>
      <c r="UGO8" s="181"/>
      <c r="UGP8" s="181"/>
      <c r="UGQ8" s="181"/>
      <c r="UGR8" s="181"/>
      <c r="UGS8" s="181"/>
      <c r="UGT8" s="181"/>
      <c r="UGU8" s="181"/>
      <c r="UGV8" s="181"/>
      <c r="UGW8" s="181"/>
      <c r="UGX8" s="181"/>
      <c r="UGY8" s="181"/>
      <c r="UGZ8" s="181"/>
      <c r="UHA8" s="181"/>
      <c r="UHB8" s="181"/>
      <c r="UHC8" s="181"/>
      <c r="UHD8" s="181"/>
      <c r="UHE8" s="181"/>
      <c r="UHF8" s="181"/>
      <c r="UHG8" s="181"/>
      <c r="UHH8" s="181"/>
      <c r="UHI8" s="181"/>
      <c r="UHJ8" s="181"/>
      <c r="UHK8" s="181"/>
      <c r="UHL8" s="181"/>
      <c r="UHM8" s="181"/>
      <c r="UHN8" s="181"/>
      <c r="UHO8" s="181"/>
      <c r="UHP8" s="181"/>
      <c r="UHQ8" s="181"/>
      <c r="UHR8" s="181"/>
      <c r="UHS8" s="181"/>
      <c r="UHT8" s="181"/>
      <c r="UHU8" s="181"/>
      <c r="UHV8" s="181"/>
      <c r="UHW8" s="181"/>
      <c r="UHX8" s="181"/>
      <c r="UHY8" s="181"/>
      <c r="UHZ8" s="181"/>
      <c r="UIA8" s="181"/>
      <c r="UIB8" s="181"/>
      <c r="UIC8" s="181"/>
      <c r="UID8" s="181"/>
      <c r="UIE8" s="181"/>
      <c r="UIF8" s="181"/>
      <c r="UIG8" s="181"/>
      <c r="UIH8" s="181"/>
      <c r="UII8" s="181"/>
      <c r="UIJ8" s="181"/>
      <c r="UIK8" s="181"/>
      <c r="UIL8" s="181"/>
      <c r="UIM8" s="181"/>
      <c r="UIN8" s="181"/>
      <c r="UIO8" s="181"/>
      <c r="UIP8" s="181"/>
      <c r="UIQ8" s="181"/>
      <c r="UIR8" s="181"/>
      <c r="UIS8" s="181"/>
      <c r="UIT8" s="181"/>
      <c r="UIU8" s="181"/>
      <c r="UIV8" s="181"/>
      <c r="UIW8" s="181"/>
      <c r="UIX8" s="181"/>
      <c r="UIY8" s="181"/>
      <c r="UIZ8" s="181"/>
      <c r="UJA8" s="181"/>
      <c r="UJB8" s="181"/>
      <c r="UJC8" s="181"/>
      <c r="UJD8" s="181"/>
      <c r="UJE8" s="181"/>
      <c r="UJF8" s="181"/>
      <c r="UJG8" s="181"/>
      <c r="UJH8" s="181"/>
      <c r="UJI8" s="181"/>
      <c r="UJJ8" s="181"/>
      <c r="UJK8" s="181"/>
      <c r="UJL8" s="181"/>
      <c r="UJM8" s="181"/>
      <c r="UJN8" s="181"/>
      <c r="UJO8" s="181"/>
      <c r="UJP8" s="181"/>
      <c r="UJQ8" s="181"/>
      <c r="UJR8" s="181"/>
      <c r="UJS8" s="181"/>
      <c r="UJT8" s="181"/>
      <c r="UJU8" s="181"/>
      <c r="UJV8" s="181"/>
      <c r="UJW8" s="181"/>
      <c r="UJX8" s="181"/>
      <c r="UJY8" s="181"/>
      <c r="UJZ8" s="181"/>
      <c r="UKA8" s="181"/>
      <c r="UKB8" s="181"/>
      <c r="UKC8" s="181"/>
      <c r="UKD8" s="181"/>
      <c r="UKE8" s="181"/>
      <c r="UKF8" s="181"/>
      <c r="UKG8" s="181"/>
      <c r="UKH8" s="181"/>
      <c r="UKI8" s="181"/>
      <c r="UKJ8" s="181"/>
      <c r="UKK8" s="181"/>
      <c r="UKL8" s="181"/>
      <c r="UKM8" s="181"/>
      <c r="UKN8" s="181"/>
      <c r="UKO8" s="181"/>
      <c r="UKP8" s="181"/>
      <c r="UKQ8" s="181"/>
      <c r="UKR8" s="181"/>
      <c r="UKS8" s="181"/>
      <c r="UKT8" s="181"/>
      <c r="UKU8" s="181"/>
      <c r="UKV8" s="181"/>
      <c r="UKW8" s="181"/>
      <c r="UKX8" s="181"/>
      <c r="UKY8" s="181"/>
      <c r="UKZ8" s="181"/>
      <c r="ULA8" s="181"/>
      <c r="ULB8" s="181"/>
      <c r="ULC8" s="181"/>
      <c r="ULD8" s="181"/>
      <c r="ULE8" s="181"/>
      <c r="ULF8" s="181"/>
      <c r="ULG8" s="181"/>
      <c r="ULH8" s="181"/>
      <c r="ULI8" s="181"/>
      <c r="ULJ8" s="181"/>
      <c r="ULK8" s="181"/>
      <c r="ULL8" s="181"/>
      <c r="ULM8" s="181"/>
      <c r="ULN8" s="181"/>
      <c r="ULO8" s="181"/>
      <c r="ULP8" s="181"/>
      <c r="ULQ8" s="181"/>
      <c r="ULR8" s="181"/>
      <c r="ULS8" s="181"/>
      <c r="ULT8" s="181"/>
      <c r="ULU8" s="181"/>
      <c r="ULV8" s="181"/>
      <c r="ULW8" s="181"/>
      <c r="ULX8" s="181"/>
      <c r="ULY8" s="181"/>
      <c r="ULZ8" s="181"/>
      <c r="UMA8" s="181"/>
      <c r="UMB8" s="181"/>
      <c r="UMC8" s="181"/>
      <c r="UMD8" s="181"/>
      <c r="UME8" s="181"/>
      <c r="UMF8" s="181"/>
      <c r="UMG8" s="181"/>
      <c r="UMH8" s="181"/>
      <c r="UMI8" s="181"/>
      <c r="UMJ8" s="181"/>
      <c r="UMK8" s="181"/>
      <c r="UML8" s="181"/>
      <c r="UMM8" s="181"/>
      <c r="UMN8" s="181"/>
      <c r="UMO8" s="181"/>
      <c r="UMP8" s="181"/>
      <c r="UMQ8" s="181"/>
      <c r="UMR8" s="181"/>
      <c r="UMS8" s="181"/>
      <c r="UMT8" s="181"/>
      <c r="UMU8" s="181"/>
      <c r="UMV8" s="181"/>
      <c r="UMW8" s="181"/>
      <c r="UMX8" s="181"/>
      <c r="UMY8" s="181"/>
      <c r="UMZ8" s="181"/>
      <c r="UNA8" s="181"/>
      <c r="UNB8" s="181"/>
      <c r="UNC8" s="181"/>
      <c r="UND8" s="181"/>
      <c r="UNE8" s="181"/>
      <c r="UNF8" s="181"/>
      <c r="UNG8" s="181"/>
      <c r="UNH8" s="181"/>
      <c r="UNI8" s="181"/>
      <c r="UNJ8" s="181"/>
      <c r="UNK8" s="181"/>
      <c r="UNL8" s="181"/>
      <c r="UNM8" s="181"/>
      <c r="UNN8" s="181"/>
      <c r="UNO8" s="181"/>
      <c r="UNP8" s="181"/>
      <c r="UNQ8" s="181"/>
      <c r="UNR8" s="181"/>
      <c r="UNS8" s="181"/>
      <c r="UNT8" s="181"/>
      <c r="UNU8" s="181"/>
      <c r="UNV8" s="181"/>
      <c r="UNW8" s="181"/>
      <c r="UNX8" s="181"/>
      <c r="UNY8" s="181"/>
      <c r="UNZ8" s="181"/>
      <c r="UOA8" s="181"/>
      <c r="UOB8" s="181"/>
      <c r="UOC8" s="181"/>
      <c r="UOD8" s="181"/>
      <c r="UOE8" s="181"/>
      <c r="UOF8" s="181"/>
      <c r="UOG8" s="181"/>
      <c r="UOH8" s="181"/>
      <c r="UOI8" s="181"/>
      <c r="UOJ8" s="181"/>
      <c r="UOK8" s="181"/>
      <c r="UOL8" s="181"/>
      <c r="UOM8" s="181"/>
      <c r="UON8" s="181"/>
      <c r="UOO8" s="181"/>
      <c r="UOP8" s="181"/>
      <c r="UOQ8" s="181"/>
      <c r="UOR8" s="181"/>
      <c r="UOS8" s="181"/>
      <c r="UOT8" s="181"/>
      <c r="UOU8" s="181"/>
      <c r="UOV8" s="181"/>
      <c r="UOW8" s="181"/>
      <c r="UOX8" s="181"/>
      <c r="UOY8" s="181"/>
      <c r="UOZ8" s="181"/>
      <c r="UPA8" s="181"/>
      <c r="UPB8" s="181"/>
      <c r="UPC8" s="181"/>
      <c r="UPD8" s="181"/>
      <c r="UPE8" s="181"/>
      <c r="UPF8" s="181"/>
      <c r="UPG8" s="181"/>
      <c r="UPH8" s="181"/>
      <c r="UPI8" s="181"/>
      <c r="UPJ8" s="181"/>
      <c r="UPK8" s="181"/>
      <c r="UPL8" s="181"/>
      <c r="UPM8" s="181"/>
      <c r="UPN8" s="181"/>
      <c r="UPO8" s="181"/>
      <c r="UPP8" s="181"/>
      <c r="UPQ8" s="181"/>
      <c r="UPR8" s="181"/>
      <c r="UPS8" s="181"/>
      <c r="UPT8" s="181"/>
      <c r="UPU8" s="181"/>
      <c r="UPV8" s="181"/>
      <c r="UPW8" s="181"/>
      <c r="UPX8" s="181"/>
      <c r="UPY8" s="181"/>
      <c r="UPZ8" s="181"/>
      <c r="UQA8" s="181"/>
      <c r="UQB8" s="181"/>
      <c r="UQC8" s="181"/>
      <c r="UQD8" s="181"/>
      <c r="UQE8" s="181"/>
      <c r="UQF8" s="181"/>
      <c r="UQG8" s="181"/>
      <c r="UQH8" s="181"/>
      <c r="UQI8" s="181"/>
      <c r="UQJ8" s="181"/>
      <c r="UQK8" s="181"/>
      <c r="UQL8" s="181"/>
      <c r="UQM8" s="181"/>
      <c r="UQN8" s="181"/>
      <c r="UQO8" s="181"/>
      <c r="UQP8" s="181"/>
      <c r="UQQ8" s="181"/>
      <c r="UQR8" s="181"/>
      <c r="UQS8" s="181"/>
      <c r="UQT8" s="181"/>
      <c r="UQU8" s="181"/>
      <c r="UQV8" s="181"/>
      <c r="UQW8" s="181"/>
      <c r="UQX8" s="181"/>
      <c r="UQY8" s="181"/>
      <c r="UQZ8" s="181"/>
      <c r="URA8" s="181"/>
      <c r="URB8" s="181"/>
      <c r="URC8" s="181"/>
      <c r="URD8" s="181"/>
      <c r="URE8" s="181"/>
      <c r="URF8" s="181"/>
      <c r="URG8" s="181"/>
      <c r="URH8" s="181"/>
      <c r="URI8" s="181"/>
      <c r="URJ8" s="181"/>
      <c r="URK8" s="181"/>
      <c r="URL8" s="181"/>
      <c r="URM8" s="181"/>
      <c r="URN8" s="181"/>
      <c r="URO8" s="181"/>
      <c r="URP8" s="181"/>
      <c r="URQ8" s="181"/>
      <c r="URR8" s="181"/>
      <c r="URS8" s="181"/>
      <c r="URT8" s="181"/>
      <c r="URU8" s="181"/>
      <c r="URV8" s="181"/>
      <c r="URW8" s="181"/>
      <c r="URX8" s="181"/>
      <c r="URY8" s="181"/>
      <c r="URZ8" s="181"/>
      <c r="USA8" s="181"/>
      <c r="USB8" s="181"/>
      <c r="USC8" s="181"/>
      <c r="USD8" s="181"/>
      <c r="USE8" s="181"/>
      <c r="USF8" s="181"/>
      <c r="USG8" s="181"/>
      <c r="USH8" s="181"/>
      <c r="USI8" s="181"/>
      <c r="USJ8" s="181"/>
      <c r="USK8" s="181"/>
      <c r="USL8" s="181"/>
      <c r="USM8" s="181"/>
      <c r="USN8" s="181"/>
      <c r="USO8" s="181"/>
      <c r="USP8" s="181"/>
      <c r="USQ8" s="181"/>
      <c r="USR8" s="181"/>
      <c r="USS8" s="181"/>
      <c r="UST8" s="181"/>
      <c r="USU8" s="181"/>
      <c r="USV8" s="181"/>
      <c r="USW8" s="181"/>
      <c r="USX8" s="181"/>
      <c r="USY8" s="181"/>
      <c r="USZ8" s="181"/>
      <c r="UTA8" s="181"/>
      <c r="UTB8" s="181"/>
      <c r="UTC8" s="181"/>
      <c r="UTD8" s="181"/>
      <c r="UTE8" s="181"/>
      <c r="UTF8" s="181"/>
      <c r="UTG8" s="181"/>
      <c r="UTH8" s="181"/>
      <c r="UTI8" s="181"/>
      <c r="UTJ8" s="181"/>
      <c r="UTK8" s="181"/>
      <c r="UTL8" s="181"/>
      <c r="UTM8" s="181"/>
      <c r="UTN8" s="181"/>
      <c r="UTO8" s="181"/>
      <c r="UTP8" s="181"/>
      <c r="UTQ8" s="181"/>
      <c r="UTR8" s="181"/>
      <c r="UTS8" s="181"/>
      <c r="UTT8" s="181"/>
      <c r="UTU8" s="181"/>
      <c r="UTV8" s="181"/>
      <c r="UTW8" s="181"/>
      <c r="UTX8" s="181"/>
      <c r="UTY8" s="181"/>
      <c r="UTZ8" s="181"/>
      <c r="UUA8" s="181"/>
      <c r="UUB8" s="181"/>
      <c r="UUC8" s="181"/>
      <c r="UUD8" s="181"/>
      <c r="UUE8" s="181"/>
      <c r="UUF8" s="181"/>
      <c r="UUG8" s="181"/>
      <c r="UUH8" s="181"/>
      <c r="UUI8" s="181"/>
      <c r="UUJ8" s="181"/>
      <c r="UUK8" s="181"/>
      <c r="UUL8" s="181"/>
      <c r="UUM8" s="181"/>
      <c r="UUN8" s="181"/>
      <c r="UUO8" s="181"/>
      <c r="UUP8" s="181"/>
      <c r="UUQ8" s="181"/>
      <c r="UUR8" s="181"/>
      <c r="UUS8" s="181"/>
      <c r="UUT8" s="181"/>
      <c r="UUU8" s="181"/>
      <c r="UUV8" s="181"/>
      <c r="UUW8" s="181"/>
      <c r="UUX8" s="181"/>
      <c r="UUY8" s="181"/>
      <c r="UUZ8" s="181"/>
      <c r="UVA8" s="181"/>
      <c r="UVB8" s="181"/>
      <c r="UVC8" s="181"/>
      <c r="UVD8" s="181"/>
      <c r="UVE8" s="181"/>
      <c r="UVF8" s="181"/>
      <c r="UVG8" s="181"/>
      <c r="UVH8" s="181"/>
      <c r="UVI8" s="181"/>
      <c r="UVJ8" s="181"/>
      <c r="UVK8" s="181"/>
      <c r="UVL8" s="181"/>
      <c r="UVM8" s="181"/>
      <c r="UVN8" s="181"/>
      <c r="UVO8" s="181"/>
      <c r="UVP8" s="181"/>
      <c r="UVQ8" s="181"/>
      <c r="UVR8" s="181"/>
      <c r="UVS8" s="181"/>
      <c r="UVT8" s="181"/>
      <c r="UVU8" s="181"/>
      <c r="UVV8" s="181"/>
      <c r="UVW8" s="181"/>
      <c r="UVX8" s="181"/>
      <c r="UVY8" s="181"/>
      <c r="UVZ8" s="181"/>
      <c r="UWA8" s="181"/>
      <c r="UWB8" s="181"/>
      <c r="UWC8" s="181"/>
      <c r="UWD8" s="181"/>
      <c r="UWE8" s="181"/>
      <c r="UWF8" s="181"/>
      <c r="UWG8" s="181"/>
      <c r="UWH8" s="181"/>
      <c r="UWI8" s="181"/>
      <c r="UWJ8" s="181"/>
      <c r="UWK8" s="181"/>
      <c r="UWL8" s="181"/>
      <c r="UWM8" s="181"/>
      <c r="UWN8" s="181"/>
      <c r="UWO8" s="181"/>
      <c r="UWP8" s="181"/>
      <c r="UWQ8" s="181"/>
      <c r="UWR8" s="181"/>
      <c r="UWS8" s="181"/>
      <c r="UWT8" s="181"/>
      <c r="UWU8" s="181"/>
      <c r="UWV8" s="181"/>
      <c r="UWW8" s="181"/>
      <c r="UWX8" s="181"/>
      <c r="UWY8" s="181"/>
      <c r="UWZ8" s="181"/>
      <c r="UXA8" s="181"/>
      <c r="UXB8" s="181"/>
      <c r="UXC8" s="181"/>
      <c r="UXD8" s="181"/>
      <c r="UXE8" s="181"/>
      <c r="UXF8" s="181"/>
      <c r="UXG8" s="181"/>
      <c r="UXH8" s="181"/>
      <c r="UXI8" s="181"/>
      <c r="UXJ8" s="181"/>
      <c r="UXK8" s="181"/>
      <c r="UXL8" s="181"/>
      <c r="UXM8" s="181"/>
      <c r="UXN8" s="181"/>
      <c r="UXO8" s="181"/>
      <c r="UXP8" s="181"/>
      <c r="UXQ8" s="181"/>
      <c r="UXR8" s="181"/>
      <c r="UXS8" s="181"/>
      <c r="UXT8" s="181"/>
      <c r="UXU8" s="181"/>
      <c r="UXV8" s="181"/>
      <c r="UXW8" s="181"/>
      <c r="UXX8" s="181"/>
      <c r="UXY8" s="181"/>
      <c r="UXZ8" s="181"/>
      <c r="UYA8" s="181"/>
      <c r="UYB8" s="181"/>
      <c r="UYC8" s="181"/>
      <c r="UYD8" s="181"/>
      <c r="UYE8" s="181"/>
      <c r="UYF8" s="181"/>
      <c r="UYG8" s="181"/>
      <c r="UYH8" s="181"/>
      <c r="UYI8" s="181"/>
      <c r="UYJ8" s="181"/>
      <c r="UYK8" s="181"/>
      <c r="UYL8" s="181"/>
      <c r="UYM8" s="181"/>
      <c r="UYN8" s="181"/>
      <c r="UYO8" s="181"/>
      <c r="UYP8" s="181"/>
      <c r="UYQ8" s="181"/>
      <c r="UYR8" s="181"/>
      <c r="UYS8" s="181"/>
      <c r="UYT8" s="181"/>
      <c r="UYU8" s="181"/>
      <c r="UYV8" s="181"/>
      <c r="UYW8" s="181"/>
      <c r="UYX8" s="181"/>
      <c r="UYY8" s="181"/>
      <c r="UYZ8" s="181"/>
      <c r="UZA8" s="181"/>
      <c r="UZB8" s="181"/>
      <c r="UZC8" s="181"/>
      <c r="UZD8" s="181"/>
      <c r="UZE8" s="181"/>
      <c r="UZF8" s="181"/>
      <c r="UZG8" s="181"/>
      <c r="UZH8" s="181"/>
      <c r="UZI8" s="181"/>
      <c r="UZJ8" s="181"/>
      <c r="UZK8" s="181"/>
      <c r="UZL8" s="181"/>
      <c r="UZM8" s="181"/>
      <c r="UZN8" s="181"/>
      <c r="UZO8" s="181"/>
      <c r="UZP8" s="181"/>
      <c r="UZQ8" s="181"/>
      <c r="UZR8" s="181"/>
      <c r="UZS8" s="181"/>
      <c r="UZT8" s="181"/>
      <c r="UZU8" s="181"/>
      <c r="UZV8" s="181"/>
      <c r="UZW8" s="181"/>
      <c r="UZX8" s="181"/>
      <c r="UZY8" s="181"/>
      <c r="UZZ8" s="181"/>
      <c r="VAA8" s="181"/>
      <c r="VAB8" s="181"/>
      <c r="VAC8" s="181"/>
      <c r="VAD8" s="181"/>
      <c r="VAE8" s="181"/>
      <c r="VAF8" s="181"/>
      <c r="VAG8" s="181"/>
      <c r="VAH8" s="181"/>
      <c r="VAI8" s="181"/>
      <c r="VAJ8" s="181"/>
      <c r="VAK8" s="181"/>
      <c r="VAL8" s="181"/>
      <c r="VAM8" s="181"/>
      <c r="VAN8" s="181"/>
      <c r="VAO8" s="181"/>
      <c r="VAP8" s="181"/>
      <c r="VAQ8" s="181"/>
      <c r="VAR8" s="181"/>
      <c r="VAS8" s="181"/>
      <c r="VAT8" s="181"/>
      <c r="VAU8" s="181"/>
      <c r="VAV8" s="181"/>
      <c r="VAW8" s="181"/>
      <c r="VAX8" s="181"/>
      <c r="VAY8" s="181"/>
      <c r="VAZ8" s="181"/>
      <c r="VBA8" s="181"/>
      <c r="VBB8" s="181"/>
      <c r="VBC8" s="181"/>
      <c r="VBD8" s="181"/>
      <c r="VBE8" s="181"/>
      <c r="VBF8" s="181"/>
      <c r="VBG8" s="181"/>
      <c r="VBH8" s="181"/>
      <c r="VBI8" s="181"/>
      <c r="VBJ8" s="181"/>
      <c r="VBK8" s="181"/>
      <c r="VBL8" s="181"/>
      <c r="VBM8" s="181"/>
      <c r="VBN8" s="181"/>
      <c r="VBO8" s="181"/>
      <c r="VBP8" s="181"/>
      <c r="VBQ8" s="181"/>
      <c r="VBR8" s="181"/>
      <c r="VBS8" s="181"/>
      <c r="VBT8" s="181"/>
      <c r="VBU8" s="181"/>
      <c r="VBV8" s="181"/>
      <c r="VBW8" s="181"/>
      <c r="VBX8" s="181"/>
      <c r="VBY8" s="181"/>
      <c r="VBZ8" s="181"/>
      <c r="VCA8" s="181"/>
      <c r="VCB8" s="181"/>
      <c r="VCC8" s="181"/>
      <c r="VCD8" s="181"/>
      <c r="VCE8" s="181"/>
      <c r="VCF8" s="181"/>
      <c r="VCG8" s="181"/>
      <c r="VCH8" s="181"/>
      <c r="VCI8" s="181"/>
      <c r="VCJ8" s="181"/>
      <c r="VCK8" s="181"/>
      <c r="VCL8" s="181"/>
      <c r="VCM8" s="181"/>
      <c r="VCN8" s="181"/>
      <c r="VCO8" s="181"/>
      <c r="VCP8" s="181"/>
      <c r="VCQ8" s="181"/>
      <c r="VCR8" s="181"/>
      <c r="VCS8" s="181"/>
      <c r="VCT8" s="181"/>
      <c r="VCU8" s="181"/>
      <c r="VCV8" s="181"/>
      <c r="VCW8" s="181"/>
      <c r="VCX8" s="181"/>
      <c r="VCY8" s="181"/>
      <c r="VCZ8" s="181"/>
      <c r="VDA8" s="181"/>
      <c r="VDB8" s="181"/>
      <c r="VDC8" s="181"/>
      <c r="VDD8" s="181"/>
      <c r="VDE8" s="181"/>
      <c r="VDF8" s="181"/>
      <c r="VDG8" s="181"/>
      <c r="VDH8" s="181"/>
      <c r="VDI8" s="181"/>
      <c r="VDJ8" s="181"/>
      <c r="VDK8" s="181"/>
      <c r="VDL8" s="181"/>
      <c r="VDM8" s="181"/>
      <c r="VDN8" s="181"/>
      <c r="VDO8" s="181"/>
      <c r="VDP8" s="181"/>
      <c r="VDQ8" s="181"/>
      <c r="VDR8" s="181"/>
      <c r="VDS8" s="181"/>
      <c r="VDT8" s="181"/>
      <c r="VDU8" s="181"/>
      <c r="VDV8" s="181"/>
      <c r="VDW8" s="181"/>
      <c r="VDX8" s="181"/>
      <c r="VDY8" s="181"/>
      <c r="VDZ8" s="181"/>
      <c r="VEA8" s="181"/>
      <c r="VEB8" s="181"/>
      <c r="VEC8" s="181"/>
      <c r="VED8" s="181"/>
      <c r="VEE8" s="181"/>
      <c r="VEF8" s="181"/>
      <c r="VEG8" s="181"/>
      <c r="VEH8" s="181"/>
      <c r="VEI8" s="181"/>
      <c r="VEJ8" s="181"/>
      <c r="VEK8" s="181"/>
      <c r="VEL8" s="181"/>
      <c r="VEM8" s="181"/>
      <c r="VEN8" s="181"/>
      <c r="VEO8" s="181"/>
      <c r="VEP8" s="181"/>
      <c r="VEQ8" s="181"/>
      <c r="VER8" s="181"/>
      <c r="VES8" s="181"/>
      <c r="VET8" s="181"/>
      <c r="VEU8" s="181"/>
      <c r="VEV8" s="181"/>
      <c r="VEW8" s="181"/>
      <c r="VEX8" s="181"/>
      <c r="VEY8" s="181"/>
      <c r="VEZ8" s="181"/>
      <c r="VFA8" s="181"/>
      <c r="VFB8" s="181"/>
      <c r="VFC8" s="181"/>
      <c r="VFD8" s="181"/>
      <c r="VFE8" s="181"/>
      <c r="VFF8" s="181"/>
      <c r="VFG8" s="181"/>
      <c r="VFH8" s="181"/>
      <c r="VFI8" s="181"/>
      <c r="VFJ8" s="181"/>
      <c r="VFK8" s="181"/>
      <c r="VFL8" s="181"/>
      <c r="VFM8" s="181"/>
      <c r="VFN8" s="181"/>
      <c r="VFO8" s="181"/>
      <c r="VFP8" s="181"/>
      <c r="VFQ8" s="181"/>
      <c r="VFR8" s="181"/>
      <c r="VFS8" s="181"/>
      <c r="VFT8" s="181"/>
      <c r="VFU8" s="181"/>
      <c r="VFV8" s="181"/>
      <c r="VFW8" s="181"/>
      <c r="VFX8" s="181"/>
      <c r="VFY8" s="181"/>
      <c r="VFZ8" s="181"/>
      <c r="VGA8" s="181"/>
      <c r="VGB8" s="181"/>
      <c r="VGC8" s="181"/>
      <c r="VGD8" s="181"/>
      <c r="VGE8" s="181"/>
      <c r="VGF8" s="181"/>
      <c r="VGG8" s="181"/>
      <c r="VGH8" s="181"/>
      <c r="VGI8" s="181"/>
      <c r="VGJ8" s="181"/>
      <c r="VGK8" s="181"/>
      <c r="VGL8" s="181"/>
      <c r="VGM8" s="181"/>
      <c r="VGN8" s="181"/>
      <c r="VGO8" s="181"/>
      <c r="VGP8" s="181"/>
      <c r="VGQ8" s="181"/>
      <c r="VGR8" s="181"/>
      <c r="VGS8" s="181"/>
      <c r="VGT8" s="181"/>
      <c r="VGU8" s="181"/>
      <c r="VGV8" s="181"/>
      <c r="VGW8" s="181"/>
      <c r="VGX8" s="181"/>
      <c r="VGY8" s="181"/>
      <c r="VGZ8" s="181"/>
      <c r="VHA8" s="181"/>
      <c r="VHB8" s="181"/>
      <c r="VHC8" s="181"/>
      <c r="VHD8" s="181"/>
      <c r="VHE8" s="181"/>
      <c r="VHF8" s="181"/>
      <c r="VHG8" s="181"/>
      <c r="VHH8" s="181"/>
      <c r="VHI8" s="181"/>
      <c r="VHJ8" s="181"/>
      <c r="VHK8" s="181"/>
      <c r="VHL8" s="181"/>
      <c r="VHM8" s="181"/>
      <c r="VHN8" s="181"/>
      <c r="VHO8" s="181"/>
      <c r="VHP8" s="181"/>
      <c r="VHQ8" s="181"/>
      <c r="VHR8" s="181"/>
      <c r="VHS8" s="181"/>
      <c r="VHT8" s="181"/>
      <c r="VHU8" s="181"/>
      <c r="VHV8" s="181"/>
      <c r="VHW8" s="181"/>
      <c r="VHX8" s="181"/>
      <c r="VHY8" s="181"/>
      <c r="VHZ8" s="181"/>
      <c r="VIA8" s="181"/>
      <c r="VIB8" s="181"/>
      <c r="VIC8" s="181"/>
      <c r="VID8" s="181"/>
      <c r="VIE8" s="181"/>
      <c r="VIF8" s="181"/>
      <c r="VIG8" s="181"/>
      <c r="VIH8" s="181"/>
      <c r="VII8" s="181"/>
      <c r="VIJ8" s="181"/>
      <c r="VIK8" s="181"/>
      <c r="VIL8" s="181"/>
      <c r="VIM8" s="181"/>
      <c r="VIN8" s="181"/>
      <c r="VIO8" s="181"/>
      <c r="VIP8" s="181"/>
      <c r="VIQ8" s="181"/>
      <c r="VIR8" s="181"/>
      <c r="VIS8" s="181"/>
      <c r="VIT8" s="181"/>
      <c r="VIU8" s="181"/>
      <c r="VIV8" s="181"/>
      <c r="VIW8" s="181"/>
      <c r="VIX8" s="181"/>
      <c r="VIY8" s="181"/>
      <c r="VIZ8" s="181"/>
      <c r="VJA8" s="181"/>
      <c r="VJB8" s="181"/>
      <c r="VJC8" s="181"/>
      <c r="VJD8" s="181"/>
      <c r="VJE8" s="181"/>
      <c r="VJF8" s="181"/>
      <c r="VJG8" s="181"/>
      <c r="VJH8" s="181"/>
      <c r="VJI8" s="181"/>
      <c r="VJJ8" s="181"/>
      <c r="VJK8" s="181"/>
      <c r="VJL8" s="181"/>
      <c r="VJM8" s="181"/>
      <c r="VJN8" s="181"/>
      <c r="VJO8" s="181"/>
      <c r="VJP8" s="181"/>
      <c r="VJQ8" s="181"/>
      <c r="VJR8" s="181"/>
      <c r="VJS8" s="181"/>
      <c r="VJT8" s="181"/>
      <c r="VJU8" s="181"/>
      <c r="VJV8" s="181"/>
      <c r="VJW8" s="181"/>
      <c r="VJX8" s="181"/>
      <c r="VJY8" s="181"/>
      <c r="VJZ8" s="181"/>
      <c r="VKA8" s="181"/>
      <c r="VKB8" s="181"/>
      <c r="VKC8" s="181"/>
      <c r="VKD8" s="181"/>
      <c r="VKE8" s="181"/>
      <c r="VKF8" s="181"/>
      <c r="VKG8" s="181"/>
      <c r="VKH8" s="181"/>
      <c r="VKI8" s="181"/>
      <c r="VKJ8" s="181"/>
      <c r="VKK8" s="181"/>
      <c r="VKL8" s="181"/>
      <c r="VKM8" s="181"/>
      <c r="VKN8" s="181"/>
      <c r="VKO8" s="181"/>
      <c r="VKP8" s="181"/>
      <c r="VKQ8" s="181"/>
      <c r="VKR8" s="181"/>
      <c r="VKS8" s="181"/>
      <c r="VKT8" s="181"/>
      <c r="VKU8" s="181"/>
      <c r="VKV8" s="181"/>
      <c r="VKW8" s="181"/>
      <c r="VKX8" s="181"/>
      <c r="VKY8" s="181"/>
      <c r="VKZ8" s="181"/>
      <c r="VLA8" s="181"/>
      <c r="VLB8" s="181"/>
      <c r="VLC8" s="181"/>
      <c r="VLD8" s="181"/>
      <c r="VLE8" s="181"/>
      <c r="VLF8" s="181"/>
      <c r="VLG8" s="181"/>
      <c r="VLH8" s="181"/>
      <c r="VLI8" s="181"/>
      <c r="VLJ8" s="181"/>
      <c r="VLK8" s="181"/>
      <c r="VLL8" s="181"/>
      <c r="VLM8" s="181"/>
      <c r="VLN8" s="181"/>
      <c r="VLO8" s="181"/>
      <c r="VLP8" s="181"/>
      <c r="VLQ8" s="181"/>
      <c r="VLR8" s="181"/>
      <c r="VLS8" s="181"/>
      <c r="VLT8" s="181"/>
      <c r="VLU8" s="181"/>
      <c r="VLV8" s="181"/>
      <c r="VLW8" s="181"/>
      <c r="VLX8" s="181"/>
      <c r="VLY8" s="181"/>
      <c r="VLZ8" s="181"/>
      <c r="VMA8" s="181"/>
      <c r="VMB8" s="181"/>
      <c r="VMC8" s="181"/>
      <c r="VMD8" s="181"/>
      <c r="VME8" s="181"/>
      <c r="VMF8" s="181"/>
      <c r="VMG8" s="181"/>
      <c r="VMH8" s="181"/>
      <c r="VMI8" s="181"/>
      <c r="VMJ8" s="181"/>
      <c r="VMK8" s="181"/>
      <c r="VML8" s="181"/>
      <c r="VMM8" s="181"/>
      <c r="VMN8" s="181"/>
      <c r="VMO8" s="181"/>
      <c r="VMP8" s="181"/>
      <c r="VMQ8" s="181"/>
      <c r="VMR8" s="181"/>
      <c r="VMS8" s="181"/>
      <c r="VMT8" s="181"/>
      <c r="VMU8" s="181"/>
      <c r="VMV8" s="181"/>
      <c r="VMW8" s="181"/>
      <c r="VMX8" s="181"/>
      <c r="VMY8" s="181"/>
      <c r="VMZ8" s="181"/>
      <c r="VNA8" s="181"/>
      <c r="VNB8" s="181"/>
      <c r="VNC8" s="181"/>
      <c r="VND8" s="181"/>
      <c r="VNE8" s="181"/>
      <c r="VNF8" s="181"/>
      <c r="VNG8" s="181"/>
      <c r="VNH8" s="181"/>
      <c r="VNI8" s="181"/>
      <c r="VNJ8" s="181"/>
      <c r="VNK8" s="181"/>
      <c r="VNL8" s="181"/>
      <c r="VNM8" s="181"/>
      <c r="VNN8" s="181"/>
      <c r="VNO8" s="181"/>
      <c r="VNP8" s="181"/>
      <c r="VNQ8" s="181"/>
      <c r="VNR8" s="181"/>
      <c r="VNS8" s="181"/>
      <c r="VNT8" s="181"/>
      <c r="VNU8" s="181"/>
      <c r="VNV8" s="181"/>
      <c r="VNW8" s="181"/>
      <c r="VNX8" s="181"/>
      <c r="VNY8" s="181"/>
      <c r="VNZ8" s="181"/>
      <c r="VOA8" s="181"/>
      <c r="VOB8" s="181"/>
      <c r="VOC8" s="181"/>
      <c r="VOD8" s="181"/>
      <c r="VOE8" s="181"/>
      <c r="VOF8" s="181"/>
      <c r="VOG8" s="181"/>
      <c r="VOH8" s="181"/>
      <c r="VOI8" s="181"/>
      <c r="VOJ8" s="181"/>
      <c r="VOK8" s="181"/>
      <c r="VOL8" s="181"/>
      <c r="VOM8" s="181"/>
      <c r="VON8" s="181"/>
      <c r="VOO8" s="181"/>
      <c r="VOP8" s="181"/>
      <c r="VOQ8" s="181"/>
      <c r="VOR8" s="181"/>
      <c r="VOS8" s="181"/>
      <c r="VOT8" s="181"/>
      <c r="VOU8" s="181"/>
      <c r="VOV8" s="181"/>
      <c r="VOW8" s="181"/>
      <c r="VOX8" s="181"/>
      <c r="VOY8" s="181"/>
      <c r="VOZ8" s="181"/>
      <c r="VPA8" s="181"/>
      <c r="VPB8" s="181"/>
      <c r="VPC8" s="181"/>
      <c r="VPD8" s="181"/>
      <c r="VPE8" s="181"/>
      <c r="VPF8" s="181"/>
      <c r="VPG8" s="181"/>
      <c r="VPH8" s="181"/>
      <c r="VPI8" s="181"/>
      <c r="VPJ8" s="181"/>
      <c r="VPK8" s="181"/>
      <c r="VPL8" s="181"/>
      <c r="VPM8" s="181"/>
      <c r="VPN8" s="181"/>
      <c r="VPO8" s="181"/>
      <c r="VPP8" s="181"/>
      <c r="VPQ8" s="181"/>
      <c r="VPR8" s="181"/>
      <c r="VPS8" s="181"/>
      <c r="VPT8" s="181"/>
      <c r="VPU8" s="181"/>
      <c r="VPV8" s="181"/>
      <c r="VPW8" s="181"/>
      <c r="VPX8" s="181"/>
      <c r="VPY8" s="181"/>
      <c r="VPZ8" s="181"/>
      <c r="VQA8" s="181"/>
      <c r="VQB8" s="181"/>
      <c r="VQC8" s="181"/>
      <c r="VQD8" s="181"/>
      <c r="VQE8" s="181"/>
      <c r="VQF8" s="181"/>
      <c r="VQG8" s="181"/>
      <c r="VQH8" s="181"/>
      <c r="VQI8" s="181"/>
      <c r="VQJ8" s="181"/>
      <c r="VQK8" s="181"/>
      <c r="VQL8" s="181"/>
      <c r="VQM8" s="181"/>
      <c r="VQN8" s="181"/>
      <c r="VQO8" s="181"/>
      <c r="VQP8" s="181"/>
      <c r="VQQ8" s="181"/>
      <c r="VQR8" s="181"/>
      <c r="VQS8" s="181"/>
      <c r="VQT8" s="181"/>
      <c r="VQU8" s="181"/>
      <c r="VQV8" s="181"/>
      <c r="VQW8" s="181"/>
      <c r="VQX8" s="181"/>
      <c r="VQY8" s="181"/>
      <c r="VQZ8" s="181"/>
      <c r="VRA8" s="181"/>
      <c r="VRB8" s="181"/>
      <c r="VRC8" s="181"/>
      <c r="VRD8" s="181"/>
      <c r="VRE8" s="181"/>
      <c r="VRF8" s="181"/>
      <c r="VRG8" s="181"/>
      <c r="VRH8" s="181"/>
      <c r="VRI8" s="181"/>
      <c r="VRJ8" s="181"/>
      <c r="VRK8" s="181"/>
      <c r="VRL8" s="181"/>
      <c r="VRM8" s="181"/>
      <c r="VRN8" s="181"/>
      <c r="VRO8" s="181"/>
      <c r="VRP8" s="181"/>
      <c r="VRQ8" s="181"/>
      <c r="VRR8" s="181"/>
      <c r="VRS8" s="181"/>
      <c r="VRT8" s="181"/>
      <c r="VRU8" s="181"/>
      <c r="VRV8" s="181"/>
      <c r="VRW8" s="181"/>
      <c r="VRX8" s="181"/>
      <c r="VRY8" s="181"/>
      <c r="VRZ8" s="181"/>
      <c r="VSA8" s="181"/>
      <c r="VSB8" s="181"/>
      <c r="VSC8" s="181"/>
      <c r="VSD8" s="181"/>
      <c r="VSE8" s="181"/>
      <c r="VSF8" s="181"/>
      <c r="VSG8" s="181"/>
      <c r="VSH8" s="181"/>
      <c r="VSI8" s="181"/>
      <c r="VSJ8" s="181"/>
      <c r="VSK8" s="181"/>
      <c r="VSL8" s="181"/>
      <c r="VSM8" s="181"/>
      <c r="VSN8" s="181"/>
      <c r="VSO8" s="181"/>
      <c r="VSP8" s="181"/>
      <c r="VSQ8" s="181"/>
      <c r="VSR8" s="181"/>
      <c r="VSS8" s="181"/>
      <c r="VST8" s="181"/>
      <c r="VSU8" s="181"/>
      <c r="VSV8" s="181"/>
      <c r="VSW8" s="181"/>
      <c r="VSX8" s="181"/>
      <c r="VSY8" s="181"/>
      <c r="VSZ8" s="181"/>
      <c r="VTA8" s="181"/>
      <c r="VTB8" s="181"/>
      <c r="VTC8" s="181"/>
      <c r="VTD8" s="181"/>
      <c r="VTE8" s="181"/>
      <c r="VTF8" s="181"/>
      <c r="VTG8" s="181"/>
      <c r="VTH8" s="181"/>
      <c r="VTI8" s="181"/>
      <c r="VTJ8" s="181"/>
      <c r="VTK8" s="181"/>
      <c r="VTL8" s="181"/>
      <c r="VTM8" s="181"/>
      <c r="VTN8" s="181"/>
      <c r="VTO8" s="181"/>
      <c r="VTP8" s="181"/>
      <c r="VTQ8" s="181"/>
      <c r="VTR8" s="181"/>
      <c r="VTS8" s="181"/>
      <c r="VTT8" s="181"/>
      <c r="VTU8" s="181"/>
      <c r="VTV8" s="181"/>
      <c r="VTW8" s="181"/>
      <c r="VTX8" s="181"/>
      <c r="VTY8" s="181"/>
      <c r="VTZ8" s="181"/>
      <c r="VUA8" s="181"/>
      <c r="VUB8" s="181"/>
      <c r="VUC8" s="181"/>
      <c r="VUD8" s="181"/>
      <c r="VUE8" s="181"/>
      <c r="VUF8" s="181"/>
      <c r="VUG8" s="181"/>
      <c r="VUH8" s="181"/>
      <c r="VUI8" s="181"/>
      <c r="VUJ8" s="181"/>
      <c r="VUK8" s="181"/>
      <c r="VUL8" s="181"/>
      <c r="VUM8" s="181"/>
      <c r="VUN8" s="181"/>
      <c r="VUO8" s="181"/>
      <c r="VUP8" s="181"/>
      <c r="VUQ8" s="181"/>
      <c r="VUR8" s="181"/>
      <c r="VUS8" s="181"/>
      <c r="VUT8" s="181"/>
      <c r="VUU8" s="181"/>
      <c r="VUV8" s="181"/>
      <c r="VUW8" s="181"/>
      <c r="VUX8" s="181"/>
      <c r="VUY8" s="181"/>
      <c r="VUZ8" s="181"/>
      <c r="VVA8" s="181"/>
      <c r="VVB8" s="181"/>
      <c r="VVC8" s="181"/>
      <c r="VVD8" s="181"/>
      <c r="VVE8" s="181"/>
      <c r="VVF8" s="181"/>
      <c r="VVG8" s="181"/>
      <c r="VVH8" s="181"/>
      <c r="VVI8" s="181"/>
      <c r="VVJ8" s="181"/>
      <c r="VVK8" s="181"/>
      <c r="VVL8" s="181"/>
      <c r="VVM8" s="181"/>
      <c r="VVN8" s="181"/>
      <c r="VVO8" s="181"/>
      <c r="VVP8" s="181"/>
      <c r="VVQ8" s="181"/>
      <c r="VVR8" s="181"/>
      <c r="VVS8" s="181"/>
      <c r="VVT8" s="181"/>
      <c r="VVU8" s="181"/>
      <c r="VVV8" s="181"/>
      <c r="VVW8" s="181"/>
      <c r="VVX8" s="181"/>
      <c r="VVY8" s="181"/>
      <c r="VVZ8" s="181"/>
      <c r="VWA8" s="181"/>
      <c r="VWB8" s="181"/>
      <c r="VWC8" s="181"/>
      <c r="VWD8" s="181"/>
      <c r="VWE8" s="181"/>
      <c r="VWF8" s="181"/>
      <c r="VWG8" s="181"/>
      <c r="VWH8" s="181"/>
      <c r="VWI8" s="181"/>
      <c r="VWJ8" s="181"/>
      <c r="VWK8" s="181"/>
      <c r="VWL8" s="181"/>
      <c r="VWM8" s="181"/>
      <c r="VWN8" s="181"/>
      <c r="VWO8" s="181"/>
      <c r="VWP8" s="181"/>
      <c r="VWQ8" s="181"/>
      <c r="VWR8" s="181"/>
      <c r="VWS8" s="181"/>
      <c r="VWT8" s="181"/>
      <c r="VWU8" s="181"/>
      <c r="VWV8" s="181"/>
      <c r="VWW8" s="181"/>
      <c r="VWX8" s="181"/>
      <c r="VWY8" s="181"/>
      <c r="VWZ8" s="181"/>
      <c r="VXA8" s="181"/>
      <c r="VXB8" s="181"/>
      <c r="VXC8" s="181"/>
      <c r="VXD8" s="181"/>
      <c r="VXE8" s="181"/>
      <c r="VXF8" s="181"/>
      <c r="VXG8" s="181"/>
      <c r="VXH8" s="181"/>
      <c r="VXI8" s="181"/>
      <c r="VXJ8" s="181"/>
      <c r="VXK8" s="181"/>
      <c r="VXL8" s="181"/>
      <c r="VXM8" s="181"/>
      <c r="VXN8" s="181"/>
      <c r="VXO8" s="181"/>
      <c r="VXP8" s="181"/>
      <c r="VXQ8" s="181"/>
      <c r="VXR8" s="181"/>
      <c r="VXS8" s="181"/>
      <c r="VXT8" s="181"/>
      <c r="VXU8" s="181"/>
      <c r="VXV8" s="181"/>
      <c r="VXW8" s="181"/>
      <c r="VXX8" s="181"/>
      <c r="VXY8" s="181"/>
      <c r="VXZ8" s="181"/>
      <c r="VYA8" s="181"/>
      <c r="VYB8" s="181"/>
      <c r="VYC8" s="181"/>
      <c r="VYD8" s="181"/>
      <c r="VYE8" s="181"/>
      <c r="VYF8" s="181"/>
      <c r="VYG8" s="181"/>
      <c r="VYH8" s="181"/>
      <c r="VYI8" s="181"/>
      <c r="VYJ8" s="181"/>
      <c r="VYK8" s="181"/>
      <c r="VYL8" s="181"/>
      <c r="VYM8" s="181"/>
      <c r="VYN8" s="181"/>
      <c r="VYO8" s="181"/>
      <c r="VYP8" s="181"/>
      <c r="VYQ8" s="181"/>
      <c r="VYR8" s="181"/>
      <c r="VYS8" s="181"/>
      <c r="VYT8" s="181"/>
      <c r="VYU8" s="181"/>
      <c r="VYV8" s="181"/>
      <c r="VYW8" s="181"/>
      <c r="VYX8" s="181"/>
      <c r="VYY8" s="181"/>
      <c r="VYZ8" s="181"/>
      <c r="VZA8" s="181"/>
      <c r="VZB8" s="181"/>
      <c r="VZC8" s="181"/>
      <c r="VZD8" s="181"/>
      <c r="VZE8" s="181"/>
      <c r="VZF8" s="181"/>
      <c r="VZG8" s="181"/>
      <c r="VZH8" s="181"/>
      <c r="VZI8" s="181"/>
      <c r="VZJ8" s="181"/>
      <c r="VZK8" s="181"/>
      <c r="VZL8" s="181"/>
      <c r="VZM8" s="181"/>
      <c r="VZN8" s="181"/>
      <c r="VZO8" s="181"/>
      <c r="VZP8" s="181"/>
      <c r="VZQ8" s="181"/>
      <c r="VZR8" s="181"/>
      <c r="VZS8" s="181"/>
      <c r="VZT8" s="181"/>
      <c r="VZU8" s="181"/>
      <c r="VZV8" s="181"/>
      <c r="VZW8" s="181"/>
      <c r="VZX8" s="181"/>
      <c r="VZY8" s="181"/>
      <c r="VZZ8" s="181"/>
      <c r="WAA8" s="181"/>
      <c r="WAB8" s="181"/>
      <c r="WAC8" s="181"/>
      <c r="WAD8" s="181"/>
      <c r="WAE8" s="181"/>
      <c r="WAF8" s="181"/>
      <c r="WAG8" s="181"/>
      <c r="WAH8" s="181"/>
      <c r="WAI8" s="181"/>
      <c r="WAJ8" s="181"/>
      <c r="WAK8" s="181"/>
      <c r="WAL8" s="181"/>
      <c r="WAM8" s="181"/>
      <c r="WAN8" s="181"/>
      <c r="WAO8" s="181"/>
      <c r="WAP8" s="181"/>
      <c r="WAQ8" s="181"/>
      <c r="WAR8" s="181"/>
      <c r="WAS8" s="181"/>
      <c r="WAT8" s="181"/>
      <c r="WAU8" s="181"/>
      <c r="WAV8" s="181"/>
      <c r="WAW8" s="181"/>
      <c r="WAX8" s="181"/>
      <c r="WAY8" s="181"/>
      <c r="WAZ8" s="181"/>
      <c r="WBA8" s="181"/>
      <c r="WBB8" s="181"/>
      <c r="WBC8" s="181"/>
      <c r="WBD8" s="181"/>
      <c r="WBE8" s="181"/>
      <c r="WBF8" s="181"/>
      <c r="WBG8" s="181"/>
      <c r="WBH8" s="181"/>
      <c r="WBI8" s="181"/>
      <c r="WBJ8" s="181"/>
      <c r="WBK8" s="181"/>
      <c r="WBL8" s="181"/>
      <c r="WBM8" s="181"/>
      <c r="WBN8" s="181"/>
      <c r="WBO8" s="181"/>
      <c r="WBP8" s="181"/>
      <c r="WBQ8" s="181"/>
      <c r="WBR8" s="181"/>
      <c r="WBS8" s="181"/>
      <c r="WBT8" s="181"/>
      <c r="WBU8" s="181"/>
      <c r="WBV8" s="181"/>
      <c r="WBW8" s="181"/>
      <c r="WBX8" s="181"/>
      <c r="WBY8" s="181"/>
      <c r="WBZ8" s="181"/>
      <c r="WCA8" s="181"/>
      <c r="WCB8" s="181"/>
      <c r="WCC8" s="181"/>
      <c r="WCD8" s="181"/>
      <c r="WCE8" s="181"/>
      <c r="WCF8" s="181"/>
      <c r="WCG8" s="181"/>
      <c r="WCH8" s="181"/>
      <c r="WCI8" s="181"/>
      <c r="WCJ8" s="181"/>
      <c r="WCK8" s="181"/>
      <c r="WCL8" s="181"/>
      <c r="WCM8" s="181"/>
      <c r="WCN8" s="181"/>
      <c r="WCO8" s="181"/>
      <c r="WCP8" s="181"/>
      <c r="WCQ8" s="181"/>
      <c r="WCR8" s="181"/>
      <c r="WCS8" s="181"/>
      <c r="WCT8" s="181"/>
      <c r="WCU8" s="181"/>
      <c r="WCV8" s="181"/>
      <c r="WCW8" s="181"/>
      <c r="WCX8" s="181"/>
      <c r="WCY8" s="181"/>
      <c r="WCZ8" s="181"/>
      <c r="WDA8" s="181"/>
      <c r="WDB8" s="181"/>
      <c r="WDC8" s="181"/>
      <c r="WDD8" s="181"/>
      <c r="WDE8" s="181"/>
      <c r="WDF8" s="181"/>
      <c r="WDG8" s="181"/>
      <c r="WDH8" s="181"/>
      <c r="WDI8" s="181"/>
      <c r="WDJ8" s="181"/>
      <c r="WDK8" s="181"/>
      <c r="WDL8" s="181"/>
      <c r="WDM8" s="181"/>
      <c r="WDN8" s="181"/>
      <c r="WDO8" s="181"/>
      <c r="WDP8" s="181"/>
      <c r="WDQ8" s="181"/>
      <c r="WDR8" s="181"/>
      <c r="WDS8" s="181"/>
      <c r="WDT8" s="181"/>
      <c r="WDU8" s="181"/>
      <c r="WDV8" s="181"/>
      <c r="WDW8" s="181"/>
      <c r="WDX8" s="181"/>
      <c r="WDY8" s="181"/>
      <c r="WDZ8" s="181"/>
      <c r="WEA8" s="181"/>
      <c r="WEB8" s="181"/>
      <c r="WEC8" s="181"/>
      <c r="WED8" s="181"/>
      <c r="WEE8" s="181"/>
      <c r="WEF8" s="181"/>
      <c r="WEG8" s="181"/>
      <c r="WEH8" s="181"/>
      <c r="WEI8" s="181"/>
      <c r="WEJ8" s="181"/>
      <c r="WEK8" s="181"/>
      <c r="WEL8" s="181"/>
      <c r="WEM8" s="181"/>
      <c r="WEN8" s="181"/>
      <c r="WEO8" s="181"/>
      <c r="WEP8" s="181"/>
      <c r="WEQ8" s="181"/>
      <c r="WER8" s="181"/>
      <c r="WES8" s="181"/>
      <c r="WET8" s="181"/>
      <c r="WEU8" s="181"/>
      <c r="WEV8" s="181"/>
      <c r="WEW8" s="181"/>
      <c r="WEX8" s="181"/>
      <c r="WEY8" s="181"/>
      <c r="WEZ8" s="181"/>
      <c r="WFA8" s="181"/>
      <c r="WFB8" s="181"/>
      <c r="WFC8" s="181"/>
      <c r="WFD8" s="181"/>
      <c r="WFE8" s="181"/>
      <c r="WFF8" s="181"/>
      <c r="WFG8" s="181"/>
      <c r="WFH8" s="181"/>
      <c r="WFI8" s="181"/>
      <c r="WFJ8" s="181"/>
      <c r="WFK8" s="181"/>
      <c r="WFL8" s="181"/>
      <c r="WFM8" s="181"/>
      <c r="WFN8" s="181"/>
      <c r="WFO8" s="181"/>
      <c r="WFP8" s="181"/>
      <c r="WFQ8" s="181"/>
      <c r="WFR8" s="181"/>
      <c r="WFS8" s="181"/>
      <c r="WFT8" s="181"/>
      <c r="WFU8" s="181"/>
      <c r="WFV8" s="181"/>
      <c r="WFW8" s="181"/>
      <c r="WFX8" s="181"/>
      <c r="WFY8" s="181"/>
      <c r="WFZ8" s="181"/>
      <c r="WGA8" s="181"/>
      <c r="WGB8" s="181"/>
      <c r="WGC8" s="181"/>
      <c r="WGD8" s="181"/>
      <c r="WGE8" s="181"/>
      <c r="WGF8" s="181"/>
      <c r="WGG8" s="181"/>
      <c r="WGH8" s="181"/>
      <c r="WGI8" s="181"/>
      <c r="WGJ8" s="181"/>
      <c r="WGK8" s="181"/>
      <c r="WGL8" s="181"/>
      <c r="WGM8" s="181"/>
      <c r="WGN8" s="181"/>
      <c r="WGO8" s="181"/>
      <c r="WGP8" s="181"/>
      <c r="WGQ8" s="181"/>
      <c r="WGR8" s="181"/>
      <c r="WGS8" s="181"/>
      <c r="WGT8" s="181"/>
      <c r="WGU8" s="181"/>
      <c r="WGV8" s="181"/>
      <c r="WGW8" s="181"/>
      <c r="WGX8" s="181"/>
      <c r="WGY8" s="181"/>
      <c r="WGZ8" s="181"/>
      <c r="WHA8" s="181"/>
      <c r="WHB8" s="181"/>
      <c r="WHC8" s="181"/>
      <c r="WHD8" s="181"/>
      <c r="WHE8" s="181"/>
      <c r="WHF8" s="181"/>
      <c r="WHG8" s="181"/>
      <c r="WHH8" s="181"/>
      <c r="WHI8" s="181"/>
      <c r="WHJ8" s="181"/>
      <c r="WHK8" s="181"/>
      <c r="WHL8" s="181"/>
      <c r="WHM8" s="181"/>
      <c r="WHN8" s="181"/>
      <c r="WHO8" s="181"/>
      <c r="WHP8" s="181"/>
      <c r="WHQ8" s="181"/>
      <c r="WHR8" s="181"/>
      <c r="WHS8" s="181"/>
      <c r="WHT8" s="181"/>
      <c r="WHU8" s="181"/>
      <c r="WHV8" s="181"/>
      <c r="WHW8" s="181"/>
      <c r="WHX8" s="181"/>
      <c r="WHY8" s="181"/>
      <c r="WHZ8" s="181"/>
      <c r="WIA8" s="181"/>
      <c r="WIB8" s="181"/>
      <c r="WIC8" s="181"/>
      <c r="WID8" s="181"/>
      <c r="WIE8" s="181"/>
      <c r="WIF8" s="181"/>
      <c r="WIG8" s="181"/>
      <c r="WIH8" s="181"/>
      <c r="WII8" s="181"/>
      <c r="WIJ8" s="181"/>
      <c r="WIK8" s="181"/>
      <c r="WIL8" s="181"/>
      <c r="WIM8" s="181"/>
      <c r="WIN8" s="181"/>
      <c r="WIO8" s="181"/>
      <c r="WIP8" s="181"/>
      <c r="WIQ8" s="181"/>
      <c r="WIR8" s="181"/>
      <c r="WIS8" s="181"/>
      <c r="WIT8" s="181"/>
      <c r="WIU8" s="181"/>
      <c r="WIV8" s="181"/>
      <c r="WIW8" s="181"/>
      <c r="WIX8" s="181"/>
      <c r="WIY8" s="181"/>
      <c r="WIZ8" s="181"/>
      <c r="WJA8" s="181"/>
      <c r="WJB8" s="181"/>
      <c r="WJC8" s="181"/>
      <c r="WJD8" s="181"/>
      <c r="WJE8" s="181"/>
      <c r="WJF8" s="181"/>
      <c r="WJG8" s="181"/>
      <c r="WJH8" s="181"/>
      <c r="WJI8" s="181"/>
      <c r="WJJ8" s="181"/>
      <c r="WJK8" s="181"/>
      <c r="WJL8" s="181"/>
      <c r="WJM8" s="181"/>
      <c r="WJN8" s="181"/>
      <c r="WJO8" s="181"/>
      <c r="WJP8" s="181"/>
      <c r="WJQ8" s="181"/>
      <c r="WJR8" s="181"/>
      <c r="WJS8" s="181"/>
      <c r="WJT8" s="181"/>
      <c r="WJU8" s="181"/>
      <c r="WJV8" s="181"/>
      <c r="WJW8" s="181"/>
      <c r="WJX8" s="181"/>
      <c r="WJY8" s="181"/>
      <c r="WJZ8" s="181"/>
      <c r="WKA8" s="181"/>
      <c r="WKB8" s="181"/>
      <c r="WKC8" s="181"/>
      <c r="WKD8" s="181"/>
      <c r="WKE8" s="181"/>
      <c r="WKF8" s="181"/>
      <c r="WKG8" s="181"/>
      <c r="WKH8" s="181"/>
      <c r="WKI8" s="181"/>
      <c r="WKJ8" s="181"/>
      <c r="WKK8" s="181"/>
      <c r="WKL8" s="181"/>
      <c r="WKM8" s="181"/>
      <c r="WKN8" s="181"/>
      <c r="WKO8" s="181"/>
      <c r="WKP8" s="181"/>
      <c r="WKQ8" s="181"/>
      <c r="WKR8" s="181"/>
      <c r="WKS8" s="181"/>
      <c r="WKT8" s="181"/>
      <c r="WKU8" s="181"/>
      <c r="WKV8" s="181"/>
      <c r="WKW8" s="181"/>
      <c r="WKX8" s="181"/>
      <c r="WKY8" s="181"/>
      <c r="WKZ8" s="181"/>
      <c r="WLA8" s="181"/>
      <c r="WLB8" s="181"/>
      <c r="WLC8" s="181"/>
      <c r="WLD8" s="181"/>
      <c r="WLE8" s="181"/>
      <c r="WLF8" s="181"/>
      <c r="WLG8" s="181"/>
      <c r="WLH8" s="181"/>
      <c r="WLI8" s="181"/>
      <c r="WLJ8" s="181"/>
      <c r="WLK8" s="181"/>
      <c r="WLL8" s="181"/>
      <c r="WLM8" s="181"/>
      <c r="WLN8" s="181"/>
      <c r="WLO8" s="181"/>
      <c r="WLP8" s="181"/>
      <c r="WLQ8" s="181"/>
      <c r="WLR8" s="181"/>
      <c r="WLS8" s="181"/>
      <c r="WLT8" s="181"/>
      <c r="WLU8" s="181"/>
      <c r="WLV8" s="181"/>
      <c r="WLW8" s="181"/>
      <c r="WLX8" s="181"/>
      <c r="WLY8" s="181"/>
      <c r="WLZ8" s="181"/>
      <c r="WMA8" s="181"/>
      <c r="WMB8" s="181"/>
      <c r="WMC8" s="181"/>
      <c r="WMD8" s="181"/>
      <c r="WME8" s="181"/>
      <c r="WMF8" s="181"/>
      <c r="WMG8" s="181"/>
      <c r="WMH8" s="181"/>
      <c r="WMI8" s="181"/>
      <c r="WMJ8" s="181"/>
      <c r="WMK8" s="181"/>
      <c r="WML8" s="181"/>
      <c r="WMM8" s="181"/>
      <c r="WMN8" s="181"/>
      <c r="WMO8" s="181"/>
      <c r="WMP8" s="181"/>
      <c r="WMQ8" s="181"/>
      <c r="WMR8" s="181"/>
      <c r="WMS8" s="181"/>
      <c r="WMT8" s="181"/>
      <c r="WMU8" s="181"/>
      <c r="WMV8" s="181"/>
      <c r="WMW8" s="181"/>
      <c r="WMX8" s="181"/>
      <c r="WMY8" s="181"/>
      <c r="WMZ8" s="181"/>
      <c r="WNA8" s="181"/>
      <c r="WNB8" s="181"/>
      <c r="WNC8" s="181"/>
      <c r="WND8" s="181"/>
      <c r="WNE8" s="181"/>
      <c r="WNF8" s="181"/>
      <c r="WNG8" s="181"/>
      <c r="WNH8" s="181"/>
      <c r="WNI8" s="181"/>
      <c r="WNJ8" s="181"/>
      <c r="WNK8" s="181"/>
      <c r="WNL8" s="181"/>
      <c r="WNM8" s="181"/>
      <c r="WNN8" s="181"/>
      <c r="WNO8" s="181"/>
      <c r="WNP8" s="181"/>
      <c r="WNQ8" s="181"/>
      <c r="WNR8" s="181"/>
      <c r="WNS8" s="181"/>
      <c r="WNT8" s="181"/>
      <c r="WNU8" s="181"/>
      <c r="WNV8" s="181"/>
      <c r="WNW8" s="181"/>
      <c r="WNX8" s="181"/>
      <c r="WNY8" s="181"/>
      <c r="WNZ8" s="181"/>
      <c r="WOA8" s="181"/>
      <c r="WOB8" s="181"/>
      <c r="WOC8" s="181"/>
      <c r="WOD8" s="181"/>
      <c r="WOE8" s="181"/>
      <c r="WOF8" s="181"/>
      <c r="WOG8" s="181"/>
      <c r="WOH8" s="181"/>
      <c r="WOI8" s="181"/>
      <c r="WOJ8" s="181"/>
      <c r="WOK8" s="181"/>
      <c r="WOL8" s="181"/>
      <c r="WOM8" s="181"/>
      <c r="WON8" s="181"/>
      <c r="WOO8" s="181"/>
      <c r="WOP8" s="181"/>
      <c r="WOQ8" s="181"/>
      <c r="WOR8" s="181"/>
      <c r="WOS8" s="181"/>
      <c r="WOT8" s="181"/>
      <c r="WOU8" s="181"/>
      <c r="WOV8" s="181"/>
      <c r="WOW8" s="181"/>
      <c r="WOX8" s="181"/>
      <c r="WOY8" s="181"/>
      <c r="WOZ8" s="181"/>
      <c r="WPA8" s="181"/>
      <c r="WPB8" s="181"/>
      <c r="WPC8" s="181"/>
      <c r="WPD8" s="181"/>
      <c r="WPE8" s="181"/>
      <c r="WPF8" s="181"/>
      <c r="WPG8" s="181"/>
      <c r="WPH8" s="181"/>
      <c r="WPI8" s="181"/>
      <c r="WPJ8" s="181"/>
      <c r="WPK8" s="181"/>
      <c r="WPL8" s="181"/>
      <c r="WPM8" s="181"/>
      <c r="WPN8" s="181"/>
      <c r="WPO8" s="181"/>
      <c r="WPP8" s="181"/>
      <c r="WPQ8" s="181"/>
      <c r="WPR8" s="181"/>
      <c r="WPS8" s="181"/>
      <c r="WPT8" s="181"/>
      <c r="WPU8" s="181"/>
      <c r="WPV8" s="181"/>
      <c r="WPW8" s="181"/>
      <c r="WPX8" s="181"/>
      <c r="WPY8" s="181"/>
      <c r="WPZ8" s="181"/>
      <c r="WQA8" s="181"/>
      <c r="WQB8" s="181"/>
      <c r="WQC8" s="181"/>
      <c r="WQD8" s="181"/>
      <c r="WQE8" s="181"/>
      <c r="WQF8" s="181"/>
      <c r="WQG8" s="181"/>
      <c r="WQH8" s="181"/>
      <c r="WQI8" s="181"/>
      <c r="WQJ8" s="181"/>
      <c r="WQK8" s="181"/>
      <c r="WQL8" s="181"/>
      <c r="WQM8" s="181"/>
      <c r="WQN8" s="181"/>
      <c r="WQO8" s="181"/>
      <c r="WQP8" s="181"/>
      <c r="WQQ8" s="181"/>
      <c r="WQR8" s="181"/>
      <c r="WQS8" s="181"/>
      <c r="WQT8" s="181"/>
      <c r="WQU8" s="181"/>
      <c r="WQV8" s="181"/>
      <c r="WQW8" s="181"/>
      <c r="WQX8" s="181"/>
      <c r="WQY8" s="181"/>
      <c r="WQZ8" s="181"/>
      <c r="WRA8" s="181"/>
      <c r="WRB8" s="181"/>
      <c r="WRC8" s="181"/>
      <c r="WRD8" s="181"/>
      <c r="WRE8" s="181"/>
      <c r="WRF8" s="181"/>
      <c r="WRG8" s="181"/>
      <c r="WRH8" s="181"/>
      <c r="WRI8" s="181"/>
      <c r="WRJ8" s="181"/>
      <c r="WRK8" s="181"/>
      <c r="WRL8" s="181"/>
      <c r="WRM8" s="181"/>
      <c r="WRN8" s="181"/>
      <c r="WRO8" s="181"/>
      <c r="WRP8" s="181"/>
      <c r="WRQ8" s="181"/>
      <c r="WRR8" s="181"/>
      <c r="WRS8" s="181"/>
      <c r="WRT8" s="181"/>
      <c r="WRU8" s="181"/>
      <c r="WRV8" s="181"/>
      <c r="WRW8" s="181"/>
      <c r="WRX8" s="181"/>
      <c r="WRY8" s="181"/>
      <c r="WRZ8" s="181"/>
      <c r="WSA8" s="181"/>
      <c r="WSB8" s="181"/>
      <c r="WSC8" s="181"/>
      <c r="WSD8" s="181"/>
      <c r="WSE8" s="181"/>
      <c r="WSF8" s="181"/>
      <c r="WSG8" s="181"/>
      <c r="WSH8" s="181"/>
      <c r="WSI8" s="181"/>
      <c r="WSJ8" s="181"/>
      <c r="WSK8" s="181"/>
      <c r="WSL8" s="181"/>
      <c r="WSM8" s="181"/>
      <c r="WSN8" s="181"/>
      <c r="WSO8" s="181"/>
      <c r="WSP8" s="181"/>
      <c r="WSQ8" s="181"/>
      <c r="WSR8" s="181"/>
      <c r="WSS8" s="181"/>
      <c r="WST8" s="181"/>
      <c r="WSU8" s="181"/>
      <c r="WSV8" s="181"/>
      <c r="WSW8" s="181"/>
      <c r="WSX8" s="181"/>
      <c r="WSY8" s="181"/>
      <c r="WSZ8" s="181"/>
      <c r="WTA8" s="181"/>
      <c r="WTB8" s="181"/>
      <c r="WTC8" s="181"/>
      <c r="WTD8" s="181"/>
      <c r="WTE8" s="181"/>
      <c r="WTF8" s="181"/>
      <c r="WTG8" s="181"/>
      <c r="WTH8" s="181"/>
      <c r="WTI8" s="181"/>
      <c r="WTJ8" s="181"/>
      <c r="WTK8" s="181"/>
      <c r="WTL8" s="181"/>
      <c r="WTM8" s="181"/>
      <c r="WTN8" s="181"/>
      <c r="WTO8" s="181"/>
      <c r="WTP8" s="181"/>
      <c r="WTQ8" s="181"/>
      <c r="WTR8" s="181"/>
      <c r="WTS8" s="181"/>
      <c r="WTT8" s="181"/>
      <c r="WTU8" s="181"/>
      <c r="WTV8" s="181"/>
      <c r="WTW8" s="181"/>
      <c r="WTX8" s="181"/>
      <c r="WTY8" s="181"/>
      <c r="WTZ8" s="181"/>
      <c r="WUA8" s="181"/>
      <c r="WUB8" s="181"/>
      <c r="WUC8" s="181"/>
      <c r="WUD8" s="181"/>
      <c r="WUE8" s="181"/>
      <c r="WUF8" s="181"/>
      <c r="WUG8" s="181"/>
      <c r="WUH8" s="181"/>
      <c r="WUI8" s="181"/>
      <c r="WUJ8" s="181"/>
      <c r="WUK8" s="181"/>
      <c r="WUL8" s="181"/>
      <c r="WUM8" s="181"/>
      <c r="WUN8" s="181"/>
      <c r="WUO8" s="181"/>
      <c r="WUP8" s="181"/>
      <c r="WUQ8" s="181"/>
      <c r="WUR8" s="181"/>
      <c r="WUS8" s="181"/>
      <c r="WUT8" s="181"/>
      <c r="WUU8" s="181"/>
      <c r="WUV8" s="181"/>
      <c r="WUW8" s="181"/>
      <c r="WUX8" s="181"/>
      <c r="WUY8" s="181"/>
      <c r="WUZ8" s="181"/>
      <c r="WVA8" s="181"/>
      <c r="WVB8" s="181"/>
      <c r="WVC8" s="181"/>
      <c r="WVD8" s="181"/>
      <c r="WVE8" s="181"/>
      <c r="WVF8" s="181"/>
      <c r="WVG8" s="181"/>
      <c r="WVH8" s="181"/>
      <c r="WVI8" s="181"/>
      <c r="WVJ8" s="181"/>
      <c r="WVK8" s="181"/>
      <c r="WVL8" s="181"/>
      <c r="WVM8" s="181"/>
      <c r="WVN8" s="181"/>
      <c r="WVO8" s="181"/>
      <c r="WVP8" s="181"/>
      <c r="WVQ8" s="181"/>
      <c r="WVR8" s="181"/>
      <c r="WVS8" s="181"/>
      <c r="WVT8" s="181"/>
      <c r="WVU8" s="181"/>
      <c r="WVV8" s="181"/>
      <c r="WVW8" s="181"/>
      <c r="WVX8" s="181"/>
      <c r="WVY8" s="181"/>
      <c r="WVZ8" s="181"/>
      <c r="WWA8" s="181"/>
      <c r="WWB8" s="181"/>
      <c r="WWC8" s="181"/>
      <c r="WWD8" s="181"/>
      <c r="WWE8" s="181"/>
      <c r="WWF8" s="181"/>
      <c r="WWG8" s="181"/>
      <c r="WWH8" s="181"/>
      <c r="WWI8" s="181"/>
      <c r="WWJ8" s="181"/>
      <c r="WWK8" s="181"/>
      <c r="WWL8" s="181"/>
      <c r="WWM8" s="181"/>
      <c r="WWN8" s="181"/>
      <c r="WWO8" s="181"/>
      <c r="WWP8" s="181"/>
      <c r="WWQ8" s="181"/>
      <c r="WWR8" s="181"/>
      <c r="WWS8" s="181"/>
      <c r="WWT8" s="181"/>
      <c r="WWU8" s="181"/>
      <c r="WWV8" s="181"/>
      <c r="WWW8" s="181"/>
      <c r="WWX8" s="181"/>
      <c r="WWY8" s="181"/>
      <c r="WWZ8" s="181"/>
      <c r="WXA8" s="181"/>
      <c r="WXB8" s="181"/>
      <c r="WXC8" s="181"/>
      <c r="WXD8" s="181"/>
      <c r="WXE8" s="181"/>
      <c r="WXF8" s="181"/>
      <c r="WXG8" s="181"/>
      <c r="WXH8" s="181"/>
      <c r="WXI8" s="181"/>
      <c r="WXJ8" s="181"/>
      <c r="WXK8" s="181"/>
      <c r="WXL8" s="181"/>
      <c r="WXM8" s="181"/>
      <c r="WXN8" s="181"/>
      <c r="WXO8" s="181"/>
      <c r="WXP8" s="181"/>
      <c r="WXQ8" s="181"/>
      <c r="WXR8" s="181"/>
      <c r="WXS8" s="181"/>
      <c r="WXT8" s="181"/>
      <c r="WXU8" s="181"/>
      <c r="WXV8" s="181"/>
      <c r="WXW8" s="181"/>
      <c r="WXX8" s="181"/>
      <c r="WXY8" s="181"/>
      <c r="WXZ8" s="181"/>
      <c r="WYA8" s="181"/>
      <c r="WYB8" s="181"/>
      <c r="WYC8" s="181"/>
      <c r="WYD8" s="181"/>
      <c r="WYE8" s="181"/>
      <c r="WYF8" s="181"/>
      <c r="WYG8" s="181"/>
      <c r="WYH8" s="181"/>
      <c r="WYI8" s="181"/>
      <c r="WYJ8" s="181"/>
      <c r="WYK8" s="181"/>
      <c r="WYL8" s="181"/>
      <c r="WYM8" s="181"/>
      <c r="WYN8" s="181"/>
      <c r="WYO8" s="181"/>
      <c r="WYP8" s="181"/>
      <c r="WYQ8" s="181"/>
      <c r="WYR8" s="181"/>
      <c r="WYS8" s="181"/>
      <c r="WYT8" s="181"/>
      <c r="WYU8" s="181"/>
      <c r="WYV8" s="181"/>
      <c r="WYW8" s="181"/>
      <c r="WYX8" s="181"/>
      <c r="WYY8" s="181"/>
      <c r="WYZ8" s="181"/>
      <c r="WZA8" s="181"/>
      <c r="WZB8" s="181"/>
      <c r="WZC8" s="181"/>
      <c r="WZD8" s="181"/>
      <c r="WZE8" s="181"/>
      <c r="WZF8" s="181"/>
      <c r="WZG8" s="181"/>
      <c r="WZH8" s="181"/>
      <c r="WZI8" s="181"/>
      <c r="WZJ8" s="181"/>
      <c r="WZK8" s="181"/>
      <c r="WZL8" s="181"/>
      <c r="WZM8" s="181"/>
      <c r="WZN8" s="181"/>
      <c r="WZO8" s="181"/>
      <c r="WZP8" s="181"/>
      <c r="WZQ8" s="181"/>
      <c r="WZR8" s="181"/>
      <c r="WZS8" s="181"/>
      <c r="WZT8" s="181"/>
      <c r="WZU8" s="181"/>
      <c r="WZV8" s="181"/>
      <c r="WZW8" s="181"/>
      <c r="WZX8" s="181"/>
      <c r="WZY8" s="181"/>
      <c r="WZZ8" s="181"/>
      <c r="XAA8" s="181"/>
      <c r="XAB8" s="181"/>
      <c r="XAC8" s="181"/>
      <c r="XAD8" s="181"/>
      <c r="XAE8" s="181"/>
      <c r="XAF8" s="181"/>
      <c r="XAG8" s="181"/>
      <c r="XAH8" s="181"/>
      <c r="XAI8" s="181"/>
      <c r="XAJ8" s="181"/>
      <c r="XAK8" s="181"/>
      <c r="XAL8" s="181"/>
      <c r="XAM8" s="181"/>
      <c r="XAN8" s="181"/>
      <c r="XAO8" s="181"/>
      <c r="XAP8" s="181"/>
      <c r="XAQ8" s="181"/>
      <c r="XAR8" s="181"/>
      <c r="XAS8" s="181"/>
      <c r="XAT8" s="181"/>
      <c r="XAU8" s="181"/>
      <c r="XAV8" s="181"/>
      <c r="XAW8" s="181"/>
      <c r="XAX8" s="181"/>
      <c r="XAY8" s="181"/>
      <c r="XAZ8" s="181"/>
      <c r="XBA8" s="181"/>
      <c r="XBB8" s="181"/>
      <c r="XBC8" s="181"/>
      <c r="XBD8" s="181"/>
      <c r="XBE8" s="181"/>
      <c r="XBF8" s="181"/>
      <c r="XBG8" s="181"/>
      <c r="XBH8" s="181"/>
      <c r="XBI8" s="181"/>
      <c r="XBJ8" s="181"/>
      <c r="XBK8" s="181"/>
      <c r="XBL8" s="181"/>
      <c r="XBM8" s="181"/>
      <c r="XBN8" s="181"/>
      <c r="XBO8" s="181"/>
      <c r="XBP8" s="181"/>
      <c r="XBQ8" s="181"/>
      <c r="XBR8" s="181"/>
      <c r="XBS8" s="181"/>
      <c r="XBT8" s="181"/>
      <c r="XBU8" s="181"/>
      <c r="XBV8" s="181"/>
      <c r="XBW8" s="181"/>
      <c r="XBX8" s="181"/>
      <c r="XBY8" s="181"/>
      <c r="XBZ8" s="181"/>
      <c r="XCA8" s="181"/>
      <c r="XCB8" s="181"/>
      <c r="XCC8" s="181"/>
      <c r="XCD8" s="181"/>
      <c r="XCE8" s="181"/>
      <c r="XCF8" s="181"/>
      <c r="XCG8" s="181"/>
      <c r="XCH8" s="181"/>
      <c r="XCI8" s="181"/>
      <c r="XCJ8" s="181"/>
      <c r="XCK8" s="181"/>
      <c r="XCL8" s="181"/>
      <c r="XCM8" s="181"/>
      <c r="XCN8" s="181"/>
      <c r="XCO8" s="181"/>
      <c r="XCP8" s="181"/>
      <c r="XCQ8" s="181"/>
      <c r="XCR8" s="181"/>
      <c r="XCS8" s="181"/>
      <c r="XCT8" s="181"/>
      <c r="XCU8" s="181"/>
      <c r="XCV8" s="181"/>
      <c r="XCW8" s="181"/>
      <c r="XCX8" s="181"/>
      <c r="XCY8" s="181"/>
      <c r="XCZ8" s="181"/>
      <c r="XDA8" s="181"/>
      <c r="XDB8" s="181"/>
      <c r="XDC8" s="181"/>
      <c r="XDD8" s="181"/>
      <c r="XDE8" s="181"/>
      <c r="XDF8" s="181"/>
      <c r="XDG8" s="181"/>
      <c r="XDH8" s="181"/>
      <c r="XDI8" s="181"/>
      <c r="XDJ8" s="181"/>
      <c r="XDK8" s="181"/>
      <c r="XDL8" s="181"/>
      <c r="XDM8" s="181"/>
      <c r="XDN8" s="181"/>
      <c r="XDO8" s="181"/>
      <c r="XDP8" s="181"/>
      <c r="XDQ8" s="181"/>
      <c r="XDR8" s="181"/>
      <c r="XDS8" s="181"/>
      <c r="XDT8" s="181"/>
      <c r="XDU8" s="181"/>
      <c r="XDV8" s="181"/>
      <c r="XDW8" s="181"/>
      <c r="XDX8" s="181"/>
      <c r="XDY8" s="181"/>
      <c r="XDZ8" s="181"/>
      <c r="XEA8" s="181"/>
      <c r="XEB8" s="181"/>
      <c r="XEC8" s="181"/>
      <c r="XED8" s="181"/>
      <c r="XEE8" s="181"/>
      <c r="XEF8" s="181"/>
      <c r="XEG8" s="181"/>
    </row>
    <row r="9" spans="1:16361" ht="13.5" thickBot="1" x14ac:dyDescent="0.25"/>
    <row r="10" spans="1:16361" s="23" customFormat="1" ht="73.5" thickTop="1" thickBot="1" x14ac:dyDescent="0.25">
      <c r="A10" s="3" t="s">
        <v>420</v>
      </c>
      <c r="B10" s="3" t="s">
        <v>421</v>
      </c>
      <c r="C10" s="3" t="s">
        <v>422</v>
      </c>
      <c r="D10" s="3" t="s">
        <v>423</v>
      </c>
      <c r="E10" s="3" t="s">
        <v>424</v>
      </c>
      <c r="F10" s="3" t="s">
        <v>425</v>
      </c>
      <c r="G10" s="3" t="s">
        <v>426</v>
      </c>
      <c r="H10" s="3" t="s">
        <v>427</v>
      </c>
      <c r="I10" s="15"/>
    </row>
    <row r="11" spans="1:16361" s="12" customFormat="1" ht="13.5" thickTop="1" x14ac:dyDescent="0.2">
      <c r="A11" s="10" t="s">
        <v>428</v>
      </c>
      <c r="B11" s="154">
        <v>143304.2683275</v>
      </c>
      <c r="C11" s="154">
        <v>56174.3751663</v>
      </c>
      <c r="D11" s="154">
        <v>45171.255578017997</v>
      </c>
      <c r="E11" s="154">
        <v>11310.736471869999</v>
      </c>
      <c r="F11" s="154">
        <v>877793.13838529994</v>
      </c>
      <c r="G11" s="154">
        <v>37470.173508699998</v>
      </c>
      <c r="H11" s="154">
        <v>1171223.947437688</v>
      </c>
      <c r="I11" s="11"/>
    </row>
    <row r="12" spans="1:16361" s="12" customFormat="1" x14ac:dyDescent="0.2">
      <c r="A12" s="10" t="s">
        <v>429</v>
      </c>
      <c r="B12" s="154">
        <v>139342.0343045</v>
      </c>
      <c r="C12" s="154">
        <v>56174.3751663</v>
      </c>
      <c r="D12" s="154">
        <v>45171.255578017997</v>
      </c>
      <c r="E12" s="154">
        <v>11310.736471869999</v>
      </c>
      <c r="F12" s="154">
        <v>877793.13838529994</v>
      </c>
      <c r="G12" s="154">
        <v>37470.173508699998</v>
      </c>
      <c r="H12" s="154">
        <v>1167261.7134146879</v>
      </c>
      <c r="I12" s="11"/>
    </row>
    <row r="13" spans="1:16361" s="12" customFormat="1" x14ac:dyDescent="0.2">
      <c r="A13" s="10" t="s">
        <v>430</v>
      </c>
      <c r="B13" s="154">
        <v>136353.95690409999</v>
      </c>
      <c r="C13" s="154">
        <v>54658.253952999999</v>
      </c>
      <c r="D13" s="154">
        <v>41170.186947927999</v>
      </c>
      <c r="E13" s="154">
        <v>7786.2825065899997</v>
      </c>
      <c r="F13" s="154">
        <v>877793.13838529994</v>
      </c>
      <c r="G13" s="154">
        <v>35716.1379371</v>
      </c>
      <c r="H13" s="154">
        <v>1153477.9566340181</v>
      </c>
      <c r="I13" s="11"/>
    </row>
    <row r="14" spans="1:16361" s="20" customFormat="1" x14ac:dyDescent="0.2">
      <c r="A14" s="4" t="s">
        <v>431</v>
      </c>
      <c r="B14" s="152">
        <v>73252.354766699995</v>
      </c>
      <c r="C14" s="152">
        <v>40252.6467366</v>
      </c>
      <c r="D14" s="152">
        <v>19444.637681060001</v>
      </c>
      <c r="E14" s="152">
        <v>3346.6300927100001</v>
      </c>
      <c r="F14" s="152">
        <v>0</v>
      </c>
      <c r="G14" s="152">
        <v>20133.054483899999</v>
      </c>
      <c r="H14" s="152">
        <v>156429.32376097</v>
      </c>
      <c r="I14" s="6"/>
    </row>
    <row r="15" spans="1:16361" s="20" customFormat="1" x14ac:dyDescent="0.2">
      <c r="A15" s="4" t="s">
        <v>432</v>
      </c>
      <c r="B15" s="152">
        <v>9949.5285409999997</v>
      </c>
      <c r="C15" s="152">
        <v>5264.3939788999996</v>
      </c>
      <c r="D15" s="152">
        <v>2841.71493818</v>
      </c>
      <c r="E15" s="152">
        <v>496.24058308000002</v>
      </c>
      <c r="F15" s="152">
        <v>0</v>
      </c>
      <c r="G15" s="152">
        <v>2670.3618590000001</v>
      </c>
      <c r="H15" s="152">
        <v>21222.239900159999</v>
      </c>
      <c r="I15" s="6"/>
    </row>
    <row r="16" spans="1:16361" s="20" customFormat="1" x14ac:dyDescent="0.2">
      <c r="A16" s="4" t="s">
        <v>433</v>
      </c>
      <c r="B16" s="152">
        <v>0</v>
      </c>
      <c r="C16" s="152">
        <v>0</v>
      </c>
      <c r="D16" s="152">
        <v>206.70798833999999</v>
      </c>
      <c r="E16" s="152">
        <v>33.481362709999999</v>
      </c>
      <c r="F16" s="152">
        <v>0</v>
      </c>
      <c r="G16" s="152">
        <v>0</v>
      </c>
      <c r="H16" s="152">
        <v>240.18935105</v>
      </c>
      <c r="I16" s="6"/>
    </row>
    <row r="17" spans="1:9" s="20" customFormat="1" x14ac:dyDescent="0.2">
      <c r="A17" s="4" t="s">
        <v>434</v>
      </c>
      <c r="B17" s="152">
        <v>14262.7361329</v>
      </c>
      <c r="C17" s="152">
        <v>5129.8799729000002</v>
      </c>
      <c r="D17" s="152">
        <v>2475.7414603000002</v>
      </c>
      <c r="E17" s="152">
        <v>437.35701073000001</v>
      </c>
      <c r="F17" s="152">
        <v>0</v>
      </c>
      <c r="G17" s="152">
        <v>2576.9624699999999</v>
      </c>
      <c r="H17" s="152">
        <v>20222.64079093</v>
      </c>
      <c r="I17" s="6"/>
    </row>
    <row r="18" spans="1:9" s="20" customFormat="1" x14ac:dyDescent="0.2">
      <c r="A18" s="4" t="s">
        <v>435</v>
      </c>
      <c r="B18" s="152">
        <v>0</v>
      </c>
      <c r="C18" s="152">
        <v>0</v>
      </c>
      <c r="D18" s="152">
        <v>20.669484749999999</v>
      </c>
      <c r="E18" s="152">
        <v>0</v>
      </c>
      <c r="F18" s="152">
        <v>0</v>
      </c>
      <c r="G18" s="152">
        <v>0</v>
      </c>
      <c r="H18" s="152">
        <v>20.669484749999999</v>
      </c>
      <c r="I18" s="6"/>
    </row>
    <row r="19" spans="1:9" s="20" customFormat="1" x14ac:dyDescent="0.2">
      <c r="A19" s="4" t="s">
        <v>436</v>
      </c>
      <c r="B19" s="152">
        <v>0</v>
      </c>
      <c r="C19" s="152">
        <v>0</v>
      </c>
      <c r="D19" s="152">
        <v>50.024296790000001</v>
      </c>
      <c r="E19" s="152">
        <v>10.044409829999999</v>
      </c>
      <c r="F19" s="152">
        <v>0</v>
      </c>
      <c r="G19" s="152">
        <v>0</v>
      </c>
      <c r="H19" s="152">
        <v>60.06870662</v>
      </c>
      <c r="I19" s="6"/>
    </row>
    <row r="20" spans="1:9" s="20" customFormat="1" x14ac:dyDescent="0.2">
      <c r="A20" s="4" t="s">
        <v>437</v>
      </c>
      <c r="B20" s="152">
        <v>464.89570099999997</v>
      </c>
      <c r="C20" s="152">
        <v>134.51400599999999</v>
      </c>
      <c r="D20" s="152">
        <v>88.571708000000001</v>
      </c>
      <c r="E20" s="152">
        <v>15.357799809999999</v>
      </c>
      <c r="F20" s="152">
        <v>0</v>
      </c>
      <c r="G20" s="152">
        <v>93.399388999999999</v>
      </c>
      <c r="H20" s="152">
        <v>678.67156680999994</v>
      </c>
      <c r="I20" s="6"/>
    </row>
    <row r="21" spans="1:9" s="20" customFormat="1" x14ac:dyDescent="0.2">
      <c r="A21" s="4" t="s">
        <v>438</v>
      </c>
      <c r="B21" s="152">
        <v>36418.537285899998</v>
      </c>
      <c r="C21" s="152">
        <v>4754.9957397999997</v>
      </c>
      <c r="D21" s="152">
        <v>15640.057234824</v>
      </c>
      <c r="E21" s="152">
        <v>1537.0616082399999</v>
      </c>
      <c r="F21" s="152">
        <v>3224.2027629999998</v>
      </c>
      <c r="G21" s="152">
        <v>6324.7511139999997</v>
      </c>
      <c r="H21" s="152">
        <v>67899.605745763998</v>
      </c>
      <c r="I21" s="6"/>
    </row>
    <row r="22" spans="1:9" s="12" customFormat="1" x14ac:dyDescent="0.2">
      <c r="A22" s="10" t="s">
        <v>439</v>
      </c>
      <c r="B22" s="154">
        <v>0</v>
      </c>
      <c r="C22" s="154">
        <v>0</v>
      </c>
      <c r="D22" s="154">
        <v>0</v>
      </c>
      <c r="E22" s="154">
        <v>0</v>
      </c>
      <c r="F22" s="154">
        <v>874568.93562230002</v>
      </c>
      <c r="G22" s="154">
        <v>0</v>
      </c>
      <c r="H22" s="154">
        <v>874568.93562230002</v>
      </c>
      <c r="I22" s="11"/>
    </row>
    <row r="23" spans="1:9" s="12" customFormat="1" x14ac:dyDescent="0.2">
      <c r="A23" s="10" t="s">
        <v>440</v>
      </c>
      <c r="B23" s="154">
        <v>0</v>
      </c>
      <c r="C23" s="154">
        <v>0</v>
      </c>
      <c r="D23" s="154">
        <v>0</v>
      </c>
      <c r="E23" s="154">
        <v>0</v>
      </c>
      <c r="F23" s="154">
        <v>693669.49805970001</v>
      </c>
      <c r="G23" s="154">
        <v>0</v>
      </c>
      <c r="H23" s="154">
        <v>693669.49805970001</v>
      </c>
      <c r="I23" s="11"/>
    </row>
    <row r="24" spans="1:9" s="20" customFormat="1" x14ac:dyDescent="0.2">
      <c r="A24" s="4" t="s">
        <v>441</v>
      </c>
      <c r="B24" s="152">
        <v>0</v>
      </c>
      <c r="C24" s="152">
        <v>0</v>
      </c>
      <c r="D24" s="152">
        <v>0</v>
      </c>
      <c r="E24" s="152">
        <v>0</v>
      </c>
      <c r="F24" s="152">
        <v>0</v>
      </c>
      <c r="G24" s="152">
        <v>0</v>
      </c>
      <c r="H24" s="152">
        <v>0</v>
      </c>
      <c r="I24" s="6"/>
    </row>
    <row r="25" spans="1:9" s="20" customFormat="1" x14ac:dyDescent="0.2">
      <c r="A25" s="4" t="s">
        <v>442</v>
      </c>
      <c r="B25" s="152">
        <v>0</v>
      </c>
      <c r="C25" s="152">
        <v>0</v>
      </c>
      <c r="D25" s="152">
        <v>0</v>
      </c>
      <c r="E25" s="152">
        <v>0</v>
      </c>
      <c r="F25" s="152">
        <v>0</v>
      </c>
      <c r="G25" s="152">
        <v>0</v>
      </c>
      <c r="H25" s="152">
        <v>0</v>
      </c>
      <c r="I25" s="6"/>
    </row>
    <row r="26" spans="1:9" s="20" customFormat="1" x14ac:dyDescent="0.2">
      <c r="A26" s="4" t="s">
        <v>443</v>
      </c>
      <c r="B26" s="152">
        <v>0</v>
      </c>
      <c r="C26" s="152">
        <v>0</v>
      </c>
      <c r="D26" s="152">
        <v>0</v>
      </c>
      <c r="E26" s="152">
        <v>0</v>
      </c>
      <c r="F26" s="152">
        <v>693669.49805970001</v>
      </c>
      <c r="G26" s="152">
        <v>0</v>
      </c>
      <c r="H26" s="152">
        <v>693669.49805970001</v>
      </c>
      <c r="I26" s="6"/>
    </row>
    <row r="27" spans="1:9" s="20" customFormat="1" x14ac:dyDescent="0.2">
      <c r="A27" s="4" t="s">
        <v>444</v>
      </c>
      <c r="B27" s="152">
        <v>0</v>
      </c>
      <c r="C27" s="152">
        <v>0</v>
      </c>
      <c r="D27" s="152">
        <v>0</v>
      </c>
      <c r="E27" s="152">
        <v>0</v>
      </c>
      <c r="F27" s="152">
        <v>180899.43756260001</v>
      </c>
      <c r="G27" s="152">
        <v>0</v>
      </c>
      <c r="H27" s="152">
        <v>180899.43756260001</v>
      </c>
      <c r="I27" s="6"/>
    </row>
    <row r="28" spans="1:9" s="12" customFormat="1" x14ac:dyDescent="0.2">
      <c r="A28" s="10" t="s">
        <v>445</v>
      </c>
      <c r="B28" s="154">
        <v>16733.5363105</v>
      </c>
      <c r="C28" s="154">
        <v>4386.2174977000004</v>
      </c>
      <c r="D28" s="154">
        <v>3243.7770938640001</v>
      </c>
      <c r="E28" s="154">
        <v>2406.35022256</v>
      </c>
      <c r="F28" s="154">
        <v>0</v>
      </c>
      <c r="G28" s="154">
        <v>6587.9704801999997</v>
      </c>
      <c r="H28" s="154">
        <v>33357.851604823998</v>
      </c>
      <c r="I28" s="11"/>
    </row>
    <row r="29" spans="1:9" s="20" customFormat="1" x14ac:dyDescent="0.2">
      <c r="A29" s="4" t="s">
        <v>446</v>
      </c>
      <c r="B29" s="152">
        <v>8233.0161351999996</v>
      </c>
      <c r="C29" s="152">
        <v>341.19198069999999</v>
      </c>
      <c r="D29" s="152">
        <v>1881.31215107</v>
      </c>
      <c r="E29" s="152">
        <v>1885.4228894</v>
      </c>
      <c r="F29" s="152">
        <v>0</v>
      </c>
      <c r="G29" s="152">
        <v>218.329285</v>
      </c>
      <c r="H29" s="152">
        <v>12559.27244137</v>
      </c>
      <c r="I29" s="6"/>
    </row>
    <row r="30" spans="1:9" s="20" customFormat="1" x14ac:dyDescent="0.2">
      <c r="A30" s="4" t="s">
        <v>447</v>
      </c>
      <c r="B30" s="152">
        <v>0</v>
      </c>
      <c r="C30" s="152">
        <v>0</v>
      </c>
      <c r="D30" s="152">
        <v>0</v>
      </c>
      <c r="E30" s="152">
        <v>1303.336556</v>
      </c>
      <c r="F30" s="152">
        <v>0</v>
      </c>
      <c r="G30" s="152">
        <v>0</v>
      </c>
      <c r="H30" s="152">
        <v>1303.336556</v>
      </c>
      <c r="I30" s="6"/>
    </row>
    <row r="31" spans="1:9" s="20" customFormat="1" x14ac:dyDescent="0.2">
      <c r="A31" s="4" t="s">
        <v>448</v>
      </c>
      <c r="B31" s="152">
        <v>2503.9278829</v>
      </c>
      <c r="C31" s="152">
        <v>0</v>
      </c>
      <c r="D31" s="152">
        <v>0</v>
      </c>
      <c r="E31" s="152">
        <v>0</v>
      </c>
      <c r="F31" s="152">
        <v>0</v>
      </c>
      <c r="G31" s="152">
        <v>0</v>
      </c>
      <c r="H31" s="152">
        <v>2503.9278829</v>
      </c>
      <c r="I31" s="6"/>
    </row>
    <row r="32" spans="1:9" s="20" customFormat="1" x14ac:dyDescent="0.2">
      <c r="A32" s="4" t="s">
        <v>449</v>
      </c>
      <c r="B32" s="152">
        <v>0</v>
      </c>
      <c r="C32" s="152">
        <v>0</v>
      </c>
      <c r="D32" s="152">
        <v>267.69884607</v>
      </c>
      <c r="E32" s="152">
        <v>124.994032</v>
      </c>
      <c r="F32" s="152">
        <v>0</v>
      </c>
      <c r="G32" s="152">
        <v>7.5</v>
      </c>
      <c r="H32" s="152">
        <v>400.19287807000001</v>
      </c>
      <c r="I32" s="6"/>
    </row>
    <row r="33" spans="1:9" s="20" customFormat="1" x14ac:dyDescent="0.2">
      <c r="A33" s="4" t="s">
        <v>450</v>
      </c>
      <c r="B33" s="152">
        <v>0</v>
      </c>
      <c r="C33" s="152">
        <v>0</v>
      </c>
      <c r="D33" s="152">
        <v>0</v>
      </c>
      <c r="E33" s="152">
        <v>178</v>
      </c>
      <c r="F33" s="152">
        <v>0</v>
      </c>
      <c r="G33" s="152">
        <v>0</v>
      </c>
      <c r="H33" s="152">
        <v>178</v>
      </c>
      <c r="I33" s="6"/>
    </row>
    <row r="34" spans="1:9" s="20" customFormat="1" x14ac:dyDescent="0.2">
      <c r="A34" s="4" t="s">
        <v>451</v>
      </c>
      <c r="B34" s="152">
        <v>0</v>
      </c>
      <c r="C34" s="152">
        <v>0</v>
      </c>
      <c r="D34" s="152">
        <v>0</v>
      </c>
      <c r="E34" s="152">
        <v>103.16666669999999</v>
      </c>
      <c r="F34" s="152">
        <v>0</v>
      </c>
      <c r="G34" s="152">
        <v>0</v>
      </c>
      <c r="H34" s="152">
        <v>103.16666669999999</v>
      </c>
      <c r="I34" s="6"/>
    </row>
    <row r="35" spans="1:9" s="20" customFormat="1" x14ac:dyDescent="0.2">
      <c r="A35" s="4" t="s">
        <v>452</v>
      </c>
      <c r="B35" s="152">
        <v>0</v>
      </c>
      <c r="C35" s="152">
        <v>16.332000000000001</v>
      </c>
      <c r="D35" s="152">
        <v>67.321399670000005</v>
      </c>
      <c r="E35" s="152">
        <v>156.4904592</v>
      </c>
      <c r="F35" s="152">
        <v>0</v>
      </c>
      <c r="G35" s="152">
        <v>31.48218</v>
      </c>
      <c r="H35" s="152">
        <v>271.62603887</v>
      </c>
      <c r="I35" s="6"/>
    </row>
    <row r="36" spans="1:9" s="20" customFormat="1" x14ac:dyDescent="0.2">
      <c r="A36" s="4" t="s">
        <v>453</v>
      </c>
      <c r="B36" s="152">
        <v>3407.0832356000001</v>
      </c>
      <c r="C36" s="152">
        <v>0</v>
      </c>
      <c r="D36" s="152">
        <v>0</v>
      </c>
      <c r="E36" s="152">
        <v>0</v>
      </c>
      <c r="F36" s="152">
        <v>0</v>
      </c>
      <c r="G36" s="152">
        <v>0</v>
      </c>
      <c r="H36" s="152">
        <v>3407.0832356000001</v>
      </c>
      <c r="I36" s="6"/>
    </row>
    <row r="37" spans="1:9" s="20" customFormat="1" x14ac:dyDescent="0.2">
      <c r="A37" s="4" t="s">
        <v>454</v>
      </c>
      <c r="B37" s="152">
        <v>1762.4164828999999</v>
      </c>
      <c r="C37" s="152">
        <v>0</v>
      </c>
      <c r="D37" s="152">
        <v>1515.11054773</v>
      </c>
      <c r="E37" s="152">
        <v>0</v>
      </c>
      <c r="F37" s="152">
        <v>0</v>
      </c>
      <c r="G37" s="152">
        <v>0</v>
      </c>
      <c r="H37" s="152">
        <v>3277.5270306299999</v>
      </c>
      <c r="I37" s="6"/>
    </row>
    <row r="38" spans="1:9" s="20" customFormat="1" x14ac:dyDescent="0.2">
      <c r="A38" s="4" t="s">
        <v>455</v>
      </c>
      <c r="B38" s="152">
        <v>853.77924140000005</v>
      </c>
      <c r="C38" s="152">
        <v>324.85998069999999</v>
      </c>
      <c r="D38" s="152">
        <v>31.181357599999998</v>
      </c>
      <c r="E38" s="152">
        <v>19.4351755</v>
      </c>
      <c r="F38" s="152">
        <v>0</v>
      </c>
      <c r="G38" s="152">
        <v>179.347105</v>
      </c>
      <c r="H38" s="152">
        <v>1114.4121525999999</v>
      </c>
      <c r="I38" s="6"/>
    </row>
    <row r="39" spans="1:9" s="20" customFormat="1" x14ac:dyDescent="0.2">
      <c r="A39" s="4" t="s">
        <v>456</v>
      </c>
      <c r="B39" s="152">
        <v>6447.9168567999996</v>
      </c>
      <c r="C39" s="152">
        <v>4012.0360131000002</v>
      </c>
      <c r="D39" s="152">
        <v>1348.1458206039999</v>
      </c>
      <c r="E39" s="152">
        <v>275.70893289000003</v>
      </c>
      <c r="F39" s="152">
        <v>0</v>
      </c>
      <c r="G39" s="152">
        <v>6351.6089451999997</v>
      </c>
      <c r="H39" s="152">
        <v>18435.416568593999</v>
      </c>
      <c r="I39" s="6"/>
    </row>
    <row r="40" spans="1:9" s="20" customFormat="1" x14ac:dyDescent="0.2">
      <c r="A40" s="4" t="s">
        <v>457</v>
      </c>
      <c r="B40" s="152">
        <v>2052.6033185000001</v>
      </c>
      <c r="C40" s="152">
        <v>32.989503900000003</v>
      </c>
      <c r="D40" s="152">
        <v>14.31912219</v>
      </c>
      <c r="E40" s="152">
        <v>245.21840026999999</v>
      </c>
      <c r="F40" s="152">
        <v>0</v>
      </c>
      <c r="G40" s="152">
        <v>18.032250000000001</v>
      </c>
      <c r="H40" s="152">
        <v>2363.1625948599999</v>
      </c>
      <c r="I40" s="6"/>
    </row>
    <row r="41" spans="1:9" s="20" customFormat="1" x14ac:dyDescent="0.2">
      <c r="A41" s="4" t="s">
        <v>458</v>
      </c>
      <c r="B41" s="152">
        <v>0</v>
      </c>
      <c r="C41" s="152">
        <v>0</v>
      </c>
      <c r="D41" s="152">
        <v>0</v>
      </c>
      <c r="E41" s="152">
        <v>0</v>
      </c>
      <c r="F41" s="152">
        <v>0</v>
      </c>
      <c r="G41" s="152">
        <v>0</v>
      </c>
      <c r="H41" s="152">
        <v>0</v>
      </c>
      <c r="I41" s="6"/>
    </row>
    <row r="42" spans="1:9" s="12" customFormat="1" x14ac:dyDescent="0.2">
      <c r="A42" s="10" t="s">
        <v>459</v>
      </c>
      <c r="B42" s="154">
        <v>2988.0774004</v>
      </c>
      <c r="C42" s="154">
        <v>1516.1212132999999</v>
      </c>
      <c r="D42" s="154">
        <v>4001.0686300900002</v>
      </c>
      <c r="E42" s="154">
        <v>3524.4539652799999</v>
      </c>
      <c r="F42" s="154">
        <v>0</v>
      </c>
      <c r="G42" s="154">
        <v>1754.0355715999999</v>
      </c>
      <c r="H42" s="154">
        <v>13783.756780670001</v>
      </c>
      <c r="I42" s="11"/>
    </row>
    <row r="43" spans="1:9" s="12" customFormat="1" x14ac:dyDescent="0.2">
      <c r="A43" s="10" t="s">
        <v>460</v>
      </c>
      <c r="B43" s="154">
        <v>2988.0774004</v>
      </c>
      <c r="C43" s="154">
        <v>1516.1212132999999</v>
      </c>
      <c r="D43" s="154">
        <v>3801.0686300900002</v>
      </c>
      <c r="E43" s="154">
        <v>363.20510588000002</v>
      </c>
      <c r="F43" s="154">
        <v>0</v>
      </c>
      <c r="G43" s="154">
        <v>1754.0355715999999</v>
      </c>
      <c r="H43" s="154">
        <v>10422.50792127</v>
      </c>
      <c r="I43" s="11"/>
    </row>
    <row r="44" spans="1:9" s="20" customFormat="1" x14ac:dyDescent="0.2">
      <c r="A44" s="4" t="s">
        <v>461</v>
      </c>
      <c r="B44" s="152">
        <v>1964.1932147</v>
      </c>
      <c r="C44" s="152">
        <v>1493.4388475999999</v>
      </c>
      <c r="D44" s="152">
        <v>2829.2138408000001</v>
      </c>
      <c r="E44" s="152">
        <v>361.34177987999999</v>
      </c>
      <c r="F44" s="152">
        <v>0</v>
      </c>
      <c r="G44" s="152">
        <v>1750.7193884000001</v>
      </c>
      <c r="H44" s="152">
        <v>8398.9070713799993</v>
      </c>
      <c r="I44" s="6"/>
    </row>
    <row r="45" spans="1:9" s="20" customFormat="1" x14ac:dyDescent="0.2">
      <c r="A45" s="4" t="s">
        <v>462</v>
      </c>
      <c r="B45" s="152">
        <v>1023.8841857</v>
      </c>
      <c r="C45" s="152">
        <v>22.682365699999998</v>
      </c>
      <c r="D45" s="152">
        <v>971.85478928999999</v>
      </c>
      <c r="E45" s="152">
        <v>1.863326</v>
      </c>
      <c r="F45" s="152">
        <v>0</v>
      </c>
      <c r="G45" s="152">
        <v>3.3161832000000002</v>
      </c>
      <c r="H45" s="152">
        <v>2023.6008498900001</v>
      </c>
      <c r="I45" s="6"/>
    </row>
    <row r="46" spans="1:9" s="12" customFormat="1" x14ac:dyDescent="0.2">
      <c r="A46" s="10" t="s">
        <v>463</v>
      </c>
      <c r="B46" s="154">
        <v>0</v>
      </c>
      <c r="C46" s="154">
        <v>0</v>
      </c>
      <c r="D46" s="154">
        <v>0</v>
      </c>
      <c r="E46" s="154">
        <v>0</v>
      </c>
      <c r="F46" s="154">
        <v>0</v>
      </c>
      <c r="G46" s="154">
        <v>0</v>
      </c>
      <c r="H46" s="154">
        <v>0</v>
      </c>
      <c r="I46" s="11"/>
    </row>
    <row r="47" spans="1:9" s="20" customFormat="1" x14ac:dyDescent="0.2">
      <c r="A47" s="4" t="s">
        <v>464</v>
      </c>
      <c r="B47" s="152">
        <v>0</v>
      </c>
      <c r="C47" s="152">
        <v>0</v>
      </c>
      <c r="D47" s="152">
        <v>0</v>
      </c>
      <c r="E47" s="152">
        <v>0</v>
      </c>
      <c r="F47" s="152">
        <v>0</v>
      </c>
      <c r="G47" s="152">
        <v>0</v>
      </c>
      <c r="H47" s="152">
        <v>0</v>
      </c>
      <c r="I47" s="6"/>
    </row>
    <row r="48" spans="1:9" s="20" customFormat="1" x14ac:dyDescent="0.2">
      <c r="A48" s="4" t="s">
        <v>465</v>
      </c>
      <c r="B48" s="152">
        <v>0</v>
      </c>
      <c r="C48" s="152">
        <v>0</v>
      </c>
      <c r="D48" s="152">
        <v>0</v>
      </c>
      <c r="E48" s="152">
        <v>0</v>
      </c>
      <c r="F48" s="152">
        <v>0</v>
      </c>
      <c r="G48" s="152">
        <v>0</v>
      </c>
      <c r="H48" s="152">
        <v>0</v>
      </c>
      <c r="I48" s="6"/>
    </row>
    <row r="49" spans="1:9" s="12" customFormat="1" x14ac:dyDescent="0.2">
      <c r="A49" s="10" t="s">
        <v>466</v>
      </c>
      <c r="B49" s="154">
        <v>0</v>
      </c>
      <c r="C49" s="154">
        <v>0</v>
      </c>
      <c r="D49" s="154">
        <v>200</v>
      </c>
      <c r="E49" s="154">
        <v>3161.2488594000001</v>
      </c>
      <c r="F49" s="154">
        <v>0</v>
      </c>
      <c r="G49" s="154">
        <v>0</v>
      </c>
      <c r="H49" s="154">
        <v>3361.2488594000001</v>
      </c>
      <c r="I49" s="11"/>
    </row>
    <row r="50" spans="1:9" s="20" customFormat="1" x14ac:dyDescent="0.2">
      <c r="A50" s="4" t="s">
        <v>446</v>
      </c>
      <c r="B50" s="152">
        <v>0</v>
      </c>
      <c r="C50" s="152">
        <v>0</v>
      </c>
      <c r="D50" s="152">
        <v>200</v>
      </c>
      <c r="E50" s="152">
        <v>0.50052839999999998</v>
      </c>
      <c r="F50" s="152">
        <v>0</v>
      </c>
      <c r="G50" s="152">
        <v>0</v>
      </c>
      <c r="H50" s="152">
        <v>200.50052840000001</v>
      </c>
      <c r="I50" s="6"/>
    </row>
    <row r="51" spans="1:9" s="20" customFormat="1" x14ac:dyDescent="0.2">
      <c r="A51" s="4" t="s">
        <v>467</v>
      </c>
      <c r="B51" s="152">
        <v>0</v>
      </c>
      <c r="C51" s="152">
        <v>0</v>
      </c>
      <c r="D51" s="152">
        <v>200</v>
      </c>
      <c r="E51" s="152">
        <v>0</v>
      </c>
      <c r="F51" s="152">
        <v>0</v>
      </c>
      <c r="G51" s="152">
        <v>0</v>
      </c>
      <c r="H51" s="152">
        <v>200</v>
      </c>
      <c r="I51" s="6"/>
    </row>
    <row r="52" spans="1:9" s="20" customFormat="1" x14ac:dyDescent="0.2">
      <c r="A52" s="4" t="s">
        <v>455</v>
      </c>
      <c r="B52" s="152">
        <v>0</v>
      </c>
      <c r="C52" s="152">
        <v>0</v>
      </c>
      <c r="D52" s="152">
        <v>0</v>
      </c>
      <c r="E52" s="152">
        <v>0.50052839999999998</v>
      </c>
      <c r="F52" s="152">
        <v>0</v>
      </c>
      <c r="G52" s="152">
        <v>0</v>
      </c>
      <c r="H52" s="152">
        <v>0.50052839999999998</v>
      </c>
      <c r="I52" s="6"/>
    </row>
    <row r="53" spans="1:9" s="20" customFormat="1" x14ac:dyDescent="0.2">
      <c r="A53" s="4" t="s">
        <v>456</v>
      </c>
      <c r="B53" s="152">
        <v>0</v>
      </c>
      <c r="C53" s="152">
        <v>0</v>
      </c>
      <c r="D53" s="152">
        <v>0</v>
      </c>
      <c r="E53" s="152">
        <v>3160.6695209999998</v>
      </c>
      <c r="F53" s="152">
        <v>0</v>
      </c>
      <c r="G53" s="152">
        <v>0</v>
      </c>
      <c r="H53" s="152">
        <v>3160.6695209999998</v>
      </c>
      <c r="I53" s="6"/>
    </row>
    <row r="54" spans="1:9" s="20" customFormat="1" x14ac:dyDescent="0.2">
      <c r="A54" s="4" t="s">
        <v>457</v>
      </c>
      <c r="B54" s="152">
        <v>0</v>
      </c>
      <c r="C54" s="152">
        <v>0</v>
      </c>
      <c r="D54" s="152">
        <v>0</v>
      </c>
      <c r="E54" s="152">
        <v>7.8810000000000005E-2</v>
      </c>
      <c r="F54" s="152">
        <v>0</v>
      </c>
      <c r="G54" s="152">
        <v>0</v>
      </c>
      <c r="H54" s="152">
        <v>7.8810000000000005E-2</v>
      </c>
      <c r="I54" s="6"/>
    </row>
    <row r="55" spans="1:9" s="12" customFormat="1" x14ac:dyDescent="0.2">
      <c r="A55" s="10" t="s">
        <v>468</v>
      </c>
      <c r="B55" s="154">
        <v>3962.234023</v>
      </c>
      <c r="C55" s="154">
        <v>0</v>
      </c>
      <c r="D55" s="154">
        <v>0</v>
      </c>
      <c r="E55" s="154">
        <v>0</v>
      </c>
      <c r="F55" s="154">
        <v>0</v>
      </c>
      <c r="G55" s="154">
        <v>0</v>
      </c>
      <c r="H55" s="154">
        <v>3962.234023</v>
      </c>
      <c r="I55" s="11"/>
    </row>
    <row r="56" spans="1:9" s="20" customFormat="1" x14ac:dyDescent="0.2">
      <c r="A56" s="4" t="s">
        <v>469</v>
      </c>
      <c r="B56" s="152">
        <v>3962.234023</v>
      </c>
      <c r="C56" s="152">
        <v>0</v>
      </c>
      <c r="D56" s="152">
        <v>0</v>
      </c>
      <c r="E56" s="152">
        <v>0</v>
      </c>
      <c r="F56" s="152">
        <v>0</v>
      </c>
      <c r="G56" s="152">
        <v>0</v>
      </c>
      <c r="H56" s="152">
        <v>3962.234023</v>
      </c>
      <c r="I56" s="6"/>
    </row>
    <row r="57" spans="1:9" s="20" customFormat="1" x14ac:dyDescent="0.2">
      <c r="A57" s="4" t="s">
        <v>470</v>
      </c>
      <c r="B57" s="152">
        <v>0</v>
      </c>
      <c r="C57" s="152">
        <v>0</v>
      </c>
      <c r="D57" s="152">
        <v>0</v>
      </c>
      <c r="E57" s="152">
        <v>0</v>
      </c>
      <c r="F57" s="152">
        <v>0</v>
      </c>
      <c r="G57" s="152">
        <v>0</v>
      </c>
      <c r="H57" s="152">
        <v>0</v>
      </c>
      <c r="I57" s="6"/>
    </row>
    <row r="58" spans="1:9" s="20" customFormat="1" ht="13.5" thickBot="1" x14ac:dyDescent="0.25">
      <c r="A58" s="26"/>
      <c r="B58" s="26"/>
      <c r="C58" s="26"/>
      <c r="D58" s="26"/>
      <c r="E58" s="26"/>
      <c r="F58" s="26"/>
      <c r="G58" s="26"/>
      <c r="H58" s="26"/>
      <c r="I58" s="32"/>
    </row>
    <row r="59" spans="1:9" s="23" customFormat="1" ht="13.5" thickTop="1" x14ac:dyDescent="0.2">
      <c r="B59" s="24"/>
      <c r="C59" s="24"/>
      <c r="D59" s="24"/>
      <c r="E59" s="24"/>
      <c r="F59" s="24"/>
      <c r="G59" s="24"/>
      <c r="H59" s="24"/>
      <c r="I59" s="24"/>
    </row>
    <row r="60" spans="1:9" s="23" customFormat="1" x14ac:dyDescent="0.2"/>
    <row r="61" spans="1:9" s="23" customFormat="1" x14ac:dyDescent="0.2"/>
  </sheetData>
  <mergeCells count="6136">
    <mergeCell ref="R6:Y6"/>
    <mergeCell ref="Z6:AG6"/>
    <mergeCell ref="AH6:AO6"/>
    <mergeCell ref="AP6:AW6"/>
    <mergeCell ref="AX6:BE6"/>
    <mergeCell ref="BF6:BM6"/>
    <mergeCell ref="A5:H5"/>
    <mergeCell ref="A6:H6"/>
    <mergeCell ref="J6:Q6"/>
    <mergeCell ref="FF6:FM6"/>
    <mergeCell ref="FN6:FU6"/>
    <mergeCell ref="FV6:GC6"/>
    <mergeCell ref="GD6:GK6"/>
    <mergeCell ref="GL6:GS6"/>
    <mergeCell ref="GT6:HA6"/>
    <mergeCell ref="DJ6:DQ6"/>
    <mergeCell ref="DR6:DY6"/>
    <mergeCell ref="DZ6:EG6"/>
    <mergeCell ref="EH6:EO6"/>
    <mergeCell ref="EP6:EW6"/>
    <mergeCell ref="EX6:FE6"/>
    <mergeCell ref="BN6:BU6"/>
    <mergeCell ref="BV6:CC6"/>
    <mergeCell ref="CD6:CK6"/>
    <mergeCell ref="CL6:CS6"/>
    <mergeCell ref="CT6:DA6"/>
    <mergeCell ref="DB6:DI6"/>
    <mergeCell ref="KT6:LA6"/>
    <mergeCell ref="LB6:LI6"/>
    <mergeCell ref="LJ6:LQ6"/>
    <mergeCell ref="LR6:LY6"/>
    <mergeCell ref="LZ6:MG6"/>
    <mergeCell ref="MH6:MO6"/>
    <mergeCell ref="IX6:JE6"/>
    <mergeCell ref="JF6:JM6"/>
    <mergeCell ref="JN6:JU6"/>
    <mergeCell ref="JV6:KC6"/>
    <mergeCell ref="KD6:KK6"/>
    <mergeCell ref="KL6:KS6"/>
    <mergeCell ref="HB6:HI6"/>
    <mergeCell ref="HJ6:HQ6"/>
    <mergeCell ref="HR6:HY6"/>
    <mergeCell ref="HZ6:IG6"/>
    <mergeCell ref="IH6:IO6"/>
    <mergeCell ref="IP6:IW6"/>
    <mergeCell ref="QH6:QO6"/>
    <mergeCell ref="QP6:QW6"/>
    <mergeCell ref="QX6:RE6"/>
    <mergeCell ref="RF6:RM6"/>
    <mergeCell ref="RN6:RU6"/>
    <mergeCell ref="RV6:SC6"/>
    <mergeCell ref="OL6:OS6"/>
    <mergeCell ref="OT6:PA6"/>
    <mergeCell ref="PB6:PI6"/>
    <mergeCell ref="PJ6:PQ6"/>
    <mergeCell ref="PR6:PY6"/>
    <mergeCell ref="PZ6:QG6"/>
    <mergeCell ref="MP6:MW6"/>
    <mergeCell ref="MX6:NE6"/>
    <mergeCell ref="NF6:NM6"/>
    <mergeCell ref="NN6:NU6"/>
    <mergeCell ref="NV6:OC6"/>
    <mergeCell ref="OD6:OK6"/>
    <mergeCell ref="VV6:WC6"/>
    <mergeCell ref="WD6:WK6"/>
    <mergeCell ref="WL6:WS6"/>
    <mergeCell ref="WT6:XA6"/>
    <mergeCell ref="XB6:XI6"/>
    <mergeCell ref="XJ6:XQ6"/>
    <mergeCell ref="TZ6:UG6"/>
    <mergeCell ref="UH6:UO6"/>
    <mergeCell ref="UP6:UW6"/>
    <mergeCell ref="UX6:VE6"/>
    <mergeCell ref="VF6:VM6"/>
    <mergeCell ref="VN6:VU6"/>
    <mergeCell ref="SD6:SK6"/>
    <mergeCell ref="SL6:SS6"/>
    <mergeCell ref="ST6:TA6"/>
    <mergeCell ref="TB6:TI6"/>
    <mergeCell ref="TJ6:TQ6"/>
    <mergeCell ref="TR6:TY6"/>
    <mergeCell ref="ABJ6:ABQ6"/>
    <mergeCell ref="ABR6:ABY6"/>
    <mergeCell ref="ABZ6:ACG6"/>
    <mergeCell ref="ACH6:ACO6"/>
    <mergeCell ref="ACP6:ACW6"/>
    <mergeCell ref="ACX6:ADE6"/>
    <mergeCell ref="ZN6:ZU6"/>
    <mergeCell ref="ZV6:AAC6"/>
    <mergeCell ref="AAD6:AAK6"/>
    <mergeCell ref="AAL6:AAS6"/>
    <mergeCell ref="AAT6:ABA6"/>
    <mergeCell ref="ABB6:ABI6"/>
    <mergeCell ref="XR6:XY6"/>
    <mergeCell ref="XZ6:YG6"/>
    <mergeCell ref="YH6:YO6"/>
    <mergeCell ref="YP6:YW6"/>
    <mergeCell ref="YX6:ZE6"/>
    <mergeCell ref="ZF6:ZM6"/>
    <mergeCell ref="AGX6:AHE6"/>
    <mergeCell ref="AHF6:AHM6"/>
    <mergeCell ref="AHN6:AHU6"/>
    <mergeCell ref="AHV6:AIC6"/>
    <mergeCell ref="AID6:AIK6"/>
    <mergeCell ref="AIL6:AIS6"/>
    <mergeCell ref="AFB6:AFI6"/>
    <mergeCell ref="AFJ6:AFQ6"/>
    <mergeCell ref="AFR6:AFY6"/>
    <mergeCell ref="AFZ6:AGG6"/>
    <mergeCell ref="AGH6:AGO6"/>
    <mergeCell ref="AGP6:AGW6"/>
    <mergeCell ref="ADF6:ADM6"/>
    <mergeCell ref="ADN6:ADU6"/>
    <mergeCell ref="ADV6:AEC6"/>
    <mergeCell ref="AED6:AEK6"/>
    <mergeCell ref="AEL6:AES6"/>
    <mergeCell ref="AET6:AFA6"/>
    <mergeCell ref="AML6:AMS6"/>
    <mergeCell ref="AMT6:ANA6"/>
    <mergeCell ref="ANB6:ANI6"/>
    <mergeCell ref="ANJ6:ANQ6"/>
    <mergeCell ref="ANR6:ANY6"/>
    <mergeCell ref="ANZ6:AOG6"/>
    <mergeCell ref="AKP6:AKW6"/>
    <mergeCell ref="AKX6:ALE6"/>
    <mergeCell ref="ALF6:ALM6"/>
    <mergeCell ref="ALN6:ALU6"/>
    <mergeCell ref="ALV6:AMC6"/>
    <mergeCell ref="AMD6:AMK6"/>
    <mergeCell ref="AIT6:AJA6"/>
    <mergeCell ref="AJB6:AJI6"/>
    <mergeCell ref="AJJ6:AJQ6"/>
    <mergeCell ref="AJR6:AJY6"/>
    <mergeCell ref="AJZ6:AKG6"/>
    <mergeCell ref="AKH6:AKO6"/>
    <mergeCell ref="ARZ6:ASG6"/>
    <mergeCell ref="ASH6:ASO6"/>
    <mergeCell ref="ASP6:ASW6"/>
    <mergeCell ref="ASX6:ATE6"/>
    <mergeCell ref="ATF6:ATM6"/>
    <mergeCell ref="ATN6:ATU6"/>
    <mergeCell ref="AQD6:AQK6"/>
    <mergeCell ref="AQL6:AQS6"/>
    <mergeCell ref="AQT6:ARA6"/>
    <mergeCell ref="ARB6:ARI6"/>
    <mergeCell ref="ARJ6:ARQ6"/>
    <mergeCell ref="ARR6:ARY6"/>
    <mergeCell ref="AOH6:AOO6"/>
    <mergeCell ref="AOP6:AOW6"/>
    <mergeCell ref="AOX6:APE6"/>
    <mergeCell ref="APF6:APM6"/>
    <mergeCell ref="APN6:APU6"/>
    <mergeCell ref="APV6:AQC6"/>
    <mergeCell ref="AXN6:AXU6"/>
    <mergeCell ref="AXV6:AYC6"/>
    <mergeCell ref="AYD6:AYK6"/>
    <mergeCell ref="AYL6:AYS6"/>
    <mergeCell ref="AYT6:AZA6"/>
    <mergeCell ref="AZB6:AZI6"/>
    <mergeCell ref="AVR6:AVY6"/>
    <mergeCell ref="AVZ6:AWG6"/>
    <mergeCell ref="AWH6:AWO6"/>
    <mergeCell ref="AWP6:AWW6"/>
    <mergeCell ref="AWX6:AXE6"/>
    <mergeCell ref="AXF6:AXM6"/>
    <mergeCell ref="ATV6:AUC6"/>
    <mergeCell ref="AUD6:AUK6"/>
    <mergeCell ref="AUL6:AUS6"/>
    <mergeCell ref="AUT6:AVA6"/>
    <mergeCell ref="AVB6:AVI6"/>
    <mergeCell ref="AVJ6:AVQ6"/>
    <mergeCell ref="BDB6:BDI6"/>
    <mergeCell ref="BDJ6:BDQ6"/>
    <mergeCell ref="BDR6:BDY6"/>
    <mergeCell ref="BDZ6:BEG6"/>
    <mergeCell ref="BEH6:BEO6"/>
    <mergeCell ref="BEP6:BEW6"/>
    <mergeCell ref="BBF6:BBM6"/>
    <mergeCell ref="BBN6:BBU6"/>
    <mergeCell ref="BBV6:BCC6"/>
    <mergeCell ref="BCD6:BCK6"/>
    <mergeCell ref="BCL6:BCS6"/>
    <mergeCell ref="BCT6:BDA6"/>
    <mergeCell ref="AZJ6:AZQ6"/>
    <mergeCell ref="AZR6:AZY6"/>
    <mergeCell ref="AZZ6:BAG6"/>
    <mergeCell ref="BAH6:BAO6"/>
    <mergeCell ref="BAP6:BAW6"/>
    <mergeCell ref="BAX6:BBE6"/>
    <mergeCell ref="BIP6:BIW6"/>
    <mergeCell ref="BIX6:BJE6"/>
    <mergeCell ref="BJF6:BJM6"/>
    <mergeCell ref="BJN6:BJU6"/>
    <mergeCell ref="BJV6:BKC6"/>
    <mergeCell ref="BKD6:BKK6"/>
    <mergeCell ref="BGT6:BHA6"/>
    <mergeCell ref="BHB6:BHI6"/>
    <mergeCell ref="BHJ6:BHQ6"/>
    <mergeCell ref="BHR6:BHY6"/>
    <mergeCell ref="BHZ6:BIG6"/>
    <mergeCell ref="BIH6:BIO6"/>
    <mergeCell ref="BEX6:BFE6"/>
    <mergeCell ref="BFF6:BFM6"/>
    <mergeCell ref="BFN6:BFU6"/>
    <mergeCell ref="BFV6:BGC6"/>
    <mergeCell ref="BGD6:BGK6"/>
    <mergeCell ref="BGL6:BGS6"/>
    <mergeCell ref="BOD6:BOK6"/>
    <mergeCell ref="BOL6:BOS6"/>
    <mergeCell ref="BOT6:BPA6"/>
    <mergeCell ref="BPB6:BPI6"/>
    <mergeCell ref="BPJ6:BPQ6"/>
    <mergeCell ref="BPR6:BPY6"/>
    <mergeCell ref="BMH6:BMO6"/>
    <mergeCell ref="BMP6:BMW6"/>
    <mergeCell ref="BMX6:BNE6"/>
    <mergeCell ref="BNF6:BNM6"/>
    <mergeCell ref="BNN6:BNU6"/>
    <mergeCell ref="BNV6:BOC6"/>
    <mergeCell ref="BKL6:BKS6"/>
    <mergeCell ref="BKT6:BLA6"/>
    <mergeCell ref="BLB6:BLI6"/>
    <mergeCell ref="BLJ6:BLQ6"/>
    <mergeCell ref="BLR6:BLY6"/>
    <mergeCell ref="BLZ6:BMG6"/>
    <mergeCell ref="BTR6:BTY6"/>
    <mergeCell ref="BTZ6:BUG6"/>
    <mergeCell ref="BUH6:BUO6"/>
    <mergeCell ref="BUP6:BUW6"/>
    <mergeCell ref="BUX6:BVE6"/>
    <mergeCell ref="BVF6:BVM6"/>
    <mergeCell ref="BRV6:BSC6"/>
    <mergeCell ref="BSD6:BSK6"/>
    <mergeCell ref="BSL6:BSS6"/>
    <mergeCell ref="BST6:BTA6"/>
    <mergeCell ref="BTB6:BTI6"/>
    <mergeCell ref="BTJ6:BTQ6"/>
    <mergeCell ref="BPZ6:BQG6"/>
    <mergeCell ref="BQH6:BQO6"/>
    <mergeCell ref="BQP6:BQW6"/>
    <mergeCell ref="BQX6:BRE6"/>
    <mergeCell ref="BRF6:BRM6"/>
    <mergeCell ref="BRN6:BRU6"/>
    <mergeCell ref="BZF6:BZM6"/>
    <mergeCell ref="BZN6:BZU6"/>
    <mergeCell ref="BZV6:CAC6"/>
    <mergeCell ref="CAD6:CAK6"/>
    <mergeCell ref="CAL6:CAS6"/>
    <mergeCell ref="CAT6:CBA6"/>
    <mergeCell ref="BXJ6:BXQ6"/>
    <mergeCell ref="BXR6:BXY6"/>
    <mergeCell ref="BXZ6:BYG6"/>
    <mergeCell ref="BYH6:BYO6"/>
    <mergeCell ref="BYP6:BYW6"/>
    <mergeCell ref="BYX6:BZE6"/>
    <mergeCell ref="BVN6:BVU6"/>
    <mergeCell ref="BVV6:BWC6"/>
    <mergeCell ref="BWD6:BWK6"/>
    <mergeCell ref="BWL6:BWS6"/>
    <mergeCell ref="BWT6:BXA6"/>
    <mergeCell ref="BXB6:BXI6"/>
    <mergeCell ref="CET6:CFA6"/>
    <mergeCell ref="CFB6:CFI6"/>
    <mergeCell ref="CFJ6:CFQ6"/>
    <mergeCell ref="CFR6:CFY6"/>
    <mergeCell ref="CFZ6:CGG6"/>
    <mergeCell ref="CGH6:CGO6"/>
    <mergeCell ref="CCX6:CDE6"/>
    <mergeCell ref="CDF6:CDM6"/>
    <mergeCell ref="CDN6:CDU6"/>
    <mergeCell ref="CDV6:CEC6"/>
    <mergeCell ref="CED6:CEK6"/>
    <mergeCell ref="CEL6:CES6"/>
    <mergeCell ref="CBB6:CBI6"/>
    <mergeCell ref="CBJ6:CBQ6"/>
    <mergeCell ref="CBR6:CBY6"/>
    <mergeCell ref="CBZ6:CCG6"/>
    <mergeCell ref="CCH6:CCO6"/>
    <mergeCell ref="CCP6:CCW6"/>
    <mergeCell ref="CKH6:CKO6"/>
    <mergeCell ref="CKP6:CKW6"/>
    <mergeCell ref="CKX6:CLE6"/>
    <mergeCell ref="CLF6:CLM6"/>
    <mergeCell ref="CLN6:CLU6"/>
    <mergeCell ref="CLV6:CMC6"/>
    <mergeCell ref="CIL6:CIS6"/>
    <mergeCell ref="CIT6:CJA6"/>
    <mergeCell ref="CJB6:CJI6"/>
    <mergeCell ref="CJJ6:CJQ6"/>
    <mergeCell ref="CJR6:CJY6"/>
    <mergeCell ref="CJZ6:CKG6"/>
    <mergeCell ref="CGP6:CGW6"/>
    <mergeCell ref="CGX6:CHE6"/>
    <mergeCell ref="CHF6:CHM6"/>
    <mergeCell ref="CHN6:CHU6"/>
    <mergeCell ref="CHV6:CIC6"/>
    <mergeCell ref="CID6:CIK6"/>
    <mergeCell ref="CPV6:CQC6"/>
    <mergeCell ref="CQD6:CQK6"/>
    <mergeCell ref="CQL6:CQS6"/>
    <mergeCell ref="CQT6:CRA6"/>
    <mergeCell ref="CRB6:CRI6"/>
    <mergeCell ref="CRJ6:CRQ6"/>
    <mergeCell ref="CNZ6:COG6"/>
    <mergeCell ref="COH6:COO6"/>
    <mergeCell ref="COP6:COW6"/>
    <mergeCell ref="COX6:CPE6"/>
    <mergeCell ref="CPF6:CPM6"/>
    <mergeCell ref="CPN6:CPU6"/>
    <mergeCell ref="CMD6:CMK6"/>
    <mergeCell ref="CML6:CMS6"/>
    <mergeCell ref="CMT6:CNA6"/>
    <mergeCell ref="CNB6:CNI6"/>
    <mergeCell ref="CNJ6:CNQ6"/>
    <mergeCell ref="CNR6:CNY6"/>
    <mergeCell ref="CVJ6:CVQ6"/>
    <mergeCell ref="CVR6:CVY6"/>
    <mergeCell ref="CVZ6:CWG6"/>
    <mergeCell ref="CWH6:CWO6"/>
    <mergeCell ref="CWP6:CWW6"/>
    <mergeCell ref="CWX6:CXE6"/>
    <mergeCell ref="CTN6:CTU6"/>
    <mergeCell ref="CTV6:CUC6"/>
    <mergeCell ref="CUD6:CUK6"/>
    <mergeCell ref="CUL6:CUS6"/>
    <mergeCell ref="CUT6:CVA6"/>
    <mergeCell ref="CVB6:CVI6"/>
    <mergeCell ref="CRR6:CRY6"/>
    <mergeCell ref="CRZ6:CSG6"/>
    <mergeCell ref="CSH6:CSO6"/>
    <mergeCell ref="CSP6:CSW6"/>
    <mergeCell ref="CSX6:CTE6"/>
    <mergeCell ref="CTF6:CTM6"/>
    <mergeCell ref="DAX6:DBE6"/>
    <mergeCell ref="DBF6:DBM6"/>
    <mergeCell ref="DBN6:DBU6"/>
    <mergeCell ref="DBV6:DCC6"/>
    <mergeCell ref="DCD6:DCK6"/>
    <mergeCell ref="DCL6:DCS6"/>
    <mergeCell ref="CZB6:CZI6"/>
    <mergeCell ref="CZJ6:CZQ6"/>
    <mergeCell ref="CZR6:CZY6"/>
    <mergeCell ref="CZZ6:DAG6"/>
    <mergeCell ref="DAH6:DAO6"/>
    <mergeCell ref="DAP6:DAW6"/>
    <mergeCell ref="CXF6:CXM6"/>
    <mergeCell ref="CXN6:CXU6"/>
    <mergeCell ref="CXV6:CYC6"/>
    <mergeCell ref="CYD6:CYK6"/>
    <mergeCell ref="CYL6:CYS6"/>
    <mergeCell ref="CYT6:CZA6"/>
    <mergeCell ref="DGL6:DGS6"/>
    <mergeCell ref="DGT6:DHA6"/>
    <mergeCell ref="DHB6:DHI6"/>
    <mergeCell ref="DHJ6:DHQ6"/>
    <mergeCell ref="DHR6:DHY6"/>
    <mergeCell ref="DHZ6:DIG6"/>
    <mergeCell ref="DEP6:DEW6"/>
    <mergeCell ref="DEX6:DFE6"/>
    <mergeCell ref="DFF6:DFM6"/>
    <mergeCell ref="DFN6:DFU6"/>
    <mergeCell ref="DFV6:DGC6"/>
    <mergeCell ref="DGD6:DGK6"/>
    <mergeCell ref="DCT6:DDA6"/>
    <mergeCell ref="DDB6:DDI6"/>
    <mergeCell ref="DDJ6:DDQ6"/>
    <mergeCell ref="DDR6:DDY6"/>
    <mergeCell ref="DDZ6:DEG6"/>
    <mergeCell ref="DEH6:DEO6"/>
    <mergeCell ref="DLZ6:DMG6"/>
    <mergeCell ref="DMH6:DMO6"/>
    <mergeCell ref="DMP6:DMW6"/>
    <mergeCell ref="DMX6:DNE6"/>
    <mergeCell ref="DNF6:DNM6"/>
    <mergeCell ref="DNN6:DNU6"/>
    <mergeCell ref="DKD6:DKK6"/>
    <mergeCell ref="DKL6:DKS6"/>
    <mergeCell ref="DKT6:DLA6"/>
    <mergeCell ref="DLB6:DLI6"/>
    <mergeCell ref="DLJ6:DLQ6"/>
    <mergeCell ref="DLR6:DLY6"/>
    <mergeCell ref="DIH6:DIO6"/>
    <mergeCell ref="DIP6:DIW6"/>
    <mergeCell ref="DIX6:DJE6"/>
    <mergeCell ref="DJF6:DJM6"/>
    <mergeCell ref="DJN6:DJU6"/>
    <mergeCell ref="DJV6:DKC6"/>
    <mergeCell ref="DRN6:DRU6"/>
    <mergeCell ref="DRV6:DSC6"/>
    <mergeCell ref="DSD6:DSK6"/>
    <mergeCell ref="DSL6:DSS6"/>
    <mergeCell ref="DST6:DTA6"/>
    <mergeCell ref="DTB6:DTI6"/>
    <mergeCell ref="DPR6:DPY6"/>
    <mergeCell ref="DPZ6:DQG6"/>
    <mergeCell ref="DQH6:DQO6"/>
    <mergeCell ref="DQP6:DQW6"/>
    <mergeCell ref="DQX6:DRE6"/>
    <mergeCell ref="DRF6:DRM6"/>
    <mergeCell ref="DNV6:DOC6"/>
    <mergeCell ref="DOD6:DOK6"/>
    <mergeCell ref="DOL6:DOS6"/>
    <mergeCell ref="DOT6:DPA6"/>
    <mergeCell ref="DPB6:DPI6"/>
    <mergeCell ref="DPJ6:DPQ6"/>
    <mergeCell ref="DXB6:DXI6"/>
    <mergeCell ref="DXJ6:DXQ6"/>
    <mergeCell ref="DXR6:DXY6"/>
    <mergeCell ref="DXZ6:DYG6"/>
    <mergeCell ref="DYH6:DYO6"/>
    <mergeCell ref="DYP6:DYW6"/>
    <mergeCell ref="DVF6:DVM6"/>
    <mergeCell ref="DVN6:DVU6"/>
    <mergeCell ref="DVV6:DWC6"/>
    <mergeCell ref="DWD6:DWK6"/>
    <mergeCell ref="DWL6:DWS6"/>
    <mergeCell ref="DWT6:DXA6"/>
    <mergeCell ref="DTJ6:DTQ6"/>
    <mergeCell ref="DTR6:DTY6"/>
    <mergeCell ref="DTZ6:DUG6"/>
    <mergeCell ref="DUH6:DUO6"/>
    <mergeCell ref="DUP6:DUW6"/>
    <mergeCell ref="DUX6:DVE6"/>
    <mergeCell ref="ECP6:ECW6"/>
    <mergeCell ref="ECX6:EDE6"/>
    <mergeCell ref="EDF6:EDM6"/>
    <mergeCell ref="EDN6:EDU6"/>
    <mergeCell ref="EDV6:EEC6"/>
    <mergeCell ref="EED6:EEK6"/>
    <mergeCell ref="EAT6:EBA6"/>
    <mergeCell ref="EBB6:EBI6"/>
    <mergeCell ref="EBJ6:EBQ6"/>
    <mergeCell ref="EBR6:EBY6"/>
    <mergeCell ref="EBZ6:ECG6"/>
    <mergeCell ref="ECH6:ECO6"/>
    <mergeCell ref="DYX6:DZE6"/>
    <mergeCell ref="DZF6:DZM6"/>
    <mergeCell ref="DZN6:DZU6"/>
    <mergeCell ref="DZV6:EAC6"/>
    <mergeCell ref="EAD6:EAK6"/>
    <mergeCell ref="EAL6:EAS6"/>
    <mergeCell ref="EID6:EIK6"/>
    <mergeCell ref="EIL6:EIS6"/>
    <mergeCell ref="EIT6:EJA6"/>
    <mergeCell ref="EJB6:EJI6"/>
    <mergeCell ref="EJJ6:EJQ6"/>
    <mergeCell ref="EJR6:EJY6"/>
    <mergeCell ref="EGH6:EGO6"/>
    <mergeCell ref="EGP6:EGW6"/>
    <mergeCell ref="EGX6:EHE6"/>
    <mergeCell ref="EHF6:EHM6"/>
    <mergeCell ref="EHN6:EHU6"/>
    <mergeCell ref="EHV6:EIC6"/>
    <mergeCell ref="EEL6:EES6"/>
    <mergeCell ref="EET6:EFA6"/>
    <mergeCell ref="EFB6:EFI6"/>
    <mergeCell ref="EFJ6:EFQ6"/>
    <mergeCell ref="EFR6:EFY6"/>
    <mergeCell ref="EFZ6:EGG6"/>
    <mergeCell ref="ENR6:ENY6"/>
    <mergeCell ref="ENZ6:EOG6"/>
    <mergeCell ref="EOH6:EOO6"/>
    <mergeCell ref="EOP6:EOW6"/>
    <mergeCell ref="EOX6:EPE6"/>
    <mergeCell ref="EPF6:EPM6"/>
    <mergeCell ref="ELV6:EMC6"/>
    <mergeCell ref="EMD6:EMK6"/>
    <mergeCell ref="EML6:EMS6"/>
    <mergeCell ref="EMT6:ENA6"/>
    <mergeCell ref="ENB6:ENI6"/>
    <mergeCell ref="ENJ6:ENQ6"/>
    <mergeCell ref="EJZ6:EKG6"/>
    <mergeCell ref="EKH6:EKO6"/>
    <mergeCell ref="EKP6:EKW6"/>
    <mergeCell ref="EKX6:ELE6"/>
    <mergeCell ref="ELF6:ELM6"/>
    <mergeCell ref="ELN6:ELU6"/>
    <mergeCell ref="ETF6:ETM6"/>
    <mergeCell ref="ETN6:ETU6"/>
    <mergeCell ref="ETV6:EUC6"/>
    <mergeCell ref="EUD6:EUK6"/>
    <mergeCell ref="EUL6:EUS6"/>
    <mergeCell ref="EUT6:EVA6"/>
    <mergeCell ref="ERJ6:ERQ6"/>
    <mergeCell ref="ERR6:ERY6"/>
    <mergeCell ref="ERZ6:ESG6"/>
    <mergeCell ref="ESH6:ESO6"/>
    <mergeCell ref="ESP6:ESW6"/>
    <mergeCell ref="ESX6:ETE6"/>
    <mergeCell ref="EPN6:EPU6"/>
    <mergeCell ref="EPV6:EQC6"/>
    <mergeCell ref="EQD6:EQK6"/>
    <mergeCell ref="EQL6:EQS6"/>
    <mergeCell ref="EQT6:ERA6"/>
    <mergeCell ref="ERB6:ERI6"/>
    <mergeCell ref="EYT6:EZA6"/>
    <mergeCell ref="EZB6:EZI6"/>
    <mergeCell ref="EZJ6:EZQ6"/>
    <mergeCell ref="EZR6:EZY6"/>
    <mergeCell ref="EZZ6:FAG6"/>
    <mergeCell ref="FAH6:FAO6"/>
    <mergeCell ref="EWX6:EXE6"/>
    <mergeCell ref="EXF6:EXM6"/>
    <mergeCell ref="EXN6:EXU6"/>
    <mergeCell ref="EXV6:EYC6"/>
    <mergeCell ref="EYD6:EYK6"/>
    <mergeCell ref="EYL6:EYS6"/>
    <mergeCell ref="EVB6:EVI6"/>
    <mergeCell ref="EVJ6:EVQ6"/>
    <mergeCell ref="EVR6:EVY6"/>
    <mergeCell ref="EVZ6:EWG6"/>
    <mergeCell ref="EWH6:EWO6"/>
    <mergeCell ref="EWP6:EWW6"/>
    <mergeCell ref="FEH6:FEO6"/>
    <mergeCell ref="FEP6:FEW6"/>
    <mergeCell ref="FEX6:FFE6"/>
    <mergeCell ref="FFF6:FFM6"/>
    <mergeCell ref="FFN6:FFU6"/>
    <mergeCell ref="FFV6:FGC6"/>
    <mergeCell ref="FCL6:FCS6"/>
    <mergeCell ref="FCT6:FDA6"/>
    <mergeCell ref="FDB6:FDI6"/>
    <mergeCell ref="FDJ6:FDQ6"/>
    <mergeCell ref="FDR6:FDY6"/>
    <mergeCell ref="FDZ6:FEG6"/>
    <mergeCell ref="FAP6:FAW6"/>
    <mergeCell ref="FAX6:FBE6"/>
    <mergeCell ref="FBF6:FBM6"/>
    <mergeCell ref="FBN6:FBU6"/>
    <mergeCell ref="FBV6:FCC6"/>
    <mergeCell ref="FCD6:FCK6"/>
    <mergeCell ref="FJV6:FKC6"/>
    <mergeCell ref="FKD6:FKK6"/>
    <mergeCell ref="FKL6:FKS6"/>
    <mergeCell ref="FKT6:FLA6"/>
    <mergeCell ref="FLB6:FLI6"/>
    <mergeCell ref="FLJ6:FLQ6"/>
    <mergeCell ref="FHZ6:FIG6"/>
    <mergeCell ref="FIH6:FIO6"/>
    <mergeCell ref="FIP6:FIW6"/>
    <mergeCell ref="FIX6:FJE6"/>
    <mergeCell ref="FJF6:FJM6"/>
    <mergeCell ref="FJN6:FJU6"/>
    <mergeCell ref="FGD6:FGK6"/>
    <mergeCell ref="FGL6:FGS6"/>
    <mergeCell ref="FGT6:FHA6"/>
    <mergeCell ref="FHB6:FHI6"/>
    <mergeCell ref="FHJ6:FHQ6"/>
    <mergeCell ref="FHR6:FHY6"/>
    <mergeCell ref="FPJ6:FPQ6"/>
    <mergeCell ref="FPR6:FPY6"/>
    <mergeCell ref="FPZ6:FQG6"/>
    <mergeCell ref="FQH6:FQO6"/>
    <mergeCell ref="FQP6:FQW6"/>
    <mergeCell ref="FQX6:FRE6"/>
    <mergeCell ref="FNN6:FNU6"/>
    <mergeCell ref="FNV6:FOC6"/>
    <mergeCell ref="FOD6:FOK6"/>
    <mergeCell ref="FOL6:FOS6"/>
    <mergeCell ref="FOT6:FPA6"/>
    <mergeCell ref="FPB6:FPI6"/>
    <mergeCell ref="FLR6:FLY6"/>
    <mergeCell ref="FLZ6:FMG6"/>
    <mergeCell ref="FMH6:FMO6"/>
    <mergeCell ref="FMP6:FMW6"/>
    <mergeCell ref="FMX6:FNE6"/>
    <mergeCell ref="FNF6:FNM6"/>
    <mergeCell ref="FUX6:FVE6"/>
    <mergeCell ref="FVF6:FVM6"/>
    <mergeCell ref="FVN6:FVU6"/>
    <mergeCell ref="FVV6:FWC6"/>
    <mergeCell ref="FWD6:FWK6"/>
    <mergeCell ref="FWL6:FWS6"/>
    <mergeCell ref="FTB6:FTI6"/>
    <mergeCell ref="FTJ6:FTQ6"/>
    <mergeCell ref="FTR6:FTY6"/>
    <mergeCell ref="FTZ6:FUG6"/>
    <mergeCell ref="FUH6:FUO6"/>
    <mergeCell ref="FUP6:FUW6"/>
    <mergeCell ref="FRF6:FRM6"/>
    <mergeCell ref="FRN6:FRU6"/>
    <mergeCell ref="FRV6:FSC6"/>
    <mergeCell ref="FSD6:FSK6"/>
    <mergeCell ref="FSL6:FSS6"/>
    <mergeCell ref="FST6:FTA6"/>
    <mergeCell ref="GAL6:GAS6"/>
    <mergeCell ref="GAT6:GBA6"/>
    <mergeCell ref="GBB6:GBI6"/>
    <mergeCell ref="GBJ6:GBQ6"/>
    <mergeCell ref="GBR6:GBY6"/>
    <mergeCell ref="GBZ6:GCG6"/>
    <mergeCell ref="FYP6:FYW6"/>
    <mergeCell ref="FYX6:FZE6"/>
    <mergeCell ref="FZF6:FZM6"/>
    <mergeCell ref="FZN6:FZU6"/>
    <mergeCell ref="FZV6:GAC6"/>
    <mergeCell ref="GAD6:GAK6"/>
    <mergeCell ref="FWT6:FXA6"/>
    <mergeCell ref="FXB6:FXI6"/>
    <mergeCell ref="FXJ6:FXQ6"/>
    <mergeCell ref="FXR6:FXY6"/>
    <mergeCell ref="FXZ6:FYG6"/>
    <mergeCell ref="FYH6:FYO6"/>
    <mergeCell ref="GFZ6:GGG6"/>
    <mergeCell ref="GGH6:GGO6"/>
    <mergeCell ref="GGP6:GGW6"/>
    <mergeCell ref="GGX6:GHE6"/>
    <mergeCell ref="GHF6:GHM6"/>
    <mergeCell ref="GHN6:GHU6"/>
    <mergeCell ref="GED6:GEK6"/>
    <mergeCell ref="GEL6:GES6"/>
    <mergeCell ref="GET6:GFA6"/>
    <mergeCell ref="GFB6:GFI6"/>
    <mergeCell ref="GFJ6:GFQ6"/>
    <mergeCell ref="GFR6:GFY6"/>
    <mergeCell ref="GCH6:GCO6"/>
    <mergeCell ref="GCP6:GCW6"/>
    <mergeCell ref="GCX6:GDE6"/>
    <mergeCell ref="GDF6:GDM6"/>
    <mergeCell ref="GDN6:GDU6"/>
    <mergeCell ref="GDV6:GEC6"/>
    <mergeCell ref="GLN6:GLU6"/>
    <mergeCell ref="GLV6:GMC6"/>
    <mergeCell ref="GMD6:GMK6"/>
    <mergeCell ref="GML6:GMS6"/>
    <mergeCell ref="GMT6:GNA6"/>
    <mergeCell ref="GNB6:GNI6"/>
    <mergeCell ref="GJR6:GJY6"/>
    <mergeCell ref="GJZ6:GKG6"/>
    <mergeCell ref="GKH6:GKO6"/>
    <mergeCell ref="GKP6:GKW6"/>
    <mergeCell ref="GKX6:GLE6"/>
    <mergeCell ref="GLF6:GLM6"/>
    <mergeCell ref="GHV6:GIC6"/>
    <mergeCell ref="GID6:GIK6"/>
    <mergeCell ref="GIL6:GIS6"/>
    <mergeCell ref="GIT6:GJA6"/>
    <mergeCell ref="GJB6:GJI6"/>
    <mergeCell ref="GJJ6:GJQ6"/>
    <mergeCell ref="GRB6:GRI6"/>
    <mergeCell ref="GRJ6:GRQ6"/>
    <mergeCell ref="GRR6:GRY6"/>
    <mergeCell ref="GRZ6:GSG6"/>
    <mergeCell ref="GSH6:GSO6"/>
    <mergeCell ref="GSP6:GSW6"/>
    <mergeCell ref="GPF6:GPM6"/>
    <mergeCell ref="GPN6:GPU6"/>
    <mergeCell ref="GPV6:GQC6"/>
    <mergeCell ref="GQD6:GQK6"/>
    <mergeCell ref="GQL6:GQS6"/>
    <mergeCell ref="GQT6:GRA6"/>
    <mergeCell ref="GNJ6:GNQ6"/>
    <mergeCell ref="GNR6:GNY6"/>
    <mergeCell ref="GNZ6:GOG6"/>
    <mergeCell ref="GOH6:GOO6"/>
    <mergeCell ref="GOP6:GOW6"/>
    <mergeCell ref="GOX6:GPE6"/>
    <mergeCell ref="GWP6:GWW6"/>
    <mergeCell ref="GWX6:GXE6"/>
    <mergeCell ref="GXF6:GXM6"/>
    <mergeCell ref="GXN6:GXU6"/>
    <mergeCell ref="GXV6:GYC6"/>
    <mergeCell ref="GYD6:GYK6"/>
    <mergeCell ref="GUT6:GVA6"/>
    <mergeCell ref="GVB6:GVI6"/>
    <mergeCell ref="GVJ6:GVQ6"/>
    <mergeCell ref="GVR6:GVY6"/>
    <mergeCell ref="GVZ6:GWG6"/>
    <mergeCell ref="GWH6:GWO6"/>
    <mergeCell ref="GSX6:GTE6"/>
    <mergeCell ref="GTF6:GTM6"/>
    <mergeCell ref="GTN6:GTU6"/>
    <mergeCell ref="GTV6:GUC6"/>
    <mergeCell ref="GUD6:GUK6"/>
    <mergeCell ref="GUL6:GUS6"/>
    <mergeCell ref="HCD6:HCK6"/>
    <mergeCell ref="HCL6:HCS6"/>
    <mergeCell ref="HCT6:HDA6"/>
    <mergeCell ref="HDB6:HDI6"/>
    <mergeCell ref="HDJ6:HDQ6"/>
    <mergeCell ref="HDR6:HDY6"/>
    <mergeCell ref="HAH6:HAO6"/>
    <mergeCell ref="HAP6:HAW6"/>
    <mergeCell ref="HAX6:HBE6"/>
    <mergeCell ref="HBF6:HBM6"/>
    <mergeCell ref="HBN6:HBU6"/>
    <mergeCell ref="HBV6:HCC6"/>
    <mergeCell ref="GYL6:GYS6"/>
    <mergeCell ref="GYT6:GZA6"/>
    <mergeCell ref="GZB6:GZI6"/>
    <mergeCell ref="GZJ6:GZQ6"/>
    <mergeCell ref="GZR6:GZY6"/>
    <mergeCell ref="GZZ6:HAG6"/>
    <mergeCell ref="HHR6:HHY6"/>
    <mergeCell ref="HHZ6:HIG6"/>
    <mergeCell ref="HIH6:HIO6"/>
    <mergeCell ref="HIP6:HIW6"/>
    <mergeCell ref="HIX6:HJE6"/>
    <mergeCell ref="HJF6:HJM6"/>
    <mergeCell ref="HFV6:HGC6"/>
    <mergeCell ref="HGD6:HGK6"/>
    <mergeCell ref="HGL6:HGS6"/>
    <mergeCell ref="HGT6:HHA6"/>
    <mergeCell ref="HHB6:HHI6"/>
    <mergeCell ref="HHJ6:HHQ6"/>
    <mergeCell ref="HDZ6:HEG6"/>
    <mergeCell ref="HEH6:HEO6"/>
    <mergeCell ref="HEP6:HEW6"/>
    <mergeCell ref="HEX6:HFE6"/>
    <mergeCell ref="HFF6:HFM6"/>
    <mergeCell ref="HFN6:HFU6"/>
    <mergeCell ref="HNF6:HNM6"/>
    <mergeCell ref="HNN6:HNU6"/>
    <mergeCell ref="HNV6:HOC6"/>
    <mergeCell ref="HOD6:HOK6"/>
    <mergeCell ref="HOL6:HOS6"/>
    <mergeCell ref="HOT6:HPA6"/>
    <mergeCell ref="HLJ6:HLQ6"/>
    <mergeCell ref="HLR6:HLY6"/>
    <mergeCell ref="HLZ6:HMG6"/>
    <mergeCell ref="HMH6:HMO6"/>
    <mergeCell ref="HMP6:HMW6"/>
    <mergeCell ref="HMX6:HNE6"/>
    <mergeCell ref="HJN6:HJU6"/>
    <mergeCell ref="HJV6:HKC6"/>
    <mergeCell ref="HKD6:HKK6"/>
    <mergeCell ref="HKL6:HKS6"/>
    <mergeCell ref="HKT6:HLA6"/>
    <mergeCell ref="HLB6:HLI6"/>
    <mergeCell ref="HST6:HTA6"/>
    <mergeCell ref="HTB6:HTI6"/>
    <mergeCell ref="HTJ6:HTQ6"/>
    <mergeCell ref="HTR6:HTY6"/>
    <mergeCell ref="HTZ6:HUG6"/>
    <mergeCell ref="HUH6:HUO6"/>
    <mergeCell ref="HQX6:HRE6"/>
    <mergeCell ref="HRF6:HRM6"/>
    <mergeCell ref="HRN6:HRU6"/>
    <mergeCell ref="HRV6:HSC6"/>
    <mergeCell ref="HSD6:HSK6"/>
    <mergeCell ref="HSL6:HSS6"/>
    <mergeCell ref="HPB6:HPI6"/>
    <mergeCell ref="HPJ6:HPQ6"/>
    <mergeCell ref="HPR6:HPY6"/>
    <mergeCell ref="HPZ6:HQG6"/>
    <mergeCell ref="HQH6:HQO6"/>
    <mergeCell ref="HQP6:HQW6"/>
    <mergeCell ref="HYH6:HYO6"/>
    <mergeCell ref="HYP6:HYW6"/>
    <mergeCell ref="HYX6:HZE6"/>
    <mergeCell ref="HZF6:HZM6"/>
    <mergeCell ref="HZN6:HZU6"/>
    <mergeCell ref="HZV6:IAC6"/>
    <mergeCell ref="HWL6:HWS6"/>
    <mergeCell ref="HWT6:HXA6"/>
    <mergeCell ref="HXB6:HXI6"/>
    <mergeCell ref="HXJ6:HXQ6"/>
    <mergeCell ref="HXR6:HXY6"/>
    <mergeCell ref="HXZ6:HYG6"/>
    <mergeCell ref="HUP6:HUW6"/>
    <mergeCell ref="HUX6:HVE6"/>
    <mergeCell ref="HVF6:HVM6"/>
    <mergeCell ref="HVN6:HVU6"/>
    <mergeCell ref="HVV6:HWC6"/>
    <mergeCell ref="HWD6:HWK6"/>
    <mergeCell ref="IDV6:IEC6"/>
    <mergeCell ref="IED6:IEK6"/>
    <mergeCell ref="IEL6:IES6"/>
    <mergeCell ref="IET6:IFA6"/>
    <mergeCell ref="IFB6:IFI6"/>
    <mergeCell ref="IFJ6:IFQ6"/>
    <mergeCell ref="IBZ6:ICG6"/>
    <mergeCell ref="ICH6:ICO6"/>
    <mergeCell ref="ICP6:ICW6"/>
    <mergeCell ref="ICX6:IDE6"/>
    <mergeCell ref="IDF6:IDM6"/>
    <mergeCell ref="IDN6:IDU6"/>
    <mergeCell ref="IAD6:IAK6"/>
    <mergeCell ref="IAL6:IAS6"/>
    <mergeCell ref="IAT6:IBA6"/>
    <mergeCell ref="IBB6:IBI6"/>
    <mergeCell ref="IBJ6:IBQ6"/>
    <mergeCell ref="IBR6:IBY6"/>
    <mergeCell ref="IJJ6:IJQ6"/>
    <mergeCell ref="IJR6:IJY6"/>
    <mergeCell ref="IJZ6:IKG6"/>
    <mergeCell ref="IKH6:IKO6"/>
    <mergeCell ref="IKP6:IKW6"/>
    <mergeCell ref="IKX6:ILE6"/>
    <mergeCell ref="IHN6:IHU6"/>
    <mergeCell ref="IHV6:IIC6"/>
    <mergeCell ref="IID6:IIK6"/>
    <mergeCell ref="IIL6:IIS6"/>
    <mergeCell ref="IIT6:IJA6"/>
    <mergeCell ref="IJB6:IJI6"/>
    <mergeCell ref="IFR6:IFY6"/>
    <mergeCell ref="IFZ6:IGG6"/>
    <mergeCell ref="IGH6:IGO6"/>
    <mergeCell ref="IGP6:IGW6"/>
    <mergeCell ref="IGX6:IHE6"/>
    <mergeCell ref="IHF6:IHM6"/>
    <mergeCell ref="IOX6:IPE6"/>
    <mergeCell ref="IPF6:IPM6"/>
    <mergeCell ref="IPN6:IPU6"/>
    <mergeCell ref="IPV6:IQC6"/>
    <mergeCell ref="IQD6:IQK6"/>
    <mergeCell ref="IQL6:IQS6"/>
    <mergeCell ref="INB6:INI6"/>
    <mergeCell ref="INJ6:INQ6"/>
    <mergeCell ref="INR6:INY6"/>
    <mergeCell ref="INZ6:IOG6"/>
    <mergeCell ref="IOH6:IOO6"/>
    <mergeCell ref="IOP6:IOW6"/>
    <mergeCell ref="ILF6:ILM6"/>
    <mergeCell ref="ILN6:ILU6"/>
    <mergeCell ref="ILV6:IMC6"/>
    <mergeCell ref="IMD6:IMK6"/>
    <mergeCell ref="IML6:IMS6"/>
    <mergeCell ref="IMT6:INA6"/>
    <mergeCell ref="IUL6:IUS6"/>
    <mergeCell ref="IUT6:IVA6"/>
    <mergeCell ref="IVB6:IVI6"/>
    <mergeCell ref="IVJ6:IVQ6"/>
    <mergeCell ref="IVR6:IVY6"/>
    <mergeCell ref="IVZ6:IWG6"/>
    <mergeCell ref="ISP6:ISW6"/>
    <mergeCell ref="ISX6:ITE6"/>
    <mergeCell ref="ITF6:ITM6"/>
    <mergeCell ref="ITN6:ITU6"/>
    <mergeCell ref="ITV6:IUC6"/>
    <mergeCell ref="IUD6:IUK6"/>
    <mergeCell ref="IQT6:IRA6"/>
    <mergeCell ref="IRB6:IRI6"/>
    <mergeCell ref="IRJ6:IRQ6"/>
    <mergeCell ref="IRR6:IRY6"/>
    <mergeCell ref="IRZ6:ISG6"/>
    <mergeCell ref="ISH6:ISO6"/>
    <mergeCell ref="IZZ6:JAG6"/>
    <mergeCell ref="JAH6:JAO6"/>
    <mergeCell ref="JAP6:JAW6"/>
    <mergeCell ref="JAX6:JBE6"/>
    <mergeCell ref="JBF6:JBM6"/>
    <mergeCell ref="JBN6:JBU6"/>
    <mergeCell ref="IYD6:IYK6"/>
    <mergeCell ref="IYL6:IYS6"/>
    <mergeCell ref="IYT6:IZA6"/>
    <mergeCell ref="IZB6:IZI6"/>
    <mergeCell ref="IZJ6:IZQ6"/>
    <mergeCell ref="IZR6:IZY6"/>
    <mergeCell ref="IWH6:IWO6"/>
    <mergeCell ref="IWP6:IWW6"/>
    <mergeCell ref="IWX6:IXE6"/>
    <mergeCell ref="IXF6:IXM6"/>
    <mergeCell ref="IXN6:IXU6"/>
    <mergeCell ref="IXV6:IYC6"/>
    <mergeCell ref="JFN6:JFU6"/>
    <mergeCell ref="JFV6:JGC6"/>
    <mergeCell ref="JGD6:JGK6"/>
    <mergeCell ref="JGL6:JGS6"/>
    <mergeCell ref="JGT6:JHA6"/>
    <mergeCell ref="JHB6:JHI6"/>
    <mergeCell ref="JDR6:JDY6"/>
    <mergeCell ref="JDZ6:JEG6"/>
    <mergeCell ref="JEH6:JEO6"/>
    <mergeCell ref="JEP6:JEW6"/>
    <mergeCell ref="JEX6:JFE6"/>
    <mergeCell ref="JFF6:JFM6"/>
    <mergeCell ref="JBV6:JCC6"/>
    <mergeCell ref="JCD6:JCK6"/>
    <mergeCell ref="JCL6:JCS6"/>
    <mergeCell ref="JCT6:JDA6"/>
    <mergeCell ref="JDB6:JDI6"/>
    <mergeCell ref="JDJ6:JDQ6"/>
    <mergeCell ref="JLB6:JLI6"/>
    <mergeCell ref="JLJ6:JLQ6"/>
    <mergeCell ref="JLR6:JLY6"/>
    <mergeCell ref="JLZ6:JMG6"/>
    <mergeCell ref="JMH6:JMO6"/>
    <mergeCell ref="JMP6:JMW6"/>
    <mergeCell ref="JJF6:JJM6"/>
    <mergeCell ref="JJN6:JJU6"/>
    <mergeCell ref="JJV6:JKC6"/>
    <mergeCell ref="JKD6:JKK6"/>
    <mergeCell ref="JKL6:JKS6"/>
    <mergeCell ref="JKT6:JLA6"/>
    <mergeCell ref="JHJ6:JHQ6"/>
    <mergeCell ref="JHR6:JHY6"/>
    <mergeCell ref="JHZ6:JIG6"/>
    <mergeCell ref="JIH6:JIO6"/>
    <mergeCell ref="JIP6:JIW6"/>
    <mergeCell ref="JIX6:JJE6"/>
    <mergeCell ref="JQP6:JQW6"/>
    <mergeCell ref="JQX6:JRE6"/>
    <mergeCell ref="JRF6:JRM6"/>
    <mergeCell ref="JRN6:JRU6"/>
    <mergeCell ref="JRV6:JSC6"/>
    <mergeCell ref="JSD6:JSK6"/>
    <mergeCell ref="JOT6:JPA6"/>
    <mergeCell ref="JPB6:JPI6"/>
    <mergeCell ref="JPJ6:JPQ6"/>
    <mergeCell ref="JPR6:JPY6"/>
    <mergeCell ref="JPZ6:JQG6"/>
    <mergeCell ref="JQH6:JQO6"/>
    <mergeCell ref="JMX6:JNE6"/>
    <mergeCell ref="JNF6:JNM6"/>
    <mergeCell ref="JNN6:JNU6"/>
    <mergeCell ref="JNV6:JOC6"/>
    <mergeCell ref="JOD6:JOK6"/>
    <mergeCell ref="JOL6:JOS6"/>
    <mergeCell ref="JWD6:JWK6"/>
    <mergeCell ref="JWL6:JWS6"/>
    <mergeCell ref="JWT6:JXA6"/>
    <mergeCell ref="JXB6:JXI6"/>
    <mergeCell ref="JXJ6:JXQ6"/>
    <mergeCell ref="JXR6:JXY6"/>
    <mergeCell ref="JUH6:JUO6"/>
    <mergeCell ref="JUP6:JUW6"/>
    <mergeCell ref="JUX6:JVE6"/>
    <mergeCell ref="JVF6:JVM6"/>
    <mergeCell ref="JVN6:JVU6"/>
    <mergeCell ref="JVV6:JWC6"/>
    <mergeCell ref="JSL6:JSS6"/>
    <mergeCell ref="JST6:JTA6"/>
    <mergeCell ref="JTB6:JTI6"/>
    <mergeCell ref="JTJ6:JTQ6"/>
    <mergeCell ref="JTR6:JTY6"/>
    <mergeCell ref="JTZ6:JUG6"/>
    <mergeCell ref="KBR6:KBY6"/>
    <mergeCell ref="KBZ6:KCG6"/>
    <mergeCell ref="KCH6:KCO6"/>
    <mergeCell ref="KCP6:KCW6"/>
    <mergeCell ref="KCX6:KDE6"/>
    <mergeCell ref="KDF6:KDM6"/>
    <mergeCell ref="JZV6:KAC6"/>
    <mergeCell ref="KAD6:KAK6"/>
    <mergeCell ref="KAL6:KAS6"/>
    <mergeCell ref="KAT6:KBA6"/>
    <mergeCell ref="KBB6:KBI6"/>
    <mergeCell ref="KBJ6:KBQ6"/>
    <mergeCell ref="JXZ6:JYG6"/>
    <mergeCell ref="JYH6:JYO6"/>
    <mergeCell ref="JYP6:JYW6"/>
    <mergeCell ref="JYX6:JZE6"/>
    <mergeCell ref="JZF6:JZM6"/>
    <mergeCell ref="JZN6:JZU6"/>
    <mergeCell ref="KHF6:KHM6"/>
    <mergeCell ref="KHN6:KHU6"/>
    <mergeCell ref="KHV6:KIC6"/>
    <mergeCell ref="KID6:KIK6"/>
    <mergeCell ref="KIL6:KIS6"/>
    <mergeCell ref="KIT6:KJA6"/>
    <mergeCell ref="KFJ6:KFQ6"/>
    <mergeCell ref="KFR6:KFY6"/>
    <mergeCell ref="KFZ6:KGG6"/>
    <mergeCell ref="KGH6:KGO6"/>
    <mergeCell ref="KGP6:KGW6"/>
    <mergeCell ref="KGX6:KHE6"/>
    <mergeCell ref="KDN6:KDU6"/>
    <mergeCell ref="KDV6:KEC6"/>
    <mergeCell ref="KED6:KEK6"/>
    <mergeCell ref="KEL6:KES6"/>
    <mergeCell ref="KET6:KFA6"/>
    <mergeCell ref="KFB6:KFI6"/>
    <mergeCell ref="KMT6:KNA6"/>
    <mergeCell ref="KNB6:KNI6"/>
    <mergeCell ref="KNJ6:KNQ6"/>
    <mergeCell ref="KNR6:KNY6"/>
    <mergeCell ref="KNZ6:KOG6"/>
    <mergeCell ref="KOH6:KOO6"/>
    <mergeCell ref="KKX6:KLE6"/>
    <mergeCell ref="KLF6:KLM6"/>
    <mergeCell ref="KLN6:KLU6"/>
    <mergeCell ref="KLV6:KMC6"/>
    <mergeCell ref="KMD6:KMK6"/>
    <mergeCell ref="KML6:KMS6"/>
    <mergeCell ref="KJB6:KJI6"/>
    <mergeCell ref="KJJ6:KJQ6"/>
    <mergeCell ref="KJR6:KJY6"/>
    <mergeCell ref="KJZ6:KKG6"/>
    <mergeCell ref="KKH6:KKO6"/>
    <mergeCell ref="KKP6:KKW6"/>
    <mergeCell ref="KSH6:KSO6"/>
    <mergeCell ref="KSP6:KSW6"/>
    <mergeCell ref="KSX6:KTE6"/>
    <mergeCell ref="KTF6:KTM6"/>
    <mergeCell ref="KTN6:KTU6"/>
    <mergeCell ref="KTV6:KUC6"/>
    <mergeCell ref="KQL6:KQS6"/>
    <mergeCell ref="KQT6:KRA6"/>
    <mergeCell ref="KRB6:KRI6"/>
    <mergeCell ref="KRJ6:KRQ6"/>
    <mergeCell ref="KRR6:KRY6"/>
    <mergeCell ref="KRZ6:KSG6"/>
    <mergeCell ref="KOP6:KOW6"/>
    <mergeCell ref="KOX6:KPE6"/>
    <mergeCell ref="KPF6:KPM6"/>
    <mergeCell ref="KPN6:KPU6"/>
    <mergeCell ref="KPV6:KQC6"/>
    <mergeCell ref="KQD6:KQK6"/>
    <mergeCell ref="KXV6:KYC6"/>
    <mergeCell ref="KYD6:KYK6"/>
    <mergeCell ref="KYL6:KYS6"/>
    <mergeCell ref="KYT6:KZA6"/>
    <mergeCell ref="KZB6:KZI6"/>
    <mergeCell ref="KZJ6:KZQ6"/>
    <mergeCell ref="KVZ6:KWG6"/>
    <mergeCell ref="KWH6:KWO6"/>
    <mergeCell ref="KWP6:KWW6"/>
    <mergeCell ref="KWX6:KXE6"/>
    <mergeCell ref="KXF6:KXM6"/>
    <mergeCell ref="KXN6:KXU6"/>
    <mergeCell ref="KUD6:KUK6"/>
    <mergeCell ref="KUL6:KUS6"/>
    <mergeCell ref="KUT6:KVA6"/>
    <mergeCell ref="KVB6:KVI6"/>
    <mergeCell ref="KVJ6:KVQ6"/>
    <mergeCell ref="KVR6:KVY6"/>
    <mergeCell ref="LDJ6:LDQ6"/>
    <mergeCell ref="LDR6:LDY6"/>
    <mergeCell ref="LDZ6:LEG6"/>
    <mergeCell ref="LEH6:LEO6"/>
    <mergeCell ref="LEP6:LEW6"/>
    <mergeCell ref="LEX6:LFE6"/>
    <mergeCell ref="LBN6:LBU6"/>
    <mergeCell ref="LBV6:LCC6"/>
    <mergeCell ref="LCD6:LCK6"/>
    <mergeCell ref="LCL6:LCS6"/>
    <mergeCell ref="LCT6:LDA6"/>
    <mergeCell ref="LDB6:LDI6"/>
    <mergeCell ref="KZR6:KZY6"/>
    <mergeCell ref="KZZ6:LAG6"/>
    <mergeCell ref="LAH6:LAO6"/>
    <mergeCell ref="LAP6:LAW6"/>
    <mergeCell ref="LAX6:LBE6"/>
    <mergeCell ref="LBF6:LBM6"/>
    <mergeCell ref="LIX6:LJE6"/>
    <mergeCell ref="LJF6:LJM6"/>
    <mergeCell ref="LJN6:LJU6"/>
    <mergeCell ref="LJV6:LKC6"/>
    <mergeCell ref="LKD6:LKK6"/>
    <mergeCell ref="LKL6:LKS6"/>
    <mergeCell ref="LHB6:LHI6"/>
    <mergeCell ref="LHJ6:LHQ6"/>
    <mergeCell ref="LHR6:LHY6"/>
    <mergeCell ref="LHZ6:LIG6"/>
    <mergeCell ref="LIH6:LIO6"/>
    <mergeCell ref="LIP6:LIW6"/>
    <mergeCell ref="LFF6:LFM6"/>
    <mergeCell ref="LFN6:LFU6"/>
    <mergeCell ref="LFV6:LGC6"/>
    <mergeCell ref="LGD6:LGK6"/>
    <mergeCell ref="LGL6:LGS6"/>
    <mergeCell ref="LGT6:LHA6"/>
    <mergeCell ref="LOL6:LOS6"/>
    <mergeCell ref="LOT6:LPA6"/>
    <mergeCell ref="LPB6:LPI6"/>
    <mergeCell ref="LPJ6:LPQ6"/>
    <mergeCell ref="LPR6:LPY6"/>
    <mergeCell ref="LPZ6:LQG6"/>
    <mergeCell ref="LMP6:LMW6"/>
    <mergeCell ref="LMX6:LNE6"/>
    <mergeCell ref="LNF6:LNM6"/>
    <mergeCell ref="LNN6:LNU6"/>
    <mergeCell ref="LNV6:LOC6"/>
    <mergeCell ref="LOD6:LOK6"/>
    <mergeCell ref="LKT6:LLA6"/>
    <mergeCell ref="LLB6:LLI6"/>
    <mergeCell ref="LLJ6:LLQ6"/>
    <mergeCell ref="LLR6:LLY6"/>
    <mergeCell ref="LLZ6:LMG6"/>
    <mergeCell ref="LMH6:LMO6"/>
    <mergeCell ref="LTZ6:LUG6"/>
    <mergeCell ref="LUH6:LUO6"/>
    <mergeCell ref="LUP6:LUW6"/>
    <mergeCell ref="LUX6:LVE6"/>
    <mergeCell ref="LVF6:LVM6"/>
    <mergeCell ref="LVN6:LVU6"/>
    <mergeCell ref="LSD6:LSK6"/>
    <mergeCell ref="LSL6:LSS6"/>
    <mergeCell ref="LST6:LTA6"/>
    <mergeCell ref="LTB6:LTI6"/>
    <mergeCell ref="LTJ6:LTQ6"/>
    <mergeCell ref="LTR6:LTY6"/>
    <mergeCell ref="LQH6:LQO6"/>
    <mergeCell ref="LQP6:LQW6"/>
    <mergeCell ref="LQX6:LRE6"/>
    <mergeCell ref="LRF6:LRM6"/>
    <mergeCell ref="LRN6:LRU6"/>
    <mergeCell ref="LRV6:LSC6"/>
    <mergeCell ref="LZN6:LZU6"/>
    <mergeCell ref="LZV6:MAC6"/>
    <mergeCell ref="MAD6:MAK6"/>
    <mergeCell ref="MAL6:MAS6"/>
    <mergeCell ref="MAT6:MBA6"/>
    <mergeCell ref="MBB6:MBI6"/>
    <mergeCell ref="LXR6:LXY6"/>
    <mergeCell ref="LXZ6:LYG6"/>
    <mergeCell ref="LYH6:LYO6"/>
    <mergeCell ref="LYP6:LYW6"/>
    <mergeCell ref="LYX6:LZE6"/>
    <mergeCell ref="LZF6:LZM6"/>
    <mergeCell ref="LVV6:LWC6"/>
    <mergeCell ref="LWD6:LWK6"/>
    <mergeCell ref="LWL6:LWS6"/>
    <mergeCell ref="LWT6:LXA6"/>
    <mergeCell ref="LXB6:LXI6"/>
    <mergeCell ref="LXJ6:LXQ6"/>
    <mergeCell ref="MFB6:MFI6"/>
    <mergeCell ref="MFJ6:MFQ6"/>
    <mergeCell ref="MFR6:MFY6"/>
    <mergeCell ref="MFZ6:MGG6"/>
    <mergeCell ref="MGH6:MGO6"/>
    <mergeCell ref="MGP6:MGW6"/>
    <mergeCell ref="MDF6:MDM6"/>
    <mergeCell ref="MDN6:MDU6"/>
    <mergeCell ref="MDV6:MEC6"/>
    <mergeCell ref="MED6:MEK6"/>
    <mergeCell ref="MEL6:MES6"/>
    <mergeCell ref="MET6:MFA6"/>
    <mergeCell ref="MBJ6:MBQ6"/>
    <mergeCell ref="MBR6:MBY6"/>
    <mergeCell ref="MBZ6:MCG6"/>
    <mergeCell ref="MCH6:MCO6"/>
    <mergeCell ref="MCP6:MCW6"/>
    <mergeCell ref="MCX6:MDE6"/>
    <mergeCell ref="MKP6:MKW6"/>
    <mergeCell ref="MKX6:MLE6"/>
    <mergeCell ref="MLF6:MLM6"/>
    <mergeCell ref="MLN6:MLU6"/>
    <mergeCell ref="MLV6:MMC6"/>
    <mergeCell ref="MMD6:MMK6"/>
    <mergeCell ref="MIT6:MJA6"/>
    <mergeCell ref="MJB6:MJI6"/>
    <mergeCell ref="MJJ6:MJQ6"/>
    <mergeCell ref="MJR6:MJY6"/>
    <mergeCell ref="MJZ6:MKG6"/>
    <mergeCell ref="MKH6:MKO6"/>
    <mergeCell ref="MGX6:MHE6"/>
    <mergeCell ref="MHF6:MHM6"/>
    <mergeCell ref="MHN6:MHU6"/>
    <mergeCell ref="MHV6:MIC6"/>
    <mergeCell ref="MID6:MIK6"/>
    <mergeCell ref="MIL6:MIS6"/>
    <mergeCell ref="MQD6:MQK6"/>
    <mergeCell ref="MQL6:MQS6"/>
    <mergeCell ref="MQT6:MRA6"/>
    <mergeCell ref="MRB6:MRI6"/>
    <mergeCell ref="MRJ6:MRQ6"/>
    <mergeCell ref="MRR6:MRY6"/>
    <mergeCell ref="MOH6:MOO6"/>
    <mergeCell ref="MOP6:MOW6"/>
    <mergeCell ref="MOX6:MPE6"/>
    <mergeCell ref="MPF6:MPM6"/>
    <mergeCell ref="MPN6:MPU6"/>
    <mergeCell ref="MPV6:MQC6"/>
    <mergeCell ref="MML6:MMS6"/>
    <mergeCell ref="MMT6:MNA6"/>
    <mergeCell ref="MNB6:MNI6"/>
    <mergeCell ref="MNJ6:MNQ6"/>
    <mergeCell ref="MNR6:MNY6"/>
    <mergeCell ref="MNZ6:MOG6"/>
    <mergeCell ref="MVR6:MVY6"/>
    <mergeCell ref="MVZ6:MWG6"/>
    <mergeCell ref="MWH6:MWO6"/>
    <mergeCell ref="MWP6:MWW6"/>
    <mergeCell ref="MWX6:MXE6"/>
    <mergeCell ref="MXF6:MXM6"/>
    <mergeCell ref="MTV6:MUC6"/>
    <mergeCell ref="MUD6:MUK6"/>
    <mergeCell ref="MUL6:MUS6"/>
    <mergeCell ref="MUT6:MVA6"/>
    <mergeCell ref="MVB6:MVI6"/>
    <mergeCell ref="MVJ6:MVQ6"/>
    <mergeCell ref="MRZ6:MSG6"/>
    <mergeCell ref="MSH6:MSO6"/>
    <mergeCell ref="MSP6:MSW6"/>
    <mergeCell ref="MSX6:MTE6"/>
    <mergeCell ref="MTF6:MTM6"/>
    <mergeCell ref="MTN6:MTU6"/>
    <mergeCell ref="NBF6:NBM6"/>
    <mergeCell ref="NBN6:NBU6"/>
    <mergeCell ref="NBV6:NCC6"/>
    <mergeCell ref="NCD6:NCK6"/>
    <mergeCell ref="NCL6:NCS6"/>
    <mergeCell ref="NCT6:NDA6"/>
    <mergeCell ref="MZJ6:MZQ6"/>
    <mergeCell ref="MZR6:MZY6"/>
    <mergeCell ref="MZZ6:NAG6"/>
    <mergeCell ref="NAH6:NAO6"/>
    <mergeCell ref="NAP6:NAW6"/>
    <mergeCell ref="NAX6:NBE6"/>
    <mergeCell ref="MXN6:MXU6"/>
    <mergeCell ref="MXV6:MYC6"/>
    <mergeCell ref="MYD6:MYK6"/>
    <mergeCell ref="MYL6:MYS6"/>
    <mergeCell ref="MYT6:MZA6"/>
    <mergeCell ref="MZB6:MZI6"/>
    <mergeCell ref="NGT6:NHA6"/>
    <mergeCell ref="NHB6:NHI6"/>
    <mergeCell ref="NHJ6:NHQ6"/>
    <mergeCell ref="NHR6:NHY6"/>
    <mergeCell ref="NHZ6:NIG6"/>
    <mergeCell ref="NIH6:NIO6"/>
    <mergeCell ref="NEX6:NFE6"/>
    <mergeCell ref="NFF6:NFM6"/>
    <mergeCell ref="NFN6:NFU6"/>
    <mergeCell ref="NFV6:NGC6"/>
    <mergeCell ref="NGD6:NGK6"/>
    <mergeCell ref="NGL6:NGS6"/>
    <mergeCell ref="NDB6:NDI6"/>
    <mergeCell ref="NDJ6:NDQ6"/>
    <mergeCell ref="NDR6:NDY6"/>
    <mergeCell ref="NDZ6:NEG6"/>
    <mergeCell ref="NEH6:NEO6"/>
    <mergeCell ref="NEP6:NEW6"/>
    <mergeCell ref="NMH6:NMO6"/>
    <mergeCell ref="NMP6:NMW6"/>
    <mergeCell ref="NMX6:NNE6"/>
    <mergeCell ref="NNF6:NNM6"/>
    <mergeCell ref="NNN6:NNU6"/>
    <mergeCell ref="NNV6:NOC6"/>
    <mergeCell ref="NKL6:NKS6"/>
    <mergeCell ref="NKT6:NLA6"/>
    <mergeCell ref="NLB6:NLI6"/>
    <mergeCell ref="NLJ6:NLQ6"/>
    <mergeCell ref="NLR6:NLY6"/>
    <mergeCell ref="NLZ6:NMG6"/>
    <mergeCell ref="NIP6:NIW6"/>
    <mergeCell ref="NIX6:NJE6"/>
    <mergeCell ref="NJF6:NJM6"/>
    <mergeCell ref="NJN6:NJU6"/>
    <mergeCell ref="NJV6:NKC6"/>
    <mergeCell ref="NKD6:NKK6"/>
    <mergeCell ref="NRV6:NSC6"/>
    <mergeCell ref="NSD6:NSK6"/>
    <mergeCell ref="NSL6:NSS6"/>
    <mergeCell ref="NST6:NTA6"/>
    <mergeCell ref="NTB6:NTI6"/>
    <mergeCell ref="NTJ6:NTQ6"/>
    <mergeCell ref="NPZ6:NQG6"/>
    <mergeCell ref="NQH6:NQO6"/>
    <mergeCell ref="NQP6:NQW6"/>
    <mergeCell ref="NQX6:NRE6"/>
    <mergeCell ref="NRF6:NRM6"/>
    <mergeCell ref="NRN6:NRU6"/>
    <mergeCell ref="NOD6:NOK6"/>
    <mergeCell ref="NOL6:NOS6"/>
    <mergeCell ref="NOT6:NPA6"/>
    <mergeCell ref="NPB6:NPI6"/>
    <mergeCell ref="NPJ6:NPQ6"/>
    <mergeCell ref="NPR6:NPY6"/>
    <mergeCell ref="NXJ6:NXQ6"/>
    <mergeCell ref="NXR6:NXY6"/>
    <mergeCell ref="NXZ6:NYG6"/>
    <mergeCell ref="NYH6:NYO6"/>
    <mergeCell ref="NYP6:NYW6"/>
    <mergeCell ref="NYX6:NZE6"/>
    <mergeCell ref="NVN6:NVU6"/>
    <mergeCell ref="NVV6:NWC6"/>
    <mergeCell ref="NWD6:NWK6"/>
    <mergeCell ref="NWL6:NWS6"/>
    <mergeCell ref="NWT6:NXA6"/>
    <mergeCell ref="NXB6:NXI6"/>
    <mergeCell ref="NTR6:NTY6"/>
    <mergeCell ref="NTZ6:NUG6"/>
    <mergeCell ref="NUH6:NUO6"/>
    <mergeCell ref="NUP6:NUW6"/>
    <mergeCell ref="NUX6:NVE6"/>
    <mergeCell ref="NVF6:NVM6"/>
    <mergeCell ref="OCX6:ODE6"/>
    <mergeCell ref="ODF6:ODM6"/>
    <mergeCell ref="ODN6:ODU6"/>
    <mergeCell ref="ODV6:OEC6"/>
    <mergeCell ref="OED6:OEK6"/>
    <mergeCell ref="OEL6:OES6"/>
    <mergeCell ref="OBB6:OBI6"/>
    <mergeCell ref="OBJ6:OBQ6"/>
    <mergeCell ref="OBR6:OBY6"/>
    <mergeCell ref="OBZ6:OCG6"/>
    <mergeCell ref="OCH6:OCO6"/>
    <mergeCell ref="OCP6:OCW6"/>
    <mergeCell ref="NZF6:NZM6"/>
    <mergeCell ref="NZN6:NZU6"/>
    <mergeCell ref="NZV6:OAC6"/>
    <mergeCell ref="OAD6:OAK6"/>
    <mergeCell ref="OAL6:OAS6"/>
    <mergeCell ref="OAT6:OBA6"/>
    <mergeCell ref="OIL6:OIS6"/>
    <mergeCell ref="OIT6:OJA6"/>
    <mergeCell ref="OJB6:OJI6"/>
    <mergeCell ref="OJJ6:OJQ6"/>
    <mergeCell ref="OJR6:OJY6"/>
    <mergeCell ref="OJZ6:OKG6"/>
    <mergeCell ref="OGP6:OGW6"/>
    <mergeCell ref="OGX6:OHE6"/>
    <mergeCell ref="OHF6:OHM6"/>
    <mergeCell ref="OHN6:OHU6"/>
    <mergeCell ref="OHV6:OIC6"/>
    <mergeCell ref="OID6:OIK6"/>
    <mergeCell ref="OET6:OFA6"/>
    <mergeCell ref="OFB6:OFI6"/>
    <mergeCell ref="OFJ6:OFQ6"/>
    <mergeCell ref="OFR6:OFY6"/>
    <mergeCell ref="OFZ6:OGG6"/>
    <mergeCell ref="OGH6:OGO6"/>
    <mergeCell ref="ONZ6:OOG6"/>
    <mergeCell ref="OOH6:OOO6"/>
    <mergeCell ref="OOP6:OOW6"/>
    <mergeCell ref="OOX6:OPE6"/>
    <mergeCell ref="OPF6:OPM6"/>
    <mergeCell ref="OPN6:OPU6"/>
    <mergeCell ref="OMD6:OMK6"/>
    <mergeCell ref="OML6:OMS6"/>
    <mergeCell ref="OMT6:ONA6"/>
    <mergeCell ref="ONB6:ONI6"/>
    <mergeCell ref="ONJ6:ONQ6"/>
    <mergeCell ref="ONR6:ONY6"/>
    <mergeCell ref="OKH6:OKO6"/>
    <mergeCell ref="OKP6:OKW6"/>
    <mergeCell ref="OKX6:OLE6"/>
    <mergeCell ref="OLF6:OLM6"/>
    <mergeCell ref="OLN6:OLU6"/>
    <mergeCell ref="OLV6:OMC6"/>
    <mergeCell ref="OTN6:OTU6"/>
    <mergeCell ref="OTV6:OUC6"/>
    <mergeCell ref="OUD6:OUK6"/>
    <mergeCell ref="OUL6:OUS6"/>
    <mergeCell ref="OUT6:OVA6"/>
    <mergeCell ref="OVB6:OVI6"/>
    <mergeCell ref="ORR6:ORY6"/>
    <mergeCell ref="ORZ6:OSG6"/>
    <mergeCell ref="OSH6:OSO6"/>
    <mergeCell ref="OSP6:OSW6"/>
    <mergeCell ref="OSX6:OTE6"/>
    <mergeCell ref="OTF6:OTM6"/>
    <mergeCell ref="OPV6:OQC6"/>
    <mergeCell ref="OQD6:OQK6"/>
    <mergeCell ref="OQL6:OQS6"/>
    <mergeCell ref="OQT6:ORA6"/>
    <mergeCell ref="ORB6:ORI6"/>
    <mergeCell ref="ORJ6:ORQ6"/>
    <mergeCell ref="OZB6:OZI6"/>
    <mergeCell ref="OZJ6:OZQ6"/>
    <mergeCell ref="OZR6:OZY6"/>
    <mergeCell ref="OZZ6:PAG6"/>
    <mergeCell ref="PAH6:PAO6"/>
    <mergeCell ref="PAP6:PAW6"/>
    <mergeCell ref="OXF6:OXM6"/>
    <mergeCell ref="OXN6:OXU6"/>
    <mergeCell ref="OXV6:OYC6"/>
    <mergeCell ref="OYD6:OYK6"/>
    <mergeCell ref="OYL6:OYS6"/>
    <mergeCell ref="OYT6:OZA6"/>
    <mergeCell ref="OVJ6:OVQ6"/>
    <mergeCell ref="OVR6:OVY6"/>
    <mergeCell ref="OVZ6:OWG6"/>
    <mergeCell ref="OWH6:OWO6"/>
    <mergeCell ref="OWP6:OWW6"/>
    <mergeCell ref="OWX6:OXE6"/>
    <mergeCell ref="PEP6:PEW6"/>
    <mergeCell ref="PEX6:PFE6"/>
    <mergeCell ref="PFF6:PFM6"/>
    <mergeCell ref="PFN6:PFU6"/>
    <mergeCell ref="PFV6:PGC6"/>
    <mergeCell ref="PGD6:PGK6"/>
    <mergeCell ref="PCT6:PDA6"/>
    <mergeCell ref="PDB6:PDI6"/>
    <mergeCell ref="PDJ6:PDQ6"/>
    <mergeCell ref="PDR6:PDY6"/>
    <mergeCell ref="PDZ6:PEG6"/>
    <mergeCell ref="PEH6:PEO6"/>
    <mergeCell ref="PAX6:PBE6"/>
    <mergeCell ref="PBF6:PBM6"/>
    <mergeCell ref="PBN6:PBU6"/>
    <mergeCell ref="PBV6:PCC6"/>
    <mergeCell ref="PCD6:PCK6"/>
    <mergeCell ref="PCL6:PCS6"/>
    <mergeCell ref="PKD6:PKK6"/>
    <mergeCell ref="PKL6:PKS6"/>
    <mergeCell ref="PKT6:PLA6"/>
    <mergeCell ref="PLB6:PLI6"/>
    <mergeCell ref="PLJ6:PLQ6"/>
    <mergeCell ref="PLR6:PLY6"/>
    <mergeCell ref="PIH6:PIO6"/>
    <mergeCell ref="PIP6:PIW6"/>
    <mergeCell ref="PIX6:PJE6"/>
    <mergeCell ref="PJF6:PJM6"/>
    <mergeCell ref="PJN6:PJU6"/>
    <mergeCell ref="PJV6:PKC6"/>
    <mergeCell ref="PGL6:PGS6"/>
    <mergeCell ref="PGT6:PHA6"/>
    <mergeCell ref="PHB6:PHI6"/>
    <mergeCell ref="PHJ6:PHQ6"/>
    <mergeCell ref="PHR6:PHY6"/>
    <mergeCell ref="PHZ6:PIG6"/>
    <mergeCell ref="PPR6:PPY6"/>
    <mergeCell ref="PPZ6:PQG6"/>
    <mergeCell ref="PQH6:PQO6"/>
    <mergeCell ref="PQP6:PQW6"/>
    <mergeCell ref="PQX6:PRE6"/>
    <mergeCell ref="PRF6:PRM6"/>
    <mergeCell ref="PNV6:POC6"/>
    <mergeCell ref="POD6:POK6"/>
    <mergeCell ref="POL6:POS6"/>
    <mergeCell ref="POT6:PPA6"/>
    <mergeCell ref="PPB6:PPI6"/>
    <mergeCell ref="PPJ6:PPQ6"/>
    <mergeCell ref="PLZ6:PMG6"/>
    <mergeCell ref="PMH6:PMO6"/>
    <mergeCell ref="PMP6:PMW6"/>
    <mergeCell ref="PMX6:PNE6"/>
    <mergeCell ref="PNF6:PNM6"/>
    <mergeCell ref="PNN6:PNU6"/>
    <mergeCell ref="PVF6:PVM6"/>
    <mergeCell ref="PVN6:PVU6"/>
    <mergeCell ref="PVV6:PWC6"/>
    <mergeCell ref="PWD6:PWK6"/>
    <mergeCell ref="PWL6:PWS6"/>
    <mergeCell ref="PWT6:PXA6"/>
    <mergeCell ref="PTJ6:PTQ6"/>
    <mergeCell ref="PTR6:PTY6"/>
    <mergeCell ref="PTZ6:PUG6"/>
    <mergeCell ref="PUH6:PUO6"/>
    <mergeCell ref="PUP6:PUW6"/>
    <mergeCell ref="PUX6:PVE6"/>
    <mergeCell ref="PRN6:PRU6"/>
    <mergeCell ref="PRV6:PSC6"/>
    <mergeCell ref="PSD6:PSK6"/>
    <mergeCell ref="PSL6:PSS6"/>
    <mergeCell ref="PST6:PTA6"/>
    <mergeCell ref="PTB6:PTI6"/>
    <mergeCell ref="QAT6:QBA6"/>
    <mergeCell ref="QBB6:QBI6"/>
    <mergeCell ref="QBJ6:QBQ6"/>
    <mergeCell ref="QBR6:QBY6"/>
    <mergeCell ref="QBZ6:QCG6"/>
    <mergeCell ref="QCH6:QCO6"/>
    <mergeCell ref="PYX6:PZE6"/>
    <mergeCell ref="PZF6:PZM6"/>
    <mergeCell ref="PZN6:PZU6"/>
    <mergeCell ref="PZV6:QAC6"/>
    <mergeCell ref="QAD6:QAK6"/>
    <mergeCell ref="QAL6:QAS6"/>
    <mergeCell ref="PXB6:PXI6"/>
    <mergeCell ref="PXJ6:PXQ6"/>
    <mergeCell ref="PXR6:PXY6"/>
    <mergeCell ref="PXZ6:PYG6"/>
    <mergeCell ref="PYH6:PYO6"/>
    <mergeCell ref="PYP6:PYW6"/>
    <mergeCell ref="QGH6:QGO6"/>
    <mergeCell ref="QGP6:QGW6"/>
    <mergeCell ref="QGX6:QHE6"/>
    <mergeCell ref="QHF6:QHM6"/>
    <mergeCell ref="QHN6:QHU6"/>
    <mergeCell ref="QHV6:QIC6"/>
    <mergeCell ref="QEL6:QES6"/>
    <mergeCell ref="QET6:QFA6"/>
    <mergeCell ref="QFB6:QFI6"/>
    <mergeCell ref="QFJ6:QFQ6"/>
    <mergeCell ref="QFR6:QFY6"/>
    <mergeCell ref="QFZ6:QGG6"/>
    <mergeCell ref="QCP6:QCW6"/>
    <mergeCell ref="QCX6:QDE6"/>
    <mergeCell ref="QDF6:QDM6"/>
    <mergeCell ref="QDN6:QDU6"/>
    <mergeCell ref="QDV6:QEC6"/>
    <mergeCell ref="QED6:QEK6"/>
    <mergeCell ref="QLV6:QMC6"/>
    <mergeCell ref="QMD6:QMK6"/>
    <mergeCell ref="QML6:QMS6"/>
    <mergeCell ref="QMT6:QNA6"/>
    <mergeCell ref="QNB6:QNI6"/>
    <mergeCell ref="QNJ6:QNQ6"/>
    <mergeCell ref="QJZ6:QKG6"/>
    <mergeCell ref="QKH6:QKO6"/>
    <mergeCell ref="QKP6:QKW6"/>
    <mergeCell ref="QKX6:QLE6"/>
    <mergeCell ref="QLF6:QLM6"/>
    <mergeCell ref="QLN6:QLU6"/>
    <mergeCell ref="QID6:QIK6"/>
    <mergeCell ref="QIL6:QIS6"/>
    <mergeCell ref="QIT6:QJA6"/>
    <mergeCell ref="QJB6:QJI6"/>
    <mergeCell ref="QJJ6:QJQ6"/>
    <mergeCell ref="QJR6:QJY6"/>
    <mergeCell ref="QRJ6:QRQ6"/>
    <mergeCell ref="QRR6:QRY6"/>
    <mergeCell ref="QRZ6:QSG6"/>
    <mergeCell ref="QSH6:QSO6"/>
    <mergeCell ref="QSP6:QSW6"/>
    <mergeCell ref="QSX6:QTE6"/>
    <mergeCell ref="QPN6:QPU6"/>
    <mergeCell ref="QPV6:QQC6"/>
    <mergeCell ref="QQD6:QQK6"/>
    <mergeCell ref="QQL6:QQS6"/>
    <mergeCell ref="QQT6:QRA6"/>
    <mergeCell ref="QRB6:QRI6"/>
    <mergeCell ref="QNR6:QNY6"/>
    <mergeCell ref="QNZ6:QOG6"/>
    <mergeCell ref="QOH6:QOO6"/>
    <mergeCell ref="QOP6:QOW6"/>
    <mergeCell ref="QOX6:QPE6"/>
    <mergeCell ref="QPF6:QPM6"/>
    <mergeCell ref="QWX6:QXE6"/>
    <mergeCell ref="QXF6:QXM6"/>
    <mergeCell ref="QXN6:QXU6"/>
    <mergeCell ref="QXV6:QYC6"/>
    <mergeCell ref="QYD6:QYK6"/>
    <mergeCell ref="QYL6:QYS6"/>
    <mergeCell ref="QVB6:QVI6"/>
    <mergeCell ref="QVJ6:QVQ6"/>
    <mergeCell ref="QVR6:QVY6"/>
    <mergeCell ref="QVZ6:QWG6"/>
    <mergeCell ref="QWH6:QWO6"/>
    <mergeCell ref="QWP6:QWW6"/>
    <mergeCell ref="QTF6:QTM6"/>
    <mergeCell ref="QTN6:QTU6"/>
    <mergeCell ref="QTV6:QUC6"/>
    <mergeCell ref="QUD6:QUK6"/>
    <mergeCell ref="QUL6:QUS6"/>
    <mergeCell ref="QUT6:QVA6"/>
    <mergeCell ref="RCL6:RCS6"/>
    <mergeCell ref="RCT6:RDA6"/>
    <mergeCell ref="RDB6:RDI6"/>
    <mergeCell ref="RDJ6:RDQ6"/>
    <mergeCell ref="RDR6:RDY6"/>
    <mergeCell ref="RDZ6:REG6"/>
    <mergeCell ref="RAP6:RAW6"/>
    <mergeCell ref="RAX6:RBE6"/>
    <mergeCell ref="RBF6:RBM6"/>
    <mergeCell ref="RBN6:RBU6"/>
    <mergeCell ref="RBV6:RCC6"/>
    <mergeCell ref="RCD6:RCK6"/>
    <mergeCell ref="QYT6:QZA6"/>
    <mergeCell ref="QZB6:QZI6"/>
    <mergeCell ref="QZJ6:QZQ6"/>
    <mergeCell ref="QZR6:QZY6"/>
    <mergeCell ref="QZZ6:RAG6"/>
    <mergeCell ref="RAH6:RAO6"/>
    <mergeCell ref="RHZ6:RIG6"/>
    <mergeCell ref="RIH6:RIO6"/>
    <mergeCell ref="RIP6:RIW6"/>
    <mergeCell ref="RIX6:RJE6"/>
    <mergeCell ref="RJF6:RJM6"/>
    <mergeCell ref="RJN6:RJU6"/>
    <mergeCell ref="RGD6:RGK6"/>
    <mergeCell ref="RGL6:RGS6"/>
    <mergeCell ref="RGT6:RHA6"/>
    <mergeCell ref="RHB6:RHI6"/>
    <mergeCell ref="RHJ6:RHQ6"/>
    <mergeCell ref="RHR6:RHY6"/>
    <mergeCell ref="REH6:REO6"/>
    <mergeCell ref="REP6:REW6"/>
    <mergeCell ref="REX6:RFE6"/>
    <mergeCell ref="RFF6:RFM6"/>
    <mergeCell ref="RFN6:RFU6"/>
    <mergeCell ref="RFV6:RGC6"/>
    <mergeCell ref="RNN6:RNU6"/>
    <mergeCell ref="RNV6:ROC6"/>
    <mergeCell ref="ROD6:ROK6"/>
    <mergeCell ref="ROL6:ROS6"/>
    <mergeCell ref="ROT6:RPA6"/>
    <mergeCell ref="RPB6:RPI6"/>
    <mergeCell ref="RLR6:RLY6"/>
    <mergeCell ref="RLZ6:RMG6"/>
    <mergeCell ref="RMH6:RMO6"/>
    <mergeCell ref="RMP6:RMW6"/>
    <mergeCell ref="RMX6:RNE6"/>
    <mergeCell ref="RNF6:RNM6"/>
    <mergeCell ref="RJV6:RKC6"/>
    <mergeCell ref="RKD6:RKK6"/>
    <mergeCell ref="RKL6:RKS6"/>
    <mergeCell ref="RKT6:RLA6"/>
    <mergeCell ref="RLB6:RLI6"/>
    <mergeCell ref="RLJ6:RLQ6"/>
    <mergeCell ref="RTB6:RTI6"/>
    <mergeCell ref="RTJ6:RTQ6"/>
    <mergeCell ref="RTR6:RTY6"/>
    <mergeCell ref="RTZ6:RUG6"/>
    <mergeCell ref="RUH6:RUO6"/>
    <mergeCell ref="RUP6:RUW6"/>
    <mergeCell ref="RRF6:RRM6"/>
    <mergeCell ref="RRN6:RRU6"/>
    <mergeCell ref="RRV6:RSC6"/>
    <mergeCell ref="RSD6:RSK6"/>
    <mergeCell ref="RSL6:RSS6"/>
    <mergeCell ref="RST6:RTA6"/>
    <mergeCell ref="RPJ6:RPQ6"/>
    <mergeCell ref="RPR6:RPY6"/>
    <mergeCell ref="RPZ6:RQG6"/>
    <mergeCell ref="RQH6:RQO6"/>
    <mergeCell ref="RQP6:RQW6"/>
    <mergeCell ref="RQX6:RRE6"/>
    <mergeCell ref="RYP6:RYW6"/>
    <mergeCell ref="RYX6:RZE6"/>
    <mergeCell ref="RZF6:RZM6"/>
    <mergeCell ref="RZN6:RZU6"/>
    <mergeCell ref="RZV6:SAC6"/>
    <mergeCell ref="SAD6:SAK6"/>
    <mergeCell ref="RWT6:RXA6"/>
    <mergeCell ref="RXB6:RXI6"/>
    <mergeCell ref="RXJ6:RXQ6"/>
    <mergeCell ref="RXR6:RXY6"/>
    <mergeCell ref="RXZ6:RYG6"/>
    <mergeCell ref="RYH6:RYO6"/>
    <mergeCell ref="RUX6:RVE6"/>
    <mergeCell ref="RVF6:RVM6"/>
    <mergeCell ref="RVN6:RVU6"/>
    <mergeCell ref="RVV6:RWC6"/>
    <mergeCell ref="RWD6:RWK6"/>
    <mergeCell ref="RWL6:RWS6"/>
    <mergeCell ref="SED6:SEK6"/>
    <mergeCell ref="SEL6:SES6"/>
    <mergeCell ref="SET6:SFA6"/>
    <mergeCell ref="SFB6:SFI6"/>
    <mergeCell ref="SFJ6:SFQ6"/>
    <mergeCell ref="SFR6:SFY6"/>
    <mergeCell ref="SCH6:SCO6"/>
    <mergeCell ref="SCP6:SCW6"/>
    <mergeCell ref="SCX6:SDE6"/>
    <mergeCell ref="SDF6:SDM6"/>
    <mergeCell ref="SDN6:SDU6"/>
    <mergeCell ref="SDV6:SEC6"/>
    <mergeCell ref="SAL6:SAS6"/>
    <mergeCell ref="SAT6:SBA6"/>
    <mergeCell ref="SBB6:SBI6"/>
    <mergeCell ref="SBJ6:SBQ6"/>
    <mergeCell ref="SBR6:SBY6"/>
    <mergeCell ref="SBZ6:SCG6"/>
    <mergeCell ref="SJR6:SJY6"/>
    <mergeCell ref="SJZ6:SKG6"/>
    <mergeCell ref="SKH6:SKO6"/>
    <mergeCell ref="SKP6:SKW6"/>
    <mergeCell ref="SKX6:SLE6"/>
    <mergeCell ref="SLF6:SLM6"/>
    <mergeCell ref="SHV6:SIC6"/>
    <mergeCell ref="SID6:SIK6"/>
    <mergeCell ref="SIL6:SIS6"/>
    <mergeCell ref="SIT6:SJA6"/>
    <mergeCell ref="SJB6:SJI6"/>
    <mergeCell ref="SJJ6:SJQ6"/>
    <mergeCell ref="SFZ6:SGG6"/>
    <mergeCell ref="SGH6:SGO6"/>
    <mergeCell ref="SGP6:SGW6"/>
    <mergeCell ref="SGX6:SHE6"/>
    <mergeCell ref="SHF6:SHM6"/>
    <mergeCell ref="SHN6:SHU6"/>
    <mergeCell ref="SPF6:SPM6"/>
    <mergeCell ref="SPN6:SPU6"/>
    <mergeCell ref="SPV6:SQC6"/>
    <mergeCell ref="SQD6:SQK6"/>
    <mergeCell ref="SQL6:SQS6"/>
    <mergeCell ref="SQT6:SRA6"/>
    <mergeCell ref="SNJ6:SNQ6"/>
    <mergeCell ref="SNR6:SNY6"/>
    <mergeCell ref="SNZ6:SOG6"/>
    <mergeCell ref="SOH6:SOO6"/>
    <mergeCell ref="SOP6:SOW6"/>
    <mergeCell ref="SOX6:SPE6"/>
    <mergeCell ref="SLN6:SLU6"/>
    <mergeCell ref="SLV6:SMC6"/>
    <mergeCell ref="SMD6:SMK6"/>
    <mergeCell ref="SML6:SMS6"/>
    <mergeCell ref="SMT6:SNA6"/>
    <mergeCell ref="SNB6:SNI6"/>
    <mergeCell ref="SUT6:SVA6"/>
    <mergeCell ref="SVB6:SVI6"/>
    <mergeCell ref="SVJ6:SVQ6"/>
    <mergeCell ref="SVR6:SVY6"/>
    <mergeCell ref="SVZ6:SWG6"/>
    <mergeCell ref="SWH6:SWO6"/>
    <mergeCell ref="SSX6:STE6"/>
    <mergeCell ref="STF6:STM6"/>
    <mergeCell ref="STN6:STU6"/>
    <mergeCell ref="STV6:SUC6"/>
    <mergeCell ref="SUD6:SUK6"/>
    <mergeCell ref="SUL6:SUS6"/>
    <mergeCell ref="SRB6:SRI6"/>
    <mergeCell ref="SRJ6:SRQ6"/>
    <mergeCell ref="SRR6:SRY6"/>
    <mergeCell ref="SRZ6:SSG6"/>
    <mergeCell ref="SSH6:SSO6"/>
    <mergeCell ref="SSP6:SSW6"/>
    <mergeCell ref="TAH6:TAO6"/>
    <mergeCell ref="TAP6:TAW6"/>
    <mergeCell ref="TAX6:TBE6"/>
    <mergeCell ref="TBF6:TBM6"/>
    <mergeCell ref="TBN6:TBU6"/>
    <mergeCell ref="TBV6:TCC6"/>
    <mergeCell ref="SYL6:SYS6"/>
    <mergeCell ref="SYT6:SZA6"/>
    <mergeCell ref="SZB6:SZI6"/>
    <mergeCell ref="SZJ6:SZQ6"/>
    <mergeCell ref="SZR6:SZY6"/>
    <mergeCell ref="SZZ6:TAG6"/>
    <mergeCell ref="SWP6:SWW6"/>
    <mergeCell ref="SWX6:SXE6"/>
    <mergeCell ref="SXF6:SXM6"/>
    <mergeCell ref="SXN6:SXU6"/>
    <mergeCell ref="SXV6:SYC6"/>
    <mergeCell ref="SYD6:SYK6"/>
    <mergeCell ref="TFV6:TGC6"/>
    <mergeCell ref="TGD6:TGK6"/>
    <mergeCell ref="TGL6:TGS6"/>
    <mergeCell ref="TGT6:THA6"/>
    <mergeCell ref="THB6:THI6"/>
    <mergeCell ref="THJ6:THQ6"/>
    <mergeCell ref="TDZ6:TEG6"/>
    <mergeCell ref="TEH6:TEO6"/>
    <mergeCell ref="TEP6:TEW6"/>
    <mergeCell ref="TEX6:TFE6"/>
    <mergeCell ref="TFF6:TFM6"/>
    <mergeCell ref="TFN6:TFU6"/>
    <mergeCell ref="TCD6:TCK6"/>
    <mergeCell ref="TCL6:TCS6"/>
    <mergeCell ref="TCT6:TDA6"/>
    <mergeCell ref="TDB6:TDI6"/>
    <mergeCell ref="TDJ6:TDQ6"/>
    <mergeCell ref="TDR6:TDY6"/>
    <mergeCell ref="TLJ6:TLQ6"/>
    <mergeCell ref="TLR6:TLY6"/>
    <mergeCell ref="TLZ6:TMG6"/>
    <mergeCell ref="TMH6:TMO6"/>
    <mergeCell ref="TMP6:TMW6"/>
    <mergeCell ref="TMX6:TNE6"/>
    <mergeCell ref="TJN6:TJU6"/>
    <mergeCell ref="TJV6:TKC6"/>
    <mergeCell ref="TKD6:TKK6"/>
    <mergeCell ref="TKL6:TKS6"/>
    <mergeCell ref="TKT6:TLA6"/>
    <mergeCell ref="TLB6:TLI6"/>
    <mergeCell ref="THR6:THY6"/>
    <mergeCell ref="THZ6:TIG6"/>
    <mergeCell ref="TIH6:TIO6"/>
    <mergeCell ref="TIP6:TIW6"/>
    <mergeCell ref="TIX6:TJE6"/>
    <mergeCell ref="TJF6:TJM6"/>
    <mergeCell ref="TQX6:TRE6"/>
    <mergeCell ref="TRF6:TRM6"/>
    <mergeCell ref="TRN6:TRU6"/>
    <mergeCell ref="TRV6:TSC6"/>
    <mergeCell ref="TSD6:TSK6"/>
    <mergeCell ref="TSL6:TSS6"/>
    <mergeCell ref="TPB6:TPI6"/>
    <mergeCell ref="TPJ6:TPQ6"/>
    <mergeCell ref="TPR6:TPY6"/>
    <mergeCell ref="TPZ6:TQG6"/>
    <mergeCell ref="TQH6:TQO6"/>
    <mergeCell ref="TQP6:TQW6"/>
    <mergeCell ref="TNF6:TNM6"/>
    <mergeCell ref="TNN6:TNU6"/>
    <mergeCell ref="TNV6:TOC6"/>
    <mergeCell ref="TOD6:TOK6"/>
    <mergeCell ref="TOL6:TOS6"/>
    <mergeCell ref="TOT6:TPA6"/>
    <mergeCell ref="TWL6:TWS6"/>
    <mergeCell ref="TWT6:TXA6"/>
    <mergeCell ref="TXB6:TXI6"/>
    <mergeCell ref="TXJ6:TXQ6"/>
    <mergeCell ref="TXR6:TXY6"/>
    <mergeCell ref="TXZ6:TYG6"/>
    <mergeCell ref="TUP6:TUW6"/>
    <mergeCell ref="TUX6:TVE6"/>
    <mergeCell ref="TVF6:TVM6"/>
    <mergeCell ref="TVN6:TVU6"/>
    <mergeCell ref="TVV6:TWC6"/>
    <mergeCell ref="TWD6:TWK6"/>
    <mergeCell ref="TST6:TTA6"/>
    <mergeCell ref="TTB6:TTI6"/>
    <mergeCell ref="TTJ6:TTQ6"/>
    <mergeCell ref="TTR6:TTY6"/>
    <mergeCell ref="TTZ6:TUG6"/>
    <mergeCell ref="TUH6:TUO6"/>
    <mergeCell ref="UBZ6:UCG6"/>
    <mergeCell ref="UCH6:UCO6"/>
    <mergeCell ref="UCP6:UCW6"/>
    <mergeCell ref="UCX6:UDE6"/>
    <mergeCell ref="UDF6:UDM6"/>
    <mergeCell ref="UDN6:UDU6"/>
    <mergeCell ref="UAD6:UAK6"/>
    <mergeCell ref="UAL6:UAS6"/>
    <mergeCell ref="UAT6:UBA6"/>
    <mergeCell ref="UBB6:UBI6"/>
    <mergeCell ref="UBJ6:UBQ6"/>
    <mergeCell ref="UBR6:UBY6"/>
    <mergeCell ref="TYH6:TYO6"/>
    <mergeCell ref="TYP6:TYW6"/>
    <mergeCell ref="TYX6:TZE6"/>
    <mergeCell ref="TZF6:TZM6"/>
    <mergeCell ref="TZN6:TZU6"/>
    <mergeCell ref="TZV6:UAC6"/>
    <mergeCell ref="UHN6:UHU6"/>
    <mergeCell ref="UHV6:UIC6"/>
    <mergeCell ref="UID6:UIK6"/>
    <mergeCell ref="UIL6:UIS6"/>
    <mergeCell ref="UIT6:UJA6"/>
    <mergeCell ref="UJB6:UJI6"/>
    <mergeCell ref="UFR6:UFY6"/>
    <mergeCell ref="UFZ6:UGG6"/>
    <mergeCell ref="UGH6:UGO6"/>
    <mergeCell ref="UGP6:UGW6"/>
    <mergeCell ref="UGX6:UHE6"/>
    <mergeCell ref="UHF6:UHM6"/>
    <mergeCell ref="UDV6:UEC6"/>
    <mergeCell ref="UED6:UEK6"/>
    <mergeCell ref="UEL6:UES6"/>
    <mergeCell ref="UET6:UFA6"/>
    <mergeCell ref="UFB6:UFI6"/>
    <mergeCell ref="UFJ6:UFQ6"/>
    <mergeCell ref="UNB6:UNI6"/>
    <mergeCell ref="UNJ6:UNQ6"/>
    <mergeCell ref="UNR6:UNY6"/>
    <mergeCell ref="UNZ6:UOG6"/>
    <mergeCell ref="UOH6:UOO6"/>
    <mergeCell ref="UOP6:UOW6"/>
    <mergeCell ref="ULF6:ULM6"/>
    <mergeCell ref="ULN6:ULU6"/>
    <mergeCell ref="ULV6:UMC6"/>
    <mergeCell ref="UMD6:UMK6"/>
    <mergeCell ref="UML6:UMS6"/>
    <mergeCell ref="UMT6:UNA6"/>
    <mergeCell ref="UJJ6:UJQ6"/>
    <mergeCell ref="UJR6:UJY6"/>
    <mergeCell ref="UJZ6:UKG6"/>
    <mergeCell ref="UKH6:UKO6"/>
    <mergeCell ref="UKP6:UKW6"/>
    <mergeCell ref="UKX6:ULE6"/>
    <mergeCell ref="USP6:USW6"/>
    <mergeCell ref="USX6:UTE6"/>
    <mergeCell ref="UTF6:UTM6"/>
    <mergeCell ref="UTN6:UTU6"/>
    <mergeCell ref="UTV6:UUC6"/>
    <mergeCell ref="UUD6:UUK6"/>
    <mergeCell ref="UQT6:URA6"/>
    <mergeCell ref="URB6:URI6"/>
    <mergeCell ref="URJ6:URQ6"/>
    <mergeCell ref="URR6:URY6"/>
    <mergeCell ref="URZ6:USG6"/>
    <mergeCell ref="USH6:USO6"/>
    <mergeCell ref="UOX6:UPE6"/>
    <mergeCell ref="UPF6:UPM6"/>
    <mergeCell ref="UPN6:UPU6"/>
    <mergeCell ref="UPV6:UQC6"/>
    <mergeCell ref="UQD6:UQK6"/>
    <mergeCell ref="UQL6:UQS6"/>
    <mergeCell ref="UYD6:UYK6"/>
    <mergeCell ref="UYL6:UYS6"/>
    <mergeCell ref="UYT6:UZA6"/>
    <mergeCell ref="UZB6:UZI6"/>
    <mergeCell ref="UZJ6:UZQ6"/>
    <mergeCell ref="UZR6:UZY6"/>
    <mergeCell ref="UWH6:UWO6"/>
    <mergeCell ref="UWP6:UWW6"/>
    <mergeCell ref="UWX6:UXE6"/>
    <mergeCell ref="UXF6:UXM6"/>
    <mergeCell ref="UXN6:UXU6"/>
    <mergeCell ref="UXV6:UYC6"/>
    <mergeCell ref="UUL6:UUS6"/>
    <mergeCell ref="UUT6:UVA6"/>
    <mergeCell ref="UVB6:UVI6"/>
    <mergeCell ref="UVJ6:UVQ6"/>
    <mergeCell ref="UVR6:UVY6"/>
    <mergeCell ref="UVZ6:UWG6"/>
    <mergeCell ref="VDR6:VDY6"/>
    <mergeCell ref="VDZ6:VEG6"/>
    <mergeCell ref="VEH6:VEO6"/>
    <mergeCell ref="VEP6:VEW6"/>
    <mergeCell ref="VEX6:VFE6"/>
    <mergeCell ref="VFF6:VFM6"/>
    <mergeCell ref="VBV6:VCC6"/>
    <mergeCell ref="VCD6:VCK6"/>
    <mergeCell ref="VCL6:VCS6"/>
    <mergeCell ref="VCT6:VDA6"/>
    <mergeCell ref="VDB6:VDI6"/>
    <mergeCell ref="VDJ6:VDQ6"/>
    <mergeCell ref="UZZ6:VAG6"/>
    <mergeCell ref="VAH6:VAO6"/>
    <mergeCell ref="VAP6:VAW6"/>
    <mergeCell ref="VAX6:VBE6"/>
    <mergeCell ref="VBF6:VBM6"/>
    <mergeCell ref="VBN6:VBU6"/>
    <mergeCell ref="VJF6:VJM6"/>
    <mergeCell ref="VJN6:VJU6"/>
    <mergeCell ref="VJV6:VKC6"/>
    <mergeCell ref="VKD6:VKK6"/>
    <mergeCell ref="VKL6:VKS6"/>
    <mergeCell ref="VKT6:VLA6"/>
    <mergeCell ref="VHJ6:VHQ6"/>
    <mergeCell ref="VHR6:VHY6"/>
    <mergeCell ref="VHZ6:VIG6"/>
    <mergeCell ref="VIH6:VIO6"/>
    <mergeCell ref="VIP6:VIW6"/>
    <mergeCell ref="VIX6:VJE6"/>
    <mergeCell ref="VFN6:VFU6"/>
    <mergeCell ref="VFV6:VGC6"/>
    <mergeCell ref="VGD6:VGK6"/>
    <mergeCell ref="VGL6:VGS6"/>
    <mergeCell ref="VGT6:VHA6"/>
    <mergeCell ref="VHB6:VHI6"/>
    <mergeCell ref="VOT6:VPA6"/>
    <mergeCell ref="VPB6:VPI6"/>
    <mergeCell ref="VPJ6:VPQ6"/>
    <mergeCell ref="VPR6:VPY6"/>
    <mergeCell ref="VPZ6:VQG6"/>
    <mergeCell ref="VQH6:VQO6"/>
    <mergeCell ref="VMX6:VNE6"/>
    <mergeCell ref="VNF6:VNM6"/>
    <mergeCell ref="VNN6:VNU6"/>
    <mergeCell ref="VNV6:VOC6"/>
    <mergeCell ref="VOD6:VOK6"/>
    <mergeCell ref="VOL6:VOS6"/>
    <mergeCell ref="VLB6:VLI6"/>
    <mergeCell ref="VLJ6:VLQ6"/>
    <mergeCell ref="VLR6:VLY6"/>
    <mergeCell ref="VLZ6:VMG6"/>
    <mergeCell ref="VMH6:VMO6"/>
    <mergeCell ref="VMP6:VMW6"/>
    <mergeCell ref="VUH6:VUO6"/>
    <mergeCell ref="VUP6:VUW6"/>
    <mergeCell ref="VUX6:VVE6"/>
    <mergeCell ref="VVF6:VVM6"/>
    <mergeCell ref="VVN6:VVU6"/>
    <mergeCell ref="VVV6:VWC6"/>
    <mergeCell ref="VSL6:VSS6"/>
    <mergeCell ref="VST6:VTA6"/>
    <mergeCell ref="VTB6:VTI6"/>
    <mergeCell ref="VTJ6:VTQ6"/>
    <mergeCell ref="VTR6:VTY6"/>
    <mergeCell ref="VTZ6:VUG6"/>
    <mergeCell ref="VQP6:VQW6"/>
    <mergeCell ref="VQX6:VRE6"/>
    <mergeCell ref="VRF6:VRM6"/>
    <mergeCell ref="VRN6:VRU6"/>
    <mergeCell ref="VRV6:VSC6"/>
    <mergeCell ref="VSD6:VSK6"/>
    <mergeCell ref="VZV6:WAC6"/>
    <mergeCell ref="WAD6:WAK6"/>
    <mergeCell ref="WAL6:WAS6"/>
    <mergeCell ref="WAT6:WBA6"/>
    <mergeCell ref="WBB6:WBI6"/>
    <mergeCell ref="WBJ6:WBQ6"/>
    <mergeCell ref="VXZ6:VYG6"/>
    <mergeCell ref="VYH6:VYO6"/>
    <mergeCell ref="VYP6:VYW6"/>
    <mergeCell ref="VYX6:VZE6"/>
    <mergeCell ref="VZF6:VZM6"/>
    <mergeCell ref="VZN6:VZU6"/>
    <mergeCell ref="VWD6:VWK6"/>
    <mergeCell ref="VWL6:VWS6"/>
    <mergeCell ref="VWT6:VXA6"/>
    <mergeCell ref="VXB6:VXI6"/>
    <mergeCell ref="VXJ6:VXQ6"/>
    <mergeCell ref="VXR6:VXY6"/>
    <mergeCell ref="WFJ6:WFQ6"/>
    <mergeCell ref="WFR6:WFY6"/>
    <mergeCell ref="WFZ6:WGG6"/>
    <mergeCell ref="WGH6:WGO6"/>
    <mergeCell ref="WGP6:WGW6"/>
    <mergeCell ref="WGX6:WHE6"/>
    <mergeCell ref="WDN6:WDU6"/>
    <mergeCell ref="WDV6:WEC6"/>
    <mergeCell ref="WED6:WEK6"/>
    <mergeCell ref="WEL6:WES6"/>
    <mergeCell ref="WET6:WFA6"/>
    <mergeCell ref="WFB6:WFI6"/>
    <mergeCell ref="WBR6:WBY6"/>
    <mergeCell ref="WBZ6:WCG6"/>
    <mergeCell ref="WCH6:WCO6"/>
    <mergeCell ref="WCP6:WCW6"/>
    <mergeCell ref="WCX6:WDE6"/>
    <mergeCell ref="WDF6:WDM6"/>
    <mergeCell ref="WKX6:WLE6"/>
    <mergeCell ref="WLF6:WLM6"/>
    <mergeCell ref="WLN6:WLU6"/>
    <mergeCell ref="WLV6:WMC6"/>
    <mergeCell ref="WMD6:WMK6"/>
    <mergeCell ref="WML6:WMS6"/>
    <mergeCell ref="WJB6:WJI6"/>
    <mergeCell ref="WJJ6:WJQ6"/>
    <mergeCell ref="WJR6:WJY6"/>
    <mergeCell ref="WJZ6:WKG6"/>
    <mergeCell ref="WKH6:WKO6"/>
    <mergeCell ref="WKP6:WKW6"/>
    <mergeCell ref="WHF6:WHM6"/>
    <mergeCell ref="WHN6:WHU6"/>
    <mergeCell ref="WHV6:WIC6"/>
    <mergeCell ref="WID6:WIK6"/>
    <mergeCell ref="WIL6:WIS6"/>
    <mergeCell ref="WIT6:WJA6"/>
    <mergeCell ref="WQL6:WQS6"/>
    <mergeCell ref="WQT6:WRA6"/>
    <mergeCell ref="WRB6:WRI6"/>
    <mergeCell ref="WRJ6:WRQ6"/>
    <mergeCell ref="WRR6:WRY6"/>
    <mergeCell ref="WRZ6:WSG6"/>
    <mergeCell ref="WOP6:WOW6"/>
    <mergeCell ref="WOX6:WPE6"/>
    <mergeCell ref="WPF6:WPM6"/>
    <mergeCell ref="WPN6:WPU6"/>
    <mergeCell ref="WPV6:WQC6"/>
    <mergeCell ref="WQD6:WQK6"/>
    <mergeCell ref="WMT6:WNA6"/>
    <mergeCell ref="WNB6:WNI6"/>
    <mergeCell ref="WNJ6:WNQ6"/>
    <mergeCell ref="WNR6:WNY6"/>
    <mergeCell ref="WNZ6:WOG6"/>
    <mergeCell ref="WOH6:WOO6"/>
    <mergeCell ref="WWH6:WWO6"/>
    <mergeCell ref="WWP6:WWW6"/>
    <mergeCell ref="WWX6:WXE6"/>
    <mergeCell ref="WXF6:WXM6"/>
    <mergeCell ref="WXN6:WXU6"/>
    <mergeCell ref="WUD6:WUK6"/>
    <mergeCell ref="WUL6:WUS6"/>
    <mergeCell ref="WUT6:WVA6"/>
    <mergeCell ref="WVB6:WVI6"/>
    <mergeCell ref="WVJ6:WVQ6"/>
    <mergeCell ref="WVR6:WVY6"/>
    <mergeCell ref="WSH6:WSO6"/>
    <mergeCell ref="WSP6:WSW6"/>
    <mergeCell ref="WSX6:WTE6"/>
    <mergeCell ref="WTF6:WTM6"/>
    <mergeCell ref="WTN6:WTU6"/>
    <mergeCell ref="WTV6:WUC6"/>
    <mergeCell ref="AH7:AO7"/>
    <mergeCell ref="AP7:AW7"/>
    <mergeCell ref="AX7:BE7"/>
    <mergeCell ref="BF7:BM7"/>
    <mergeCell ref="BN7:BU7"/>
    <mergeCell ref="BV7:CC7"/>
    <mergeCell ref="XDJ6:XDQ6"/>
    <mergeCell ref="XDR6:XDY6"/>
    <mergeCell ref="XDZ6:XEG6"/>
    <mergeCell ref="A7:H7"/>
    <mergeCell ref="J7:Q7"/>
    <mergeCell ref="R7:Y7"/>
    <mergeCell ref="Z7:AG7"/>
    <mergeCell ref="XBN6:XBU6"/>
    <mergeCell ref="XBV6:XCC6"/>
    <mergeCell ref="XCD6:XCK6"/>
    <mergeCell ref="XCL6:XCS6"/>
    <mergeCell ref="XCT6:XDA6"/>
    <mergeCell ref="XDB6:XDI6"/>
    <mergeCell ref="WZR6:WZY6"/>
    <mergeCell ref="WZZ6:XAG6"/>
    <mergeCell ref="XAH6:XAO6"/>
    <mergeCell ref="XAP6:XAW6"/>
    <mergeCell ref="XAX6:XBE6"/>
    <mergeCell ref="XBF6:XBM6"/>
    <mergeCell ref="WXV6:WYC6"/>
    <mergeCell ref="WYD6:WYK6"/>
    <mergeCell ref="WYL6:WYS6"/>
    <mergeCell ref="WYT6:WZA6"/>
    <mergeCell ref="WZB6:WZI6"/>
    <mergeCell ref="WZJ6:WZQ6"/>
    <mergeCell ref="WVZ6:WWG6"/>
    <mergeCell ref="FV7:GC7"/>
    <mergeCell ref="GD7:GK7"/>
    <mergeCell ref="GL7:GS7"/>
    <mergeCell ref="GT7:HA7"/>
    <mergeCell ref="HB7:HI7"/>
    <mergeCell ref="HJ7:HQ7"/>
    <mergeCell ref="DZ7:EG7"/>
    <mergeCell ref="EH7:EO7"/>
    <mergeCell ref="EP7:EW7"/>
    <mergeCell ref="EX7:FE7"/>
    <mergeCell ref="FF7:FM7"/>
    <mergeCell ref="FN7:FU7"/>
    <mergeCell ref="CD7:CK7"/>
    <mergeCell ref="CL7:CS7"/>
    <mergeCell ref="CT7:DA7"/>
    <mergeCell ref="DB7:DI7"/>
    <mergeCell ref="DJ7:DQ7"/>
    <mergeCell ref="DR7:DY7"/>
    <mergeCell ref="LJ7:LQ7"/>
    <mergeCell ref="LR7:LY7"/>
    <mergeCell ref="LZ7:MG7"/>
    <mergeCell ref="MH7:MO7"/>
    <mergeCell ref="MP7:MW7"/>
    <mergeCell ref="MX7:NE7"/>
    <mergeCell ref="JN7:JU7"/>
    <mergeCell ref="JV7:KC7"/>
    <mergeCell ref="KD7:KK7"/>
    <mergeCell ref="KL7:KS7"/>
    <mergeCell ref="KT7:LA7"/>
    <mergeCell ref="LB7:LI7"/>
    <mergeCell ref="HR7:HY7"/>
    <mergeCell ref="HZ7:IG7"/>
    <mergeCell ref="IH7:IO7"/>
    <mergeCell ref="IP7:IW7"/>
    <mergeCell ref="IX7:JE7"/>
    <mergeCell ref="JF7:JM7"/>
    <mergeCell ref="QX7:RE7"/>
    <mergeCell ref="RF7:RM7"/>
    <mergeCell ref="RN7:RU7"/>
    <mergeCell ref="RV7:SC7"/>
    <mergeCell ref="SD7:SK7"/>
    <mergeCell ref="SL7:SS7"/>
    <mergeCell ref="PB7:PI7"/>
    <mergeCell ref="PJ7:PQ7"/>
    <mergeCell ref="PR7:PY7"/>
    <mergeCell ref="PZ7:QG7"/>
    <mergeCell ref="QH7:QO7"/>
    <mergeCell ref="QP7:QW7"/>
    <mergeCell ref="NF7:NM7"/>
    <mergeCell ref="NN7:NU7"/>
    <mergeCell ref="NV7:OC7"/>
    <mergeCell ref="OD7:OK7"/>
    <mergeCell ref="OL7:OS7"/>
    <mergeCell ref="OT7:PA7"/>
    <mergeCell ref="WL7:WS7"/>
    <mergeCell ref="WT7:XA7"/>
    <mergeCell ref="XB7:XI7"/>
    <mergeCell ref="XJ7:XQ7"/>
    <mergeCell ref="XR7:XY7"/>
    <mergeCell ref="XZ7:YG7"/>
    <mergeCell ref="UP7:UW7"/>
    <mergeCell ref="UX7:VE7"/>
    <mergeCell ref="VF7:VM7"/>
    <mergeCell ref="VN7:VU7"/>
    <mergeCell ref="VV7:WC7"/>
    <mergeCell ref="WD7:WK7"/>
    <mergeCell ref="ST7:TA7"/>
    <mergeCell ref="TB7:TI7"/>
    <mergeCell ref="TJ7:TQ7"/>
    <mergeCell ref="TR7:TY7"/>
    <mergeCell ref="TZ7:UG7"/>
    <mergeCell ref="UH7:UO7"/>
    <mergeCell ref="ABZ7:ACG7"/>
    <mergeCell ref="ACH7:ACO7"/>
    <mergeCell ref="ACP7:ACW7"/>
    <mergeCell ref="ACX7:ADE7"/>
    <mergeCell ref="ADF7:ADM7"/>
    <mergeCell ref="ADN7:ADU7"/>
    <mergeCell ref="AAD7:AAK7"/>
    <mergeCell ref="AAL7:AAS7"/>
    <mergeCell ref="AAT7:ABA7"/>
    <mergeCell ref="ABB7:ABI7"/>
    <mergeCell ref="ABJ7:ABQ7"/>
    <mergeCell ref="ABR7:ABY7"/>
    <mergeCell ref="YH7:YO7"/>
    <mergeCell ref="YP7:YW7"/>
    <mergeCell ref="YX7:ZE7"/>
    <mergeCell ref="ZF7:ZM7"/>
    <mergeCell ref="ZN7:ZU7"/>
    <mergeCell ref="ZV7:AAC7"/>
    <mergeCell ref="AHN7:AHU7"/>
    <mergeCell ref="AHV7:AIC7"/>
    <mergeCell ref="AID7:AIK7"/>
    <mergeCell ref="AIL7:AIS7"/>
    <mergeCell ref="AIT7:AJA7"/>
    <mergeCell ref="AJB7:AJI7"/>
    <mergeCell ref="AFR7:AFY7"/>
    <mergeCell ref="AFZ7:AGG7"/>
    <mergeCell ref="AGH7:AGO7"/>
    <mergeCell ref="AGP7:AGW7"/>
    <mergeCell ref="AGX7:AHE7"/>
    <mergeCell ref="AHF7:AHM7"/>
    <mergeCell ref="ADV7:AEC7"/>
    <mergeCell ref="AED7:AEK7"/>
    <mergeCell ref="AEL7:AES7"/>
    <mergeCell ref="AET7:AFA7"/>
    <mergeCell ref="AFB7:AFI7"/>
    <mergeCell ref="AFJ7:AFQ7"/>
    <mergeCell ref="ANB7:ANI7"/>
    <mergeCell ref="ANJ7:ANQ7"/>
    <mergeCell ref="ANR7:ANY7"/>
    <mergeCell ref="ANZ7:AOG7"/>
    <mergeCell ref="AOH7:AOO7"/>
    <mergeCell ref="AOP7:AOW7"/>
    <mergeCell ref="ALF7:ALM7"/>
    <mergeCell ref="ALN7:ALU7"/>
    <mergeCell ref="ALV7:AMC7"/>
    <mergeCell ref="AMD7:AMK7"/>
    <mergeCell ref="AML7:AMS7"/>
    <mergeCell ref="AMT7:ANA7"/>
    <mergeCell ref="AJJ7:AJQ7"/>
    <mergeCell ref="AJR7:AJY7"/>
    <mergeCell ref="AJZ7:AKG7"/>
    <mergeCell ref="AKH7:AKO7"/>
    <mergeCell ref="AKP7:AKW7"/>
    <mergeCell ref="AKX7:ALE7"/>
    <mergeCell ref="ASP7:ASW7"/>
    <mergeCell ref="ASX7:ATE7"/>
    <mergeCell ref="ATF7:ATM7"/>
    <mergeCell ref="ATN7:ATU7"/>
    <mergeCell ref="ATV7:AUC7"/>
    <mergeCell ref="AUD7:AUK7"/>
    <mergeCell ref="AQT7:ARA7"/>
    <mergeCell ref="ARB7:ARI7"/>
    <mergeCell ref="ARJ7:ARQ7"/>
    <mergeCell ref="ARR7:ARY7"/>
    <mergeCell ref="ARZ7:ASG7"/>
    <mergeCell ref="ASH7:ASO7"/>
    <mergeCell ref="AOX7:APE7"/>
    <mergeCell ref="APF7:APM7"/>
    <mergeCell ref="APN7:APU7"/>
    <mergeCell ref="APV7:AQC7"/>
    <mergeCell ref="AQD7:AQK7"/>
    <mergeCell ref="AQL7:AQS7"/>
    <mergeCell ref="AYD7:AYK7"/>
    <mergeCell ref="AYL7:AYS7"/>
    <mergeCell ref="AYT7:AZA7"/>
    <mergeCell ref="AZB7:AZI7"/>
    <mergeCell ref="AZJ7:AZQ7"/>
    <mergeCell ref="AZR7:AZY7"/>
    <mergeCell ref="AWH7:AWO7"/>
    <mergeCell ref="AWP7:AWW7"/>
    <mergeCell ref="AWX7:AXE7"/>
    <mergeCell ref="AXF7:AXM7"/>
    <mergeCell ref="AXN7:AXU7"/>
    <mergeCell ref="AXV7:AYC7"/>
    <mergeCell ref="AUL7:AUS7"/>
    <mergeCell ref="AUT7:AVA7"/>
    <mergeCell ref="AVB7:AVI7"/>
    <mergeCell ref="AVJ7:AVQ7"/>
    <mergeCell ref="AVR7:AVY7"/>
    <mergeCell ref="AVZ7:AWG7"/>
    <mergeCell ref="BDR7:BDY7"/>
    <mergeCell ref="BDZ7:BEG7"/>
    <mergeCell ref="BEH7:BEO7"/>
    <mergeCell ref="BEP7:BEW7"/>
    <mergeCell ref="BEX7:BFE7"/>
    <mergeCell ref="BFF7:BFM7"/>
    <mergeCell ref="BBV7:BCC7"/>
    <mergeCell ref="BCD7:BCK7"/>
    <mergeCell ref="BCL7:BCS7"/>
    <mergeCell ref="BCT7:BDA7"/>
    <mergeCell ref="BDB7:BDI7"/>
    <mergeCell ref="BDJ7:BDQ7"/>
    <mergeCell ref="AZZ7:BAG7"/>
    <mergeCell ref="BAH7:BAO7"/>
    <mergeCell ref="BAP7:BAW7"/>
    <mergeCell ref="BAX7:BBE7"/>
    <mergeCell ref="BBF7:BBM7"/>
    <mergeCell ref="BBN7:BBU7"/>
    <mergeCell ref="BJF7:BJM7"/>
    <mergeCell ref="BJN7:BJU7"/>
    <mergeCell ref="BJV7:BKC7"/>
    <mergeCell ref="BKD7:BKK7"/>
    <mergeCell ref="BKL7:BKS7"/>
    <mergeCell ref="BKT7:BLA7"/>
    <mergeCell ref="BHJ7:BHQ7"/>
    <mergeCell ref="BHR7:BHY7"/>
    <mergeCell ref="BHZ7:BIG7"/>
    <mergeCell ref="BIH7:BIO7"/>
    <mergeCell ref="BIP7:BIW7"/>
    <mergeCell ref="BIX7:BJE7"/>
    <mergeCell ref="BFN7:BFU7"/>
    <mergeCell ref="BFV7:BGC7"/>
    <mergeCell ref="BGD7:BGK7"/>
    <mergeCell ref="BGL7:BGS7"/>
    <mergeCell ref="BGT7:BHA7"/>
    <mergeCell ref="BHB7:BHI7"/>
    <mergeCell ref="BOT7:BPA7"/>
    <mergeCell ref="BPB7:BPI7"/>
    <mergeCell ref="BPJ7:BPQ7"/>
    <mergeCell ref="BPR7:BPY7"/>
    <mergeCell ref="BPZ7:BQG7"/>
    <mergeCell ref="BQH7:BQO7"/>
    <mergeCell ref="BMX7:BNE7"/>
    <mergeCell ref="BNF7:BNM7"/>
    <mergeCell ref="BNN7:BNU7"/>
    <mergeCell ref="BNV7:BOC7"/>
    <mergeCell ref="BOD7:BOK7"/>
    <mergeCell ref="BOL7:BOS7"/>
    <mergeCell ref="BLB7:BLI7"/>
    <mergeCell ref="BLJ7:BLQ7"/>
    <mergeCell ref="BLR7:BLY7"/>
    <mergeCell ref="BLZ7:BMG7"/>
    <mergeCell ref="BMH7:BMO7"/>
    <mergeCell ref="BMP7:BMW7"/>
    <mergeCell ref="BUH7:BUO7"/>
    <mergeCell ref="BUP7:BUW7"/>
    <mergeCell ref="BUX7:BVE7"/>
    <mergeCell ref="BVF7:BVM7"/>
    <mergeCell ref="BVN7:BVU7"/>
    <mergeCell ref="BVV7:BWC7"/>
    <mergeCell ref="BSL7:BSS7"/>
    <mergeCell ref="BST7:BTA7"/>
    <mergeCell ref="BTB7:BTI7"/>
    <mergeCell ref="BTJ7:BTQ7"/>
    <mergeCell ref="BTR7:BTY7"/>
    <mergeCell ref="BTZ7:BUG7"/>
    <mergeCell ref="BQP7:BQW7"/>
    <mergeCell ref="BQX7:BRE7"/>
    <mergeCell ref="BRF7:BRM7"/>
    <mergeCell ref="BRN7:BRU7"/>
    <mergeCell ref="BRV7:BSC7"/>
    <mergeCell ref="BSD7:BSK7"/>
    <mergeCell ref="BZV7:CAC7"/>
    <mergeCell ref="CAD7:CAK7"/>
    <mergeCell ref="CAL7:CAS7"/>
    <mergeCell ref="CAT7:CBA7"/>
    <mergeCell ref="CBB7:CBI7"/>
    <mergeCell ref="CBJ7:CBQ7"/>
    <mergeCell ref="BXZ7:BYG7"/>
    <mergeCell ref="BYH7:BYO7"/>
    <mergeCell ref="BYP7:BYW7"/>
    <mergeCell ref="BYX7:BZE7"/>
    <mergeCell ref="BZF7:BZM7"/>
    <mergeCell ref="BZN7:BZU7"/>
    <mergeCell ref="BWD7:BWK7"/>
    <mergeCell ref="BWL7:BWS7"/>
    <mergeCell ref="BWT7:BXA7"/>
    <mergeCell ref="BXB7:BXI7"/>
    <mergeCell ref="BXJ7:BXQ7"/>
    <mergeCell ref="BXR7:BXY7"/>
    <mergeCell ref="CFJ7:CFQ7"/>
    <mergeCell ref="CFR7:CFY7"/>
    <mergeCell ref="CFZ7:CGG7"/>
    <mergeCell ref="CGH7:CGO7"/>
    <mergeCell ref="CGP7:CGW7"/>
    <mergeCell ref="CGX7:CHE7"/>
    <mergeCell ref="CDN7:CDU7"/>
    <mergeCell ref="CDV7:CEC7"/>
    <mergeCell ref="CED7:CEK7"/>
    <mergeCell ref="CEL7:CES7"/>
    <mergeCell ref="CET7:CFA7"/>
    <mergeCell ref="CFB7:CFI7"/>
    <mergeCell ref="CBR7:CBY7"/>
    <mergeCell ref="CBZ7:CCG7"/>
    <mergeCell ref="CCH7:CCO7"/>
    <mergeCell ref="CCP7:CCW7"/>
    <mergeCell ref="CCX7:CDE7"/>
    <mergeCell ref="CDF7:CDM7"/>
    <mergeCell ref="CKX7:CLE7"/>
    <mergeCell ref="CLF7:CLM7"/>
    <mergeCell ref="CLN7:CLU7"/>
    <mergeCell ref="CLV7:CMC7"/>
    <mergeCell ref="CMD7:CMK7"/>
    <mergeCell ref="CML7:CMS7"/>
    <mergeCell ref="CJB7:CJI7"/>
    <mergeCell ref="CJJ7:CJQ7"/>
    <mergeCell ref="CJR7:CJY7"/>
    <mergeCell ref="CJZ7:CKG7"/>
    <mergeCell ref="CKH7:CKO7"/>
    <mergeCell ref="CKP7:CKW7"/>
    <mergeCell ref="CHF7:CHM7"/>
    <mergeCell ref="CHN7:CHU7"/>
    <mergeCell ref="CHV7:CIC7"/>
    <mergeCell ref="CID7:CIK7"/>
    <mergeCell ref="CIL7:CIS7"/>
    <mergeCell ref="CIT7:CJA7"/>
    <mergeCell ref="CQL7:CQS7"/>
    <mergeCell ref="CQT7:CRA7"/>
    <mergeCell ref="CRB7:CRI7"/>
    <mergeCell ref="CRJ7:CRQ7"/>
    <mergeCell ref="CRR7:CRY7"/>
    <mergeCell ref="CRZ7:CSG7"/>
    <mergeCell ref="COP7:COW7"/>
    <mergeCell ref="COX7:CPE7"/>
    <mergeCell ref="CPF7:CPM7"/>
    <mergeCell ref="CPN7:CPU7"/>
    <mergeCell ref="CPV7:CQC7"/>
    <mergeCell ref="CQD7:CQK7"/>
    <mergeCell ref="CMT7:CNA7"/>
    <mergeCell ref="CNB7:CNI7"/>
    <mergeCell ref="CNJ7:CNQ7"/>
    <mergeCell ref="CNR7:CNY7"/>
    <mergeCell ref="CNZ7:COG7"/>
    <mergeCell ref="COH7:COO7"/>
    <mergeCell ref="CVZ7:CWG7"/>
    <mergeCell ref="CWH7:CWO7"/>
    <mergeCell ref="CWP7:CWW7"/>
    <mergeCell ref="CWX7:CXE7"/>
    <mergeCell ref="CXF7:CXM7"/>
    <mergeCell ref="CXN7:CXU7"/>
    <mergeCell ref="CUD7:CUK7"/>
    <mergeCell ref="CUL7:CUS7"/>
    <mergeCell ref="CUT7:CVA7"/>
    <mergeCell ref="CVB7:CVI7"/>
    <mergeCell ref="CVJ7:CVQ7"/>
    <mergeCell ref="CVR7:CVY7"/>
    <mergeCell ref="CSH7:CSO7"/>
    <mergeCell ref="CSP7:CSW7"/>
    <mergeCell ref="CSX7:CTE7"/>
    <mergeCell ref="CTF7:CTM7"/>
    <mergeCell ref="CTN7:CTU7"/>
    <mergeCell ref="CTV7:CUC7"/>
    <mergeCell ref="DBN7:DBU7"/>
    <mergeCell ref="DBV7:DCC7"/>
    <mergeCell ref="DCD7:DCK7"/>
    <mergeCell ref="DCL7:DCS7"/>
    <mergeCell ref="DCT7:DDA7"/>
    <mergeCell ref="DDB7:DDI7"/>
    <mergeCell ref="CZR7:CZY7"/>
    <mergeCell ref="CZZ7:DAG7"/>
    <mergeCell ref="DAH7:DAO7"/>
    <mergeCell ref="DAP7:DAW7"/>
    <mergeCell ref="DAX7:DBE7"/>
    <mergeCell ref="DBF7:DBM7"/>
    <mergeCell ref="CXV7:CYC7"/>
    <mergeCell ref="CYD7:CYK7"/>
    <mergeCell ref="CYL7:CYS7"/>
    <mergeCell ref="CYT7:CZA7"/>
    <mergeCell ref="CZB7:CZI7"/>
    <mergeCell ref="CZJ7:CZQ7"/>
    <mergeCell ref="DHB7:DHI7"/>
    <mergeCell ref="DHJ7:DHQ7"/>
    <mergeCell ref="DHR7:DHY7"/>
    <mergeCell ref="DHZ7:DIG7"/>
    <mergeCell ref="DIH7:DIO7"/>
    <mergeCell ref="DIP7:DIW7"/>
    <mergeCell ref="DFF7:DFM7"/>
    <mergeCell ref="DFN7:DFU7"/>
    <mergeCell ref="DFV7:DGC7"/>
    <mergeCell ref="DGD7:DGK7"/>
    <mergeCell ref="DGL7:DGS7"/>
    <mergeCell ref="DGT7:DHA7"/>
    <mergeCell ref="DDJ7:DDQ7"/>
    <mergeCell ref="DDR7:DDY7"/>
    <mergeCell ref="DDZ7:DEG7"/>
    <mergeCell ref="DEH7:DEO7"/>
    <mergeCell ref="DEP7:DEW7"/>
    <mergeCell ref="DEX7:DFE7"/>
    <mergeCell ref="DMP7:DMW7"/>
    <mergeCell ref="DMX7:DNE7"/>
    <mergeCell ref="DNF7:DNM7"/>
    <mergeCell ref="DNN7:DNU7"/>
    <mergeCell ref="DNV7:DOC7"/>
    <mergeCell ref="DOD7:DOK7"/>
    <mergeCell ref="DKT7:DLA7"/>
    <mergeCell ref="DLB7:DLI7"/>
    <mergeCell ref="DLJ7:DLQ7"/>
    <mergeCell ref="DLR7:DLY7"/>
    <mergeCell ref="DLZ7:DMG7"/>
    <mergeCell ref="DMH7:DMO7"/>
    <mergeCell ref="DIX7:DJE7"/>
    <mergeCell ref="DJF7:DJM7"/>
    <mergeCell ref="DJN7:DJU7"/>
    <mergeCell ref="DJV7:DKC7"/>
    <mergeCell ref="DKD7:DKK7"/>
    <mergeCell ref="DKL7:DKS7"/>
    <mergeCell ref="DSD7:DSK7"/>
    <mergeCell ref="DSL7:DSS7"/>
    <mergeCell ref="DST7:DTA7"/>
    <mergeCell ref="DTB7:DTI7"/>
    <mergeCell ref="DTJ7:DTQ7"/>
    <mergeCell ref="DTR7:DTY7"/>
    <mergeCell ref="DQH7:DQO7"/>
    <mergeCell ref="DQP7:DQW7"/>
    <mergeCell ref="DQX7:DRE7"/>
    <mergeCell ref="DRF7:DRM7"/>
    <mergeCell ref="DRN7:DRU7"/>
    <mergeCell ref="DRV7:DSC7"/>
    <mergeCell ref="DOL7:DOS7"/>
    <mergeCell ref="DOT7:DPA7"/>
    <mergeCell ref="DPB7:DPI7"/>
    <mergeCell ref="DPJ7:DPQ7"/>
    <mergeCell ref="DPR7:DPY7"/>
    <mergeCell ref="DPZ7:DQG7"/>
    <mergeCell ref="DXR7:DXY7"/>
    <mergeCell ref="DXZ7:DYG7"/>
    <mergeCell ref="DYH7:DYO7"/>
    <mergeCell ref="DYP7:DYW7"/>
    <mergeCell ref="DYX7:DZE7"/>
    <mergeCell ref="DZF7:DZM7"/>
    <mergeCell ref="DVV7:DWC7"/>
    <mergeCell ref="DWD7:DWK7"/>
    <mergeCell ref="DWL7:DWS7"/>
    <mergeCell ref="DWT7:DXA7"/>
    <mergeCell ref="DXB7:DXI7"/>
    <mergeCell ref="DXJ7:DXQ7"/>
    <mergeCell ref="DTZ7:DUG7"/>
    <mergeCell ref="DUH7:DUO7"/>
    <mergeCell ref="DUP7:DUW7"/>
    <mergeCell ref="DUX7:DVE7"/>
    <mergeCell ref="DVF7:DVM7"/>
    <mergeCell ref="DVN7:DVU7"/>
    <mergeCell ref="EDF7:EDM7"/>
    <mergeCell ref="EDN7:EDU7"/>
    <mergeCell ref="EDV7:EEC7"/>
    <mergeCell ref="EED7:EEK7"/>
    <mergeCell ref="EEL7:EES7"/>
    <mergeCell ref="EET7:EFA7"/>
    <mergeCell ref="EBJ7:EBQ7"/>
    <mergeCell ref="EBR7:EBY7"/>
    <mergeCell ref="EBZ7:ECG7"/>
    <mergeCell ref="ECH7:ECO7"/>
    <mergeCell ref="ECP7:ECW7"/>
    <mergeCell ref="ECX7:EDE7"/>
    <mergeCell ref="DZN7:DZU7"/>
    <mergeCell ref="DZV7:EAC7"/>
    <mergeCell ref="EAD7:EAK7"/>
    <mergeCell ref="EAL7:EAS7"/>
    <mergeCell ref="EAT7:EBA7"/>
    <mergeCell ref="EBB7:EBI7"/>
    <mergeCell ref="EIT7:EJA7"/>
    <mergeCell ref="EJB7:EJI7"/>
    <mergeCell ref="EJJ7:EJQ7"/>
    <mergeCell ref="EJR7:EJY7"/>
    <mergeCell ref="EJZ7:EKG7"/>
    <mergeCell ref="EKH7:EKO7"/>
    <mergeCell ref="EGX7:EHE7"/>
    <mergeCell ref="EHF7:EHM7"/>
    <mergeCell ref="EHN7:EHU7"/>
    <mergeCell ref="EHV7:EIC7"/>
    <mergeCell ref="EID7:EIK7"/>
    <mergeCell ref="EIL7:EIS7"/>
    <mergeCell ref="EFB7:EFI7"/>
    <mergeCell ref="EFJ7:EFQ7"/>
    <mergeCell ref="EFR7:EFY7"/>
    <mergeCell ref="EFZ7:EGG7"/>
    <mergeCell ref="EGH7:EGO7"/>
    <mergeCell ref="EGP7:EGW7"/>
    <mergeCell ref="EOH7:EOO7"/>
    <mergeCell ref="EOP7:EOW7"/>
    <mergeCell ref="EOX7:EPE7"/>
    <mergeCell ref="EPF7:EPM7"/>
    <mergeCell ref="EPN7:EPU7"/>
    <mergeCell ref="EPV7:EQC7"/>
    <mergeCell ref="EML7:EMS7"/>
    <mergeCell ref="EMT7:ENA7"/>
    <mergeCell ref="ENB7:ENI7"/>
    <mergeCell ref="ENJ7:ENQ7"/>
    <mergeCell ref="ENR7:ENY7"/>
    <mergeCell ref="ENZ7:EOG7"/>
    <mergeCell ref="EKP7:EKW7"/>
    <mergeCell ref="EKX7:ELE7"/>
    <mergeCell ref="ELF7:ELM7"/>
    <mergeCell ref="ELN7:ELU7"/>
    <mergeCell ref="ELV7:EMC7"/>
    <mergeCell ref="EMD7:EMK7"/>
    <mergeCell ref="ETV7:EUC7"/>
    <mergeCell ref="EUD7:EUK7"/>
    <mergeCell ref="EUL7:EUS7"/>
    <mergeCell ref="EUT7:EVA7"/>
    <mergeCell ref="EVB7:EVI7"/>
    <mergeCell ref="EVJ7:EVQ7"/>
    <mergeCell ref="ERZ7:ESG7"/>
    <mergeCell ref="ESH7:ESO7"/>
    <mergeCell ref="ESP7:ESW7"/>
    <mergeCell ref="ESX7:ETE7"/>
    <mergeCell ref="ETF7:ETM7"/>
    <mergeCell ref="ETN7:ETU7"/>
    <mergeCell ref="EQD7:EQK7"/>
    <mergeCell ref="EQL7:EQS7"/>
    <mergeCell ref="EQT7:ERA7"/>
    <mergeCell ref="ERB7:ERI7"/>
    <mergeCell ref="ERJ7:ERQ7"/>
    <mergeCell ref="ERR7:ERY7"/>
    <mergeCell ref="EZJ7:EZQ7"/>
    <mergeCell ref="EZR7:EZY7"/>
    <mergeCell ref="EZZ7:FAG7"/>
    <mergeCell ref="FAH7:FAO7"/>
    <mergeCell ref="FAP7:FAW7"/>
    <mergeCell ref="FAX7:FBE7"/>
    <mergeCell ref="EXN7:EXU7"/>
    <mergeCell ref="EXV7:EYC7"/>
    <mergeCell ref="EYD7:EYK7"/>
    <mergeCell ref="EYL7:EYS7"/>
    <mergeCell ref="EYT7:EZA7"/>
    <mergeCell ref="EZB7:EZI7"/>
    <mergeCell ref="EVR7:EVY7"/>
    <mergeCell ref="EVZ7:EWG7"/>
    <mergeCell ref="EWH7:EWO7"/>
    <mergeCell ref="EWP7:EWW7"/>
    <mergeCell ref="EWX7:EXE7"/>
    <mergeCell ref="EXF7:EXM7"/>
    <mergeCell ref="FEX7:FFE7"/>
    <mergeCell ref="FFF7:FFM7"/>
    <mergeCell ref="FFN7:FFU7"/>
    <mergeCell ref="FFV7:FGC7"/>
    <mergeCell ref="FGD7:FGK7"/>
    <mergeCell ref="FGL7:FGS7"/>
    <mergeCell ref="FDB7:FDI7"/>
    <mergeCell ref="FDJ7:FDQ7"/>
    <mergeCell ref="FDR7:FDY7"/>
    <mergeCell ref="FDZ7:FEG7"/>
    <mergeCell ref="FEH7:FEO7"/>
    <mergeCell ref="FEP7:FEW7"/>
    <mergeCell ref="FBF7:FBM7"/>
    <mergeCell ref="FBN7:FBU7"/>
    <mergeCell ref="FBV7:FCC7"/>
    <mergeCell ref="FCD7:FCK7"/>
    <mergeCell ref="FCL7:FCS7"/>
    <mergeCell ref="FCT7:FDA7"/>
    <mergeCell ref="FKL7:FKS7"/>
    <mergeCell ref="FKT7:FLA7"/>
    <mergeCell ref="FLB7:FLI7"/>
    <mergeCell ref="FLJ7:FLQ7"/>
    <mergeCell ref="FLR7:FLY7"/>
    <mergeCell ref="FLZ7:FMG7"/>
    <mergeCell ref="FIP7:FIW7"/>
    <mergeCell ref="FIX7:FJE7"/>
    <mergeCell ref="FJF7:FJM7"/>
    <mergeCell ref="FJN7:FJU7"/>
    <mergeCell ref="FJV7:FKC7"/>
    <mergeCell ref="FKD7:FKK7"/>
    <mergeCell ref="FGT7:FHA7"/>
    <mergeCell ref="FHB7:FHI7"/>
    <mergeCell ref="FHJ7:FHQ7"/>
    <mergeCell ref="FHR7:FHY7"/>
    <mergeCell ref="FHZ7:FIG7"/>
    <mergeCell ref="FIH7:FIO7"/>
    <mergeCell ref="FPZ7:FQG7"/>
    <mergeCell ref="FQH7:FQO7"/>
    <mergeCell ref="FQP7:FQW7"/>
    <mergeCell ref="FQX7:FRE7"/>
    <mergeCell ref="FRF7:FRM7"/>
    <mergeCell ref="FRN7:FRU7"/>
    <mergeCell ref="FOD7:FOK7"/>
    <mergeCell ref="FOL7:FOS7"/>
    <mergeCell ref="FOT7:FPA7"/>
    <mergeCell ref="FPB7:FPI7"/>
    <mergeCell ref="FPJ7:FPQ7"/>
    <mergeCell ref="FPR7:FPY7"/>
    <mergeCell ref="FMH7:FMO7"/>
    <mergeCell ref="FMP7:FMW7"/>
    <mergeCell ref="FMX7:FNE7"/>
    <mergeCell ref="FNF7:FNM7"/>
    <mergeCell ref="FNN7:FNU7"/>
    <mergeCell ref="FNV7:FOC7"/>
    <mergeCell ref="FVN7:FVU7"/>
    <mergeCell ref="FVV7:FWC7"/>
    <mergeCell ref="FWD7:FWK7"/>
    <mergeCell ref="FWL7:FWS7"/>
    <mergeCell ref="FWT7:FXA7"/>
    <mergeCell ref="FXB7:FXI7"/>
    <mergeCell ref="FTR7:FTY7"/>
    <mergeCell ref="FTZ7:FUG7"/>
    <mergeCell ref="FUH7:FUO7"/>
    <mergeCell ref="FUP7:FUW7"/>
    <mergeCell ref="FUX7:FVE7"/>
    <mergeCell ref="FVF7:FVM7"/>
    <mergeCell ref="FRV7:FSC7"/>
    <mergeCell ref="FSD7:FSK7"/>
    <mergeCell ref="FSL7:FSS7"/>
    <mergeCell ref="FST7:FTA7"/>
    <mergeCell ref="FTB7:FTI7"/>
    <mergeCell ref="FTJ7:FTQ7"/>
    <mergeCell ref="GBB7:GBI7"/>
    <mergeCell ref="GBJ7:GBQ7"/>
    <mergeCell ref="GBR7:GBY7"/>
    <mergeCell ref="GBZ7:GCG7"/>
    <mergeCell ref="GCH7:GCO7"/>
    <mergeCell ref="GCP7:GCW7"/>
    <mergeCell ref="FZF7:FZM7"/>
    <mergeCell ref="FZN7:FZU7"/>
    <mergeCell ref="FZV7:GAC7"/>
    <mergeCell ref="GAD7:GAK7"/>
    <mergeCell ref="GAL7:GAS7"/>
    <mergeCell ref="GAT7:GBA7"/>
    <mergeCell ref="FXJ7:FXQ7"/>
    <mergeCell ref="FXR7:FXY7"/>
    <mergeCell ref="FXZ7:FYG7"/>
    <mergeCell ref="FYH7:FYO7"/>
    <mergeCell ref="FYP7:FYW7"/>
    <mergeCell ref="FYX7:FZE7"/>
    <mergeCell ref="GGP7:GGW7"/>
    <mergeCell ref="GGX7:GHE7"/>
    <mergeCell ref="GHF7:GHM7"/>
    <mergeCell ref="GHN7:GHU7"/>
    <mergeCell ref="GHV7:GIC7"/>
    <mergeCell ref="GID7:GIK7"/>
    <mergeCell ref="GET7:GFA7"/>
    <mergeCell ref="GFB7:GFI7"/>
    <mergeCell ref="GFJ7:GFQ7"/>
    <mergeCell ref="GFR7:GFY7"/>
    <mergeCell ref="GFZ7:GGG7"/>
    <mergeCell ref="GGH7:GGO7"/>
    <mergeCell ref="GCX7:GDE7"/>
    <mergeCell ref="GDF7:GDM7"/>
    <mergeCell ref="GDN7:GDU7"/>
    <mergeCell ref="GDV7:GEC7"/>
    <mergeCell ref="GED7:GEK7"/>
    <mergeCell ref="GEL7:GES7"/>
    <mergeCell ref="GMD7:GMK7"/>
    <mergeCell ref="GML7:GMS7"/>
    <mergeCell ref="GMT7:GNA7"/>
    <mergeCell ref="GNB7:GNI7"/>
    <mergeCell ref="GNJ7:GNQ7"/>
    <mergeCell ref="GNR7:GNY7"/>
    <mergeCell ref="GKH7:GKO7"/>
    <mergeCell ref="GKP7:GKW7"/>
    <mergeCell ref="GKX7:GLE7"/>
    <mergeCell ref="GLF7:GLM7"/>
    <mergeCell ref="GLN7:GLU7"/>
    <mergeCell ref="GLV7:GMC7"/>
    <mergeCell ref="GIL7:GIS7"/>
    <mergeCell ref="GIT7:GJA7"/>
    <mergeCell ref="GJB7:GJI7"/>
    <mergeCell ref="GJJ7:GJQ7"/>
    <mergeCell ref="GJR7:GJY7"/>
    <mergeCell ref="GJZ7:GKG7"/>
    <mergeCell ref="GRR7:GRY7"/>
    <mergeCell ref="GRZ7:GSG7"/>
    <mergeCell ref="GSH7:GSO7"/>
    <mergeCell ref="GSP7:GSW7"/>
    <mergeCell ref="GSX7:GTE7"/>
    <mergeCell ref="GTF7:GTM7"/>
    <mergeCell ref="GPV7:GQC7"/>
    <mergeCell ref="GQD7:GQK7"/>
    <mergeCell ref="GQL7:GQS7"/>
    <mergeCell ref="GQT7:GRA7"/>
    <mergeCell ref="GRB7:GRI7"/>
    <mergeCell ref="GRJ7:GRQ7"/>
    <mergeCell ref="GNZ7:GOG7"/>
    <mergeCell ref="GOH7:GOO7"/>
    <mergeCell ref="GOP7:GOW7"/>
    <mergeCell ref="GOX7:GPE7"/>
    <mergeCell ref="GPF7:GPM7"/>
    <mergeCell ref="GPN7:GPU7"/>
    <mergeCell ref="GXF7:GXM7"/>
    <mergeCell ref="GXN7:GXU7"/>
    <mergeCell ref="GXV7:GYC7"/>
    <mergeCell ref="GYD7:GYK7"/>
    <mergeCell ref="GYL7:GYS7"/>
    <mergeCell ref="GYT7:GZA7"/>
    <mergeCell ref="GVJ7:GVQ7"/>
    <mergeCell ref="GVR7:GVY7"/>
    <mergeCell ref="GVZ7:GWG7"/>
    <mergeCell ref="GWH7:GWO7"/>
    <mergeCell ref="GWP7:GWW7"/>
    <mergeCell ref="GWX7:GXE7"/>
    <mergeCell ref="GTN7:GTU7"/>
    <mergeCell ref="GTV7:GUC7"/>
    <mergeCell ref="GUD7:GUK7"/>
    <mergeCell ref="GUL7:GUS7"/>
    <mergeCell ref="GUT7:GVA7"/>
    <mergeCell ref="GVB7:GVI7"/>
    <mergeCell ref="HCT7:HDA7"/>
    <mergeCell ref="HDB7:HDI7"/>
    <mergeCell ref="HDJ7:HDQ7"/>
    <mergeCell ref="HDR7:HDY7"/>
    <mergeCell ref="HDZ7:HEG7"/>
    <mergeCell ref="HEH7:HEO7"/>
    <mergeCell ref="HAX7:HBE7"/>
    <mergeCell ref="HBF7:HBM7"/>
    <mergeCell ref="HBN7:HBU7"/>
    <mergeCell ref="HBV7:HCC7"/>
    <mergeCell ref="HCD7:HCK7"/>
    <mergeCell ref="HCL7:HCS7"/>
    <mergeCell ref="GZB7:GZI7"/>
    <mergeCell ref="GZJ7:GZQ7"/>
    <mergeCell ref="GZR7:GZY7"/>
    <mergeCell ref="GZZ7:HAG7"/>
    <mergeCell ref="HAH7:HAO7"/>
    <mergeCell ref="HAP7:HAW7"/>
    <mergeCell ref="HIH7:HIO7"/>
    <mergeCell ref="HIP7:HIW7"/>
    <mergeCell ref="HIX7:HJE7"/>
    <mergeCell ref="HJF7:HJM7"/>
    <mergeCell ref="HJN7:HJU7"/>
    <mergeCell ref="HJV7:HKC7"/>
    <mergeCell ref="HGL7:HGS7"/>
    <mergeCell ref="HGT7:HHA7"/>
    <mergeCell ref="HHB7:HHI7"/>
    <mergeCell ref="HHJ7:HHQ7"/>
    <mergeCell ref="HHR7:HHY7"/>
    <mergeCell ref="HHZ7:HIG7"/>
    <mergeCell ref="HEP7:HEW7"/>
    <mergeCell ref="HEX7:HFE7"/>
    <mergeCell ref="HFF7:HFM7"/>
    <mergeCell ref="HFN7:HFU7"/>
    <mergeCell ref="HFV7:HGC7"/>
    <mergeCell ref="HGD7:HGK7"/>
    <mergeCell ref="HNV7:HOC7"/>
    <mergeCell ref="HOD7:HOK7"/>
    <mergeCell ref="HOL7:HOS7"/>
    <mergeCell ref="HOT7:HPA7"/>
    <mergeCell ref="HPB7:HPI7"/>
    <mergeCell ref="HPJ7:HPQ7"/>
    <mergeCell ref="HLZ7:HMG7"/>
    <mergeCell ref="HMH7:HMO7"/>
    <mergeCell ref="HMP7:HMW7"/>
    <mergeCell ref="HMX7:HNE7"/>
    <mergeCell ref="HNF7:HNM7"/>
    <mergeCell ref="HNN7:HNU7"/>
    <mergeCell ref="HKD7:HKK7"/>
    <mergeCell ref="HKL7:HKS7"/>
    <mergeCell ref="HKT7:HLA7"/>
    <mergeCell ref="HLB7:HLI7"/>
    <mergeCell ref="HLJ7:HLQ7"/>
    <mergeCell ref="HLR7:HLY7"/>
    <mergeCell ref="HTJ7:HTQ7"/>
    <mergeCell ref="HTR7:HTY7"/>
    <mergeCell ref="HTZ7:HUG7"/>
    <mergeCell ref="HUH7:HUO7"/>
    <mergeCell ref="HUP7:HUW7"/>
    <mergeCell ref="HUX7:HVE7"/>
    <mergeCell ref="HRN7:HRU7"/>
    <mergeCell ref="HRV7:HSC7"/>
    <mergeCell ref="HSD7:HSK7"/>
    <mergeCell ref="HSL7:HSS7"/>
    <mergeCell ref="HST7:HTA7"/>
    <mergeCell ref="HTB7:HTI7"/>
    <mergeCell ref="HPR7:HPY7"/>
    <mergeCell ref="HPZ7:HQG7"/>
    <mergeCell ref="HQH7:HQO7"/>
    <mergeCell ref="HQP7:HQW7"/>
    <mergeCell ref="HQX7:HRE7"/>
    <mergeCell ref="HRF7:HRM7"/>
    <mergeCell ref="HYX7:HZE7"/>
    <mergeCell ref="HZF7:HZM7"/>
    <mergeCell ref="HZN7:HZU7"/>
    <mergeCell ref="HZV7:IAC7"/>
    <mergeCell ref="IAD7:IAK7"/>
    <mergeCell ref="IAL7:IAS7"/>
    <mergeCell ref="HXB7:HXI7"/>
    <mergeCell ref="HXJ7:HXQ7"/>
    <mergeCell ref="HXR7:HXY7"/>
    <mergeCell ref="HXZ7:HYG7"/>
    <mergeCell ref="HYH7:HYO7"/>
    <mergeCell ref="HYP7:HYW7"/>
    <mergeCell ref="HVF7:HVM7"/>
    <mergeCell ref="HVN7:HVU7"/>
    <mergeCell ref="HVV7:HWC7"/>
    <mergeCell ref="HWD7:HWK7"/>
    <mergeCell ref="HWL7:HWS7"/>
    <mergeCell ref="HWT7:HXA7"/>
    <mergeCell ref="IEL7:IES7"/>
    <mergeCell ref="IET7:IFA7"/>
    <mergeCell ref="IFB7:IFI7"/>
    <mergeCell ref="IFJ7:IFQ7"/>
    <mergeCell ref="IFR7:IFY7"/>
    <mergeCell ref="IFZ7:IGG7"/>
    <mergeCell ref="ICP7:ICW7"/>
    <mergeCell ref="ICX7:IDE7"/>
    <mergeCell ref="IDF7:IDM7"/>
    <mergeCell ref="IDN7:IDU7"/>
    <mergeCell ref="IDV7:IEC7"/>
    <mergeCell ref="IED7:IEK7"/>
    <mergeCell ref="IAT7:IBA7"/>
    <mergeCell ref="IBB7:IBI7"/>
    <mergeCell ref="IBJ7:IBQ7"/>
    <mergeCell ref="IBR7:IBY7"/>
    <mergeCell ref="IBZ7:ICG7"/>
    <mergeCell ref="ICH7:ICO7"/>
    <mergeCell ref="IJZ7:IKG7"/>
    <mergeCell ref="IKH7:IKO7"/>
    <mergeCell ref="IKP7:IKW7"/>
    <mergeCell ref="IKX7:ILE7"/>
    <mergeCell ref="ILF7:ILM7"/>
    <mergeCell ref="ILN7:ILU7"/>
    <mergeCell ref="IID7:IIK7"/>
    <mergeCell ref="IIL7:IIS7"/>
    <mergeCell ref="IIT7:IJA7"/>
    <mergeCell ref="IJB7:IJI7"/>
    <mergeCell ref="IJJ7:IJQ7"/>
    <mergeCell ref="IJR7:IJY7"/>
    <mergeCell ref="IGH7:IGO7"/>
    <mergeCell ref="IGP7:IGW7"/>
    <mergeCell ref="IGX7:IHE7"/>
    <mergeCell ref="IHF7:IHM7"/>
    <mergeCell ref="IHN7:IHU7"/>
    <mergeCell ref="IHV7:IIC7"/>
    <mergeCell ref="IPN7:IPU7"/>
    <mergeCell ref="IPV7:IQC7"/>
    <mergeCell ref="IQD7:IQK7"/>
    <mergeCell ref="IQL7:IQS7"/>
    <mergeCell ref="IQT7:IRA7"/>
    <mergeCell ref="IRB7:IRI7"/>
    <mergeCell ref="INR7:INY7"/>
    <mergeCell ref="INZ7:IOG7"/>
    <mergeCell ref="IOH7:IOO7"/>
    <mergeCell ref="IOP7:IOW7"/>
    <mergeCell ref="IOX7:IPE7"/>
    <mergeCell ref="IPF7:IPM7"/>
    <mergeCell ref="ILV7:IMC7"/>
    <mergeCell ref="IMD7:IMK7"/>
    <mergeCell ref="IML7:IMS7"/>
    <mergeCell ref="IMT7:INA7"/>
    <mergeCell ref="INB7:INI7"/>
    <mergeCell ref="INJ7:INQ7"/>
    <mergeCell ref="IVB7:IVI7"/>
    <mergeCell ref="IVJ7:IVQ7"/>
    <mergeCell ref="IVR7:IVY7"/>
    <mergeCell ref="IVZ7:IWG7"/>
    <mergeCell ref="IWH7:IWO7"/>
    <mergeCell ref="IWP7:IWW7"/>
    <mergeCell ref="ITF7:ITM7"/>
    <mergeCell ref="ITN7:ITU7"/>
    <mergeCell ref="ITV7:IUC7"/>
    <mergeCell ref="IUD7:IUK7"/>
    <mergeCell ref="IUL7:IUS7"/>
    <mergeCell ref="IUT7:IVA7"/>
    <mergeCell ref="IRJ7:IRQ7"/>
    <mergeCell ref="IRR7:IRY7"/>
    <mergeCell ref="IRZ7:ISG7"/>
    <mergeCell ref="ISH7:ISO7"/>
    <mergeCell ref="ISP7:ISW7"/>
    <mergeCell ref="ISX7:ITE7"/>
    <mergeCell ref="JAP7:JAW7"/>
    <mergeCell ref="JAX7:JBE7"/>
    <mergeCell ref="JBF7:JBM7"/>
    <mergeCell ref="JBN7:JBU7"/>
    <mergeCell ref="JBV7:JCC7"/>
    <mergeCell ref="JCD7:JCK7"/>
    <mergeCell ref="IYT7:IZA7"/>
    <mergeCell ref="IZB7:IZI7"/>
    <mergeCell ref="IZJ7:IZQ7"/>
    <mergeCell ref="IZR7:IZY7"/>
    <mergeCell ref="IZZ7:JAG7"/>
    <mergeCell ref="JAH7:JAO7"/>
    <mergeCell ref="IWX7:IXE7"/>
    <mergeCell ref="IXF7:IXM7"/>
    <mergeCell ref="IXN7:IXU7"/>
    <mergeCell ref="IXV7:IYC7"/>
    <mergeCell ref="IYD7:IYK7"/>
    <mergeCell ref="IYL7:IYS7"/>
    <mergeCell ref="JGD7:JGK7"/>
    <mergeCell ref="JGL7:JGS7"/>
    <mergeCell ref="JGT7:JHA7"/>
    <mergeCell ref="JHB7:JHI7"/>
    <mergeCell ref="JHJ7:JHQ7"/>
    <mergeCell ref="JHR7:JHY7"/>
    <mergeCell ref="JEH7:JEO7"/>
    <mergeCell ref="JEP7:JEW7"/>
    <mergeCell ref="JEX7:JFE7"/>
    <mergeCell ref="JFF7:JFM7"/>
    <mergeCell ref="JFN7:JFU7"/>
    <mergeCell ref="JFV7:JGC7"/>
    <mergeCell ref="JCL7:JCS7"/>
    <mergeCell ref="JCT7:JDA7"/>
    <mergeCell ref="JDB7:JDI7"/>
    <mergeCell ref="JDJ7:JDQ7"/>
    <mergeCell ref="JDR7:JDY7"/>
    <mergeCell ref="JDZ7:JEG7"/>
    <mergeCell ref="JLR7:JLY7"/>
    <mergeCell ref="JLZ7:JMG7"/>
    <mergeCell ref="JMH7:JMO7"/>
    <mergeCell ref="JMP7:JMW7"/>
    <mergeCell ref="JMX7:JNE7"/>
    <mergeCell ref="JNF7:JNM7"/>
    <mergeCell ref="JJV7:JKC7"/>
    <mergeCell ref="JKD7:JKK7"/>
    <mergeCell ref="JKL7:JKS7"/>
    <mergeCell ref="JKT7:JLA7"/>
    <mergeCell ref="JLB7:JLI7"/>
    <mergeCell ref="JLJ7:JLQ7"/>
    <mergeCell ref="JHZ7:JIG7"/>
    <mergeCell ref="JIH7:JIO7"/>
    <mergeCell ref="JIP7:JIW7"/>
    <mergeCell ref="JIX7:JJE7"/>
    <mergeCell ref="JJF7:JJM7"/>
    <mergeCell ref="JJN7:JJU7"/>
    <mergeCell ref="JRF7:JRM7"/>
    <mergeCell ref="JRN7:JRU7"/>
    <mergeCell ref="JRV7:JSC7"/>
    <mergeCell ref="JSD7:JSK7"/>
    <mergeCell ref="JSL7:JSS7"/>
    <mergeCell ref="JST7:JTA7"/>
    <mergeCell ref="JPJ7:JPQ7"/>
    <mergeCell ref="JPR7:JPY7"/>
    <mergeCell ref="JPZ7:JQG7"/>
    <mergeCell ref="JQH7:JQO7"/>
    <mergeCell ref="JQP7:JQW7"/>
    <mergeCell ref="JQX7:JRE7"/>
    <mergeCell ref="JNN7:JNU7"/>
    <mergeCell ref="JNV7:JOC7"/>
    <mergeCell ref="JOD7:JOK7"/>
    <mergeCell ref="JOL7:JOS7"/>
    <mergeCell ref="JOT7:JPA7"/>
    <mergeCell ref="JPB7:JPI7"/>
    <mergeCell ref="JWT7:JXA7"/>
    <mergeCell ref="JXB7:JXI7"/>
    <mergeCell ref="JXJ7:JXQ7"/>
    <mergeCell ref="JXR7:JXY7"/>
    <mergeCell ref="JXZ7:JYG7"/>
    <mergeCell ref="JYH7:JYO7"/>
    <mergeCell ref="JUX7:JVE7"/>
    <mergeCell ref="JVF7:JVM7"/>
    <mergeCell ref="JVN7:JVU7"/>
    <mergeCell ref="JVV7:JWC7"/>
    <mergeCell ref="JWD7:JWK7"/>
    <mergeCell ref="JWL7:JWS7"/>
    <mergeCell ref="JTB7:JTI7"/>
    <mergeCell ref="JTJ7:JTQ7"/>
    <mergeCell ref="JTR7:JTY7"/>
    <mergeCell ref="JTZ7:JUG7"/>
    <mergeCell ref="JUH7:JUO7"/>
    <mergeCell ref="JUP7:JUW7"/>
    <mergeCell ref="KCH7:KCO7"/>
    <mergeCell ref="KCP7:KCW7"/>
    <mergeCell ref="KCX7:KDE7"/>
    <mergeCell ref="KDF7:KDM7"/>
    <mergeCell ref="KDN7:KDU7"/>
    <mergeCell ref="KDV7:KEC7"/>
    <mergeCell ref="KAL7:KAS7"/>
    <mergeCell ref="KAT7:KBA7"/>
    <mergeCell ref="KBB7:KBI7"/>
    <mergeCell ref="KBJ7:KBQ7"/>
    <mergeCell ref="KBR7:KBY7"/>
    <mergeCell ref="KBZ7:KCG7"/>
    <mergeCell ref="JYP7:JYW7"/>
    <mergeCell ref="JYX7:JZE7"/>
    <mergeCell ref="JZF7:JZM7"/>
    <mergeCell ref="JZN7:JZU7"/>
    <mergeCell ref="JZV7:KAC7"/>
    <mergeCell ref="KAD7:KAK7"/>
    <mergeCell ref="KHV7:KIC7"/>
    <mergeCell ref="KID7:KIK7"/>
    <mergeCell ref="KIL7:KIS7"/>
    <mergeCell ref="KIT7:KJA7"/>
    <mergeCell ref="KJB7:KJI7"/>
    <mergeCell ref="KJJ7:KJQ7"/>
    <mergeCell ref="KFZ7:KGG7"/>
    <mergeCell ref="KGH7:KGO7"/>
    <mergeCell ref="KGP7:KGW7"/>
    <mergeCell ref="KGX7:KHE7"/>
    <mergeCell ref="KHF7:KHM7"/>
    <mergeCell ref="KHN7:KHU7"/>
    <mergeCell ref="KED7:KEK7"/>
    <mergeCell ref="KEL7:KES7"/>
    <mergeCell ref="KET7:KFA7"/>
    <mergeCell ref="KFB7:KFI7"/>
    <mergeCell ref="KFJ7:KFQ7"/>
    <mergeCell ref="KFR7:KFY7"/>
    <mergeCell ref="KNJ7:KNQ7"/>
    <mergeCell ref="KNR7:KNY7"/>
    <mergeCell ref="KNZ7:KOG7"/>
    <mergeCell ref="KOH7:KOO7"/>
    <mergeCell ref="KOP7:KOW7"/>
    <mergeCell ref="KOX7:KPE7"/>
    <mergeCell ref="KLN7:KLU7"/>
    <mergeCell ref="KLV7:KMC7"/>
    <mergeCell ref="KMD7:KMK7"/>
    <mergeCell ref="KML7:KMS7"/>
    <mergeCell ref="KMT7:KNA7"/>
    <mergeCell ref="KNB7:KNI7"/>
    <mergeCell ref="KJR7:KJY7"/>
    <mergeCell ref="KJZ7:KKG7"/>
    <mergeCell ref="KKH7:KKO7"/>
    <mergeCell ref="KKP7:KKW7"/>
    <mergeCell ref="KKX7:KLE7"/>
    <mergeCell ref="KLF7:KLM7"/>
    <mergeCell ref="KSX7:KTE7"/>
    <mergeCell ref="KTF7:KTM7"/>
    <mergeCell ref="KTN7:KTU7"/>
    <mergeCell ref="KTV7:KUC7"/>
    <mergeCell ref="KUD7:KUK7"/>
    <mergeCell ref="KUL7:KUS7"/>
    <mergeCell ref="KRB7:KRI7"/>
    <mergeCell ref="KRJ7:KRQ7"/>
    <mergeCell ref="KRR7:KRY7"/>
    <mergeCell ref="KRZ7:KSG7"/>
    <mergeCell ref="KSH7:KSO7"/>
    <mergeCell ref="KSP7:KSW7"/>
    <mergeCell ref="KPF7:KPM7"/>
    <mergeCell ref="KPN7:KPU7"/>
    <mergeCell ref="KPV7:KQC7"/>
    <mergeCell ref="KQD7:KQK7"/>
    <mergeCell ref="KQL7:KQS7"/>
    <mergeCell ref="KQT7:KRA7"/>
    <mergeCell ref="KYL7:KYS7"/>
    <mergeCell ref="KYT7:KZA7"/>
    <mergeCell ref="KZB7:KZI7"/>
    <mergeCell ref="KZJ7:KZQ7"/>
    <mergeCell ref="KZR7:KZY7"/>
    <mergeCell ref="KZZ7:LAG7"/>
    <mergeCell ref="KWP7:KWW7"/>
    <mergeCell ref="KWX7:KXE7"/>
    <mergeCell ref="KXF7:KXM7"/>
    <mergeCell ref="KXN7:KXU7"/>
    <mergeCell ref="KXV7:KYC7"/>
    <mergeCell ref="KYD7:KYK7"/>
    <mergeCell ref="KUT7:KVA7"/>
    <mergeCell ref="KVB7:KVI7"/>
    <mergeCell ref="KVJ7:KVQ7"/>
    <mergeCell ref="KVR7:KVY7"/>
    <mergeCell ref="KVZ7:KWG7"/>
    <mergeCell ref="KWH7:KWO7"/>
    <mergeCell ref="LDZ7:LEG7"/>
    <mergeCell ref="LEH7:LEO7"/>
    <mergeCell ref="LEP7:LEW7"/>
    <mergeCell ref="LEX7:LFE7"/>
    <mergeCell ref="LFF7:LFM7"/>
    <mergeCell ref="LFN7:LFU7"/>
    <mergeCell ref="LCD7:LCK7"/>
    <mergeCell ref="LCL7:LCS7"/>
    <mergeCell ref="LCT7:LDA7"/>
    <mergeCell ref="LDB7:LDI7"/>
    <mergeCell ref="LDJ7:LDQ7"/>
    <mergeCell ref="LDR7:LDY7"/>
    <mergeCell ref="LAH7:LAO7"/>
    <mergeCell ref="LAP7:LAW7"/>
    <mergeCell ref="LAX7:LBE7"/>
    <mergeCell ref="LBF7:LBM7"/>
    <mergeCell ref="LBN7:LBU7"/>
    <mergeCell ref="LBV7:LCC7"/>
    <mergeCell ref="LJN7:LJU7"/>
    <mergeCell ref="LJV7:LKC7"/>
    <mergeCell ref="LKD7:LKK7"/>
    <mergeCell ref="LKL7:LKS7"/>
    <mergeCell ref="LKT7:LLA7"/>
    <mergeCell ref="LLB7:LLI7"/>
    <mergeCell ref="LHR7:LHY7"/>
    <mergeCell ref="LHZ7:LIG7"/>
    <mergeCell ref="LIH7:LIO7"/>
    <mergeCell ref="LIP7:LIW7"/>
    <mergeCell ref="LIX7:LJE7"/>
    <mergeCell ref="LJF7:LJM7"/>
    <mergeCell ref="LFV7:LGC7"/>
    <mergeCell ref="LGD7:LGK7"/>
    <mergeCell ref="LGL7:LGS7"/>
    <mergeCell ref="LGT7:LHA7"/>
    <mergeCell ref="LHB7:LHI7"/>
    <mergeCell ref="LHJ7:LHQ7"/>
    <mergeCell ref="LPB7:LPI7"/>
    <mergeCell ref="LPJ7:LPQ7"/>
    <mergeCell ref="LPR7:LPY7"/>
    <mergeCell ref="LPZ7:LQG7"/>
    <mergeCell ref="LQH7:LQO7"/>
    <mergeCell ref="LQP7:LQW7"/>
    <mergeCell ref="LNF7:LNM7"/>
    <mergeCell ref="LNN7:LNU7"/>
    <mergeCell ref="LNV7:LOC7"/>
    <mergeCell ref="LOD7:LOK7"/>
    <mergeCell ref="LOL7:LOS7"/>
    <mergeCell ref="LOT7:LPA7"/>
    <mergeCell ref="LLJ7:LLQ7"/>
    <mergeCell ref="LLR7:LLY7"/>
    <mergeCell ref="LLZ7:LMG7"/>
    <mergeCell ref="LMH7:LMO7"/>
    <mergeCell ref="LMP7:LMW7"/>
    <mergeCell ref="LMX7:LNE7"/>
    <mergeCell ref="LUP7:LUW7"/>
    <mergeCell ref="LUX7:LVE7"/>
    <mergeCell ref="LVF7:LVM7"/>
    <mergeCell ref="LVN7:LVU7"/>
    <mergeCell ref="LVV7:LWC7"/>
    <mergeCell ref="LWD7:LWK7"/>
    <mergeCell ref="LST7:LTA7"/>
    <mergeCell ref="LTB7:LTI7"/>
    <mergeCell ref="LTJ7:LTQ7"/>
    <mergeCell ref="LTR7:LTY7"/>
    <mergeCell ref="LTZ7:LUG7"/>
    <mergeCell ref="LUH7:LUO7"/>
    <mergeCell ref="LQX7:LRE7"/>
    <mergeCell ref="LRF7:LRM7"/>
    <mergeCell ref="LRN7:LRU7"/>
    <mergeCell ref="LRV7:LSC7"/>
    <mergeCell ref="LSD7:LSK7"/>
    <mergeCell ref="LSL7:LSS7"/>
    <mergeCell ref="MAD7:MAK7"/>
    <mergeCell ref="MAL7:MAS7"/>
    <mergeCell ref="MAT7:MBA7"/>
    <mergeCell ref="MBB7:MBI7"/>
    <mergeCell ref="MBJ7:MBQ7"/>
    <mergeCell ref="MBR7:MBY7"/>
    <mergeCell ref="LYH7:LYO7"/>
    <mergeCell ref="LYP7:LYW7"/>
    <mergeCell ref="LYX7:LZE7"/>
    <mergeCell ref="LZF7:LZM7"/>
    <mergeCell ref="LZN7:LZU7"/>
    <mergeCell ref="LZV7:MAC7"/>
    <mergeCell ref="LWL7:LWS7"/>
    <mergeCell ref="LWT7:LXA7"/>
    <mergeCell ref="LXB7:LXI7"/>
    <mergeCell ref="LXJ7:LXQ7"/>
    <mergeCell ref="LXR7:LXY7"/>
    <mergeCell ref="LXZ7:LYG7"/>
    <mergeCell ref="MFR7:MFY7"/>
    <mergeCell ref="MFZ7:MGG7"/>
    <mergeCell ref="MGH7:MGO7"/>
    <mergeCell ref="MGP7:MGW7"/>
    <mergeCell ref="MGX7:MHE7"/>
    <mergeCell ref="MHF7:MHM7"/>
    <mergeCell ref="MDV7:MEC7"/>
    <mergeCell ref="MED7:MEK7"/>
    <mergeCell ref="MEL7:MES7"/>
    <mergeCell ref="MET7:MFA7"/>
    <mergeCell ref="MFB7:MFI7"/>
    <mergeCell ref="MFJ7:MFQ7"/>
    <mergeCell ref="MBZ7:MCG7"/>
    <mergeCell ref="MCH7:MCO7"/>
    <mergeCell ref="MCP7:MCW7"/>
    <mergeCell ref="MCX7:MDE7"/>
    <mergeCell ref="MDF7:MDM7"/>
    <mergeCell ref="MDN7:MDU7"/>
    <mergeCell ref="MLF7:MLM7"/>
    <mergeCell ref="MLN7:MLU7"/>
    <mergeCell ref="MLV7:MMC7"/>
    <mergeCell ref="MMD7:MMK7"/>
    <mergeCell ref="MML7:MMS7"/>
    <mergeCell ref="MMT7:MNA7"/>
    <mergeCell ref="MJJ7:MJQ7"/>
    <mergeCell ref="MJR7:MJY7"/>
    <mergeCell ref="MJZ7:MKG7"/>
    <mergeCell ref="MKH7:MKO7"/>
    <mergeCell ref="MKP7:MKW7"/>
    <mergeCell ref="MKX7:MLE7"/>
    <mergeCell ref="MHN7:MHU7"/>
    <mergeCell ref="MHV7:MIC7"/>
    <mergeCell ref="MID7:MIK7"/>
    <mergeCell ref="MIL7:MIS7"/>
    <mergeCell ref="MIT7:MJA7"/>
    <mergeCell ref="MJB7:MJI7"/>
    <mergeCell ref="MQT7:MRA7"/>
    <mergeCell ref="MRB7:MRI7"/>
    <mergeCell ref="MRJ7:MRQ7"/>
    <mergeCell ref="MRR7:MRY7"/>
    <mergeCell ref="MRZ7:MSG7"/>
    <mergeCell ref="MSH7:MSO7"/>
    <mergeCell ref="MOX7:MPE7"/>
    <mergeCell ref="MPF7:MPM7"/>
    <mergeCell ref="MPN7:MPU7"/>
    <mergeCell ref="MPV7:MQC7"/>
    <mergeCell ref="MQD7:MQK7"/>
    <mergeCell ref="MQL7:MQS7"/>
    <mergeCell ref="MNB7:MNI7"/>
    <mergeCell ref="MNJ7:MNQ7"/>
    <mergeCell ref="MNR7:MNY7"/>
    <mergeCell ref="MNZ7:MOG7"/>
    <mergeCell ref="MOH7:MOO7"/>
    <mergeCell ref="MOP7:MOW7"/>
    <mergeCell ref="MWH7:MWO7"/>
    <mergeCell ref="MWP7:MWW7"/>
    <mergeCell ref="MWX7:MXE7"/>
    <mergeCell ref="MXF7:MXM7"/>
    <mergeCell ref="MXN7:MXU7"/>
    <mergeCell ref="MXV7:MYC7"/>
    <mergeCell ref="MUL7:MUS7"/>
    <mergeCell ref="MUT7:MVA7"/>
    <mergeCell ref="MVB7:MVI7"/>
    <mergeCell ref="MVJ7:MVQ7"/>
    <mergeCell ref="MVR7:MVY7"/>
    <mergeCell ref="MVZ7:MWG7"/>
    <mergeCell ref="MSP7:MSW7"/>
    <mergeCell ref="MSX7:MTE7"/>
    <mergeCell ref="MTF7:MTM7"/>
    <mergeCell ref="MTN7:MTU7"/>
    <mergeCell ref="MTV7:MUC7"/>
    <mergeCell ref="MUD7:MUK7"/>
    <mergeCell ref="NBV7:NCC7"/>
    <mergeCell ref="NCD7:NCK7"/>
    <mergeCell ref="NCL7:NCS7"/>
    <mergeCell ref="NCT7:NDA7"/>
    <mergeCell ref="NDB7:NDI7"/>
    <mergeCell ref="NDJ7:NDQ7"/>
    <mergeCell ref="MZZ7:NAG7"/>
    <mergeCell ref="NAH7:NAO7"/>
    <mergeCell ref="NAP7:NAW7"/>
    <mergeCell ref="NAX7:NBE7"/>
    <mergeCell ref="NBF7:NBM7"/>
    <mergeCell ref="NBN7:NBU7"/>
    <mergeCell ref="MYD7:MYK7"/>
    <mergeCell ref="MYL7:MYS7"/>
    <mergeCell ref="MYT7:MZA7"/>
    <mergeCell ref="MZB7:MZI7"/>
    <mergeCell ref="MZJ7:MZQ7"/>
    <mergeCell ref="MZR7:MZY7"/>
    <mergeCell ref="NHJ7:NHQ7"/>
    <mergeCell ref="NHR7:NHY7"/>
    <mergeCell ref="NHZ7:NIG7"/>
    <mergeCell ref="NIH7:NIO7"/>
    <mergeCell ref="NIP7:NIW7"/>
    <mergeCell ref="NIX7:NJE7"/>
    <mergeCell ref="NFN7:NFU7"/>
    <mergeCell ref="NFV7:NGC7"/>
    <mergeCell ref="NGD7:NGK7"/>
    <mergeCell ref="NGL7:NGS7"/>
    <mergeCell ref="NGT7:NHA7"/>
    <mergeCell ref="NHB7:NHI7"/>
    <mergeCell ref="NDR7:NDY7"/>
    <mergeCell ref="NDZ7:NEG7"/>
    <mergeCell ref="NEH7:NEO7"/>
    <mergeCell ref="NEP7:NEW7"/>
    <mergeCell ref="NEX7:NFE7"/>
    <mergeCell ref="NFF7:NFM7"/>
    <mergeCell ref="NMX7:NNE7"/>
    <mergeCell ref="NNF7:NNM7"/>
    <mergeCell ref="NNN7:NNU7"/>
    <mergeCell ref="NNV7:NOC7"/>
    <mergeCell ref="NOD7:NOK7"/>
    <mergeCell ref="NOL7:NOS7"/>
    <mergeCell ref="NLB7:NLI7"/>
    <mergeCell ref="NLJ7:NLQ7"/>
    <mergeCell ref="NLR7:NLY7"/>
    <mergeCell ref="NLZ7:NMG7"/>
    <mergeCell ref="NMH7:NMO7"/>
    <mergeCell ref="NMP7:NMW7"/>
    <mergeCell ref="NJF7:NJM7"/>
    <mergeCell ref="NJN7:NJU7"/>
    <mergeCell ref="NJV7:NKC7"/>
    <mergeCell ref="NKD7:NKK7"/>
    <mergeCell ref="NKL7:NKS7"/>
    <mergeCell ref="NKT7:NLA7"/>
    <mergeCell ref="NSL7:NSS7"/>
    <mergeCell ref="NST7:NTA7"/>
    <mergeCell ref="NTB7:NTI7"/>
    <mergeCell ref="NTJ7:NTQ7"/>
    <mergeCell ref="NTR7:NTY7"/>
    <mergeCell ref="NTZ7:NUG7"/>
    <mergeCell ref="NQP7:NQW7"/>
    <mergeCell ref="NQX7:NRE7"/>
    <mergeCell ref="NRF7:NRM7"/>
    <mergeCell ref="NRN7:NRU7"/>
    <mergeCell ref="NRV7:NSC7"/>
    <mergeCell ref="NSD7:NSK7"/>
    <mergeCell ref="NOT7:NPA7"/>
    <mergeCell ref="NPB7:NPI7"/>
    <mergeCell ref="NPJ7:NPQ7"/>
    <mergeCell ref="NPR7:NPY7"/>
    <mergeCell ref="NPZ7:NQG7"/>
    <mergeCell ref="NQH7:NQO7"/>
    <mergeCell ref="NXZ7:NYG7"/>
    <mergeCell ref="NYH7:NYO7"/>
    <mergeCell ref="NYP7:NYW7"/>
    <mergeCell ref="NYX7:NZE7"/>
    <mergeCell ref="NZF7:NZM7"/>
    <mergeCell ref="NZN7:NZU7"/>
    <mergeCell ref="NWD7:NWK7"/>
    <mergeCell ref="NWL7:NWS7"/>
    <mergeCell ref="NWT7:NXA7"/>
    <mergeCell ref="NXB7:NXI7"/>
    <mergeCell ref="NXJ7:NXQ7"/>
    <mergeCell ref="NXR7:NXY7"/>
    <mergeCell ref="NUH7:NUO7"/>
    <mergeCell ref="NUP7:NUW7"/>
    <mergeCell ref="NUX7:NVE7"/>
    <mergeCell ref="NVF7:NVM7"/>
    <mergeCell ref="NVN7:NVU7"/>
    <mergeCell ref="NVV7:NWC7"/>
    <mergeCell ref="ODN7:ODU7"/>
    <mergeCell ref="ODV7:OEC7"/>
    <mergeCell ref="OED7:OEK7"/>
    <mergeCell ref="OEL7:OES7"/>
    <mergeCell ref="OET7:OFA7"/>
    <mergeCell ref="OFB7:OFI7"/>
    <mergeCell ref="OBR7:OBY7"/>
    <mergeCell ref="OBZ7:OCG7"/>
    <mergeCell ref="OCH7:OCO7"/>
    <mergeCell ref="OCP7:OCW7"/>
    <mergeCell ref="OCX7:ODE7"/>
    <mergeCell ref="ODF7:ODM7"/>
    <mergeCell ref="NZV7:OAC7"/>
    <mergeCell ref="OAD7:OAK7"/>
    <mergeCell ref="OAL7:OAS7"/>
    <mergeCell ref="OAT7:OBA7"/>
    <mergeCell ref="OBB7:OBI7"/>
    <mergeCell ref="OBJ7:OBQ7"/>
    <mergeCell ref="OJB7:OJI7"/>
    <mergeCell ref="OJJ7:OJQ7"/>
    <mergeCell ref="OJR7:OJY7"/>
    <mergeCell ref="OJZ7:OKG7"/>
    <mergeCell ref="OKH7:OKO7"/>
    <mergeCell ref="OKP7:OKW7"/>
    <mergeCell ref="OHF7:OHM7"/>
    <mergeCell ref="OHN7:OHU7"/>
    <mergeCell ref="OHV7:OIC7"/>
    <mergeCell ref="OID7:OIK7"/>
    <mergeCell ref="OIL7:OIS7"/>
    <mergeCell ref="OIT7:OJA7"/>
    <mergeCell ref="OFJ7:OFQ7"/>
    <mergeCell ref="OFR7:OFY7"/>
    <mergeCell ref="OFZ7:OGG7"/>
    <mergeCell ref="OGH7:OGO7"/>
    <mergeCell ref="OGP7:OGW7"/>
    <mergeCell ref="OGX7:OHE7"/>
    <mergeCell ref="OOP7:OOW7"/>
    <mergeCell ref="OOX7:OPE7"/>
    <mergeCell ref="OPF7:OPM7"/>
    <mergeCell ref="OPN7:OPU7"/>
    <mergeCell ref="OPV7:OQC7"/>
    <mergeCell ref="OQD7:OQK7"/>
    <mergeCell ref="OMT7:ONA7"/>
    <mergeCell ref="ONB7:ONI7"/>
    <mergeCell ref="ONJ7:ONQ7"/>
    <mergeCell ref="ONR7:ONY7"/>
    <mergeCell ref="ONZ7:OOG7"/>
    <mergeCell ref="OOH7:OOO7"/>
    <mergeCell ref="OKX7:OLE7"/>
    <mergeCell ref="OLF7:OLM7"/>
    <mergeCell ref="OLN7:OLU7"/>
    <mergeCell ref="OLV7:OMC7"/>
    <mergeCell ref="OMD7:OMK7"/>
    <mergeCell ref="OML7:OMS7"/>
    <mergeCell ref="OUD7:OUK7"/>
    <mergeCell ref="OUL7:OUS7"/>
    <mergeCell ref="OUT7:OVA7"/>
    <mergeCell ref="OVB7:OVI7"/>
    <mergeCell ref="OVJ7:OVQ7"/>
    <mergeCell ref="OVR7:OVY7"/>
    <mergeCell ref="OSH7:OSO7"/>
    <mergeCell ref="OSP7:OSW7"/>
    <mergeCell ref="OSX7:OTE7"/>
    <mergeCell ref="OTF7:OTM7"/>
    <mergeCell ref="OTN7:OTU7"/>
    <mergeCell ref="OTV7:OUC7"/>
    <mergeCell ref="OQL7:OQS7"/>
    <mergeCell ref="OQT7:ORA7"/>
    <mergeCell ref="ORB7:ORI7"/>
    <mergeCell ref="ORJ7:ORQ7"/>
    <mergeCell ref="ORR7:ORY7"/>
    <mergeCell ref="ORZ7:OSG7"/>
    <mergeCell ref="OZR7:OZY7"/>
    <mergeCell ref="OZZ7:PAG7"/>
    <mergeCell ref="PAH7:PAO7"/>
    <mergeCell ref="PAP7:PAW7"/>
    <mergeCell ref="PAX7:PBE7"/>
    <mergeCell ref="PBF7:PBM7"/>
    <mergeCell ref="OXV7:OYC7"/>
    <mergeCell ref="OYD7:OYK7"/>
    <mergeCell ref="OYL7:OYS7"/>
    <mergeCell ref="OYT7:OZA7"/>
    <mergeCell ref="OZB7:OZI7"/>
    <mergeCell ref="OZJ7:OZQ7"/>
    <mergeCell ref="OVZ7:OWG7"/>
    <mergeCell ref="OWH7:OWO7"/>
    <mergeCell ref="OWP7:OWW7"/>
    <mergeCell ref="OWX7:OXE7"/>
    <mergeCell ref="OXF7:OXM7"/>
    <mergeCell ref="OXN7:OXU7"/>
    <mergeCell ref="PFF7:PFM7"/>
    <mergeCell ref="PFN7:PFU7"/>
    <mergeCell ref="PFV7:PGC7"/>
    <mergeCell ref="PGD7:PGK7"/>
    <mergeCell ref="PGL7:PGS7"/>
    <mergeCell ref="PGT7:PHA7"/>
    <mergeCell ref="PDJ7:PDQ7"/>
    <mergeCell ref="PDR7:PDY7"/>
    <mergeCell ref="PDZ7:PEG7"/>
    <mergeCell ref="PEH7:PEO7"/>
    <mergeCell ref="PEP7:PEW7"/>
    <mergeCell ref="PEX7:PFE7"/>
    <mergeCell ref="PBN7:PBU7"/>
    <mergeCell ref="PBV7:PCC7"/>
    <mergeCell ref="PCD7:PCK7"/>
    <mergeCell ref="PCL7:PCS7"/>
    <mergeCell ref="PCT7:PDA7"/>
    <mergeCell ref="PDB7:PDI7"/>
    <mergeCell ref="PKT7:PLA7"/>
    <mergeCell ref="PLB7:PLI7"/>
    <mergeCell ref="PLJ7:PLQ7"/>
    <mergeCell ref="PLR7:PLY7"/>
    <mergeCell ref="PLZ7:PMG7"/>
    <mergeCell ref="PMH7:PMO7"/>
    <mergeCell ref="PIX7:PJE7"/>
    <mergeCell ref="PJF7:PJM7"/>
    <mergeCell ref="PJN7:PJU7"/>
    <mergeCell ref="PJV7:PKC7"/>
    <mergeCell ref="PKD7:PKK7"/>
    <mergeCell ref="PKL7:PKS7"/>
    <mergeCell ref="PHB7:PHI7"/>
    <mergeCell ref="PHJ7:PHQ7"/>
    <mergeCell ref="PHR7:PHY7"/>
    <mergeCell ref="PHZ7:PIG7"/>
    <mergeCell ref="PIH7:PIO7"/>
    <mergeCell ref="PIP7:PIW7"/>
    <mergeCell ref="PQH7:PQO7"/>
    <mergeCell ref="PQP7:PQW7"/>
    <mergeCell ref="PQX7:PRE7"/>
    <mergeCell ref="PRF7:PRM7"/>
    <mergeCell ref="PRN7:PRU7"/>
    <mergeCell ref="PRV7:PSC7"/>
    <mergeCell ref="POL7:POS7"/>
    <mergeCell ref="POT7:PPA7"/>
    <mergeCell ref="PPB7:PPI7"/>
    <mergeCell ref="PPJ7:PPQ7"/>
    <mergeCell ref="PPR7:PPY7"/>
    <mergeCell ref="PPZ7:PQG7"/>
    <mergeCell ref="PMP7:PMW7"/>
    <mergeCell ref="PMX7:PNE7"/>
    <mergeCell ref="PNF7:PNM7"/>
    <mergeCell ref="PNN7:PNU7"/>
    <mergeCell ref="PNV7:POC7"/>
    <mergeCell ref="POD7:POK7"/>
    <mergeCell ref="PVV7:PWC7"/>
    <mergeCell ref="PWD7:PWK7"/>
    <mergeCell ref="PWL7:PWS7"/>
    <mergeCell ref="PWT7:PXA7"/>
    <mergeCell ref="PXB7:PXI7"/>
    <mergeCell ref="PXJ7:PXQ7"/>
    <mergeCell ref="PTZ7:PUG7"/>
    <mergeCell ref="PUH7:PUO7"/>
    <mergeCell ref="PUP7:PUW7"/>
    <mergeCell ref="PUX7:PVE7"/>
    <mergeCell ref="PVF7:PVM7"/>
    <mergeCell ref="PVN7:PVU7"/>
    <mergeCell ref="PSD7:PSK7"/>
    <mergeCell ref="PSL7:PSS7"/>
    <mergeCell ref="PST7:PTA7"/>
    <mergeCell ref="PTB7:PTI7"/>
    <mergeCell ref="PTJ7:PTQ7"/>
    <mergeCell ref="PTR7:PTY7"/>
    <mergeCell ref="QBJ7:QBQ7"/>
    <mergeCell ref="QBR7:QBY7"/>
    <mergeCell ref="QBZ7:QCG7"/>
    <mergeCell ref="QCH7:QCO7"/>
    <mergeCell ref="QCP7:QCW7"/>
    <mergeCell ref="QCX7:QDE7"/>
    <mergeCell ref="PZN7:PZU7"/>
    <mergeCell ref="PZV7:QAC7"/>
    <mergeCell ref="QAD7:QAK7"/>
    <mergeCell ref="QAL7:QAS7"/>
    <mergeCell ref="QAT7:QBA7"/>
    <mergeCell ref="QBB7:QBI7"/>
    <mergeCell ref="PXR7:PXY7"/>
    <mergeCell ref="PXZ7:PYG7"/>
    <mergeCell ref="PYH7:PYO7"/>
    <mergeCell ref="PYP7:PYW7"/>
    <mergeCell ref="PYX7:PZE7"/>
    <mergeCell ref="PZF7:PZM7"/>
    <mergeCell ref="QGX7:QHE7"/>
    <mergeCell ref="QHF7:QHM7"/>
    <mergeCell ref="QHN7:QHU7"/>
    <mergeCell ref="QHV7:QIC7"/>
    <mergeCell ref="QID7:QIK7"/>
    <mergeCell ref="QIL7:QIS7"/>
    <mergeCell ref="QFB7:QFI7"/>
    <mergeCell ref="QFJ7:QFQ7"/>
    <mergeCell ref="QFR7:QFY7"/>
    <mergeCell ref="QFZ7:QGG7"/>
    <mergeCell ref="QGH7:QGO7"/>
    <mergeCell ref="QGP7:QGW7"/>
    <mergeCell ref="QDF7:QDM7"/>
    <mergeCell ref="QDN7:QDU7"/>
    <mergeCell ref="QDV7:QEC7"/>
    <mergeCell ref="QED7:QEK7"/>
    <mergeCell ref="QEL7:QES7"/>
    <mergeCell ref="QET7:QFA7"/>
    <mergeCell ref="QML7:QMS7"/>
    <mergeCell ref="QMT7:QNA7"/>
    <mergeCell ref="QNB7:QNI7"/>
    <mergeCell ref="QNJ7:QNQ7"/>
    <mergeCell ref="QNR7:QNY7"/>
    <mergeCell ref="QNZ7:QOG7"/>
    <mergeCell ref="QKP7:QKW7"/>
    <mergeCell ref="QKX7:QLE7"/>
    <mergeCell ref="QLF7:QLM7"/>
    <mergeCell ref="QLN7:QLU7"/>
    <mergeCell ref="QLV7:QMC7"/>
    <mergeCell ref="QMD7:QMK7"/>
    <mergeCell ref="QIT7:QJA7"/>
    <mergeCell ref="QJB7:QJI7"/>
    <mergeCell ref="QJJ7:QJQ7"/>
    <mergeCell ref="QJR7:QJY7"/>
    <mergeCell ref="QJZ7:QKG7"/>
    <mergeCell ref="QKH7:QKO7"/>
    <mergeCell ref="QRZ7:QSG7"/>
    <mergeCell ref="QSH7:QSO7"/>
    <mergeCell ref="QSP7:QSW7"/>
    <mergeCell ref="QSX7:QTE7"/>
    <mergeCell ref="QTF7:QTM7"/>
    <mergeCell ref="QTN7:QTU7"/>
    <mergeCell ref="QQD7:QQK7"/>
    <mergeCell ref="QQL7:QQS7"/>
    <mergeCell ref="QQT7:QRA7"/>
    <mergeCell ref="QRB7:QRI7"/>
    <mergeCell ref="QRJ7:QRQ7"/>
    <mergeCell ref="QRR7:QRY7"/>
    <mergeCell ref="QOH7:QOO7"/>
    <mergeCell ref="QOP7:QOW7"/>
    <mergeCell ref="QOX7:QPE7"/>
    <mergeCell ref="QPF7:QPM7"/>
    <mergeCell ref="QPN7:QPU7"/>
    <mergeCell ref="QPV7:QQC7"/>
    <mergeCell ref="QXN7:QXU7"/>
    <mergeCell ref="QXV7:QYC7"/>
    <mergeCell ref="QYD7:QYK7"/>
    <mergeCell ref="QYL7:QYS7"/>
    <mergeCell ref="QYT7:QZA7"/>
    <mergeCell ref="QZB7:QZI7"/>
    <mergeCell ref="QVR7:QVY7"/>
    <mergeCell ref="QVZ7:QWG7"/>
    <mergeCell ref="QWH7:QWO7"/>
    <mergeCell ref="QWP7:QWW7"/>
    <mergeCell ref="QWX7:QXE7"/>
    <mergeCell ref="QXF7:QXM7"/>
    <mergeCell ref="QTV7:QUC7"/>
    <mergeCell ref="QUD7:QUK7"/>
    <mergeCell ref="QUL7:QUS7"/>
    <mergeCell ref="QUT7:QVA7"/>
    <mergeCell ref="QVB7:QVI7"/>
    <mergeCell ref="QVJ7:QVQ7"/>
    <mergeCell ref="RDB7:RDI7"/>
    <mergeCell ref="RDJ7:RDQ7"/>
    <mergeCell ref="RDR7:RDY7"/>
    <mergeCell ref="RDZ7:REG7"/>
    <mergeCell ref="REH7:REO7"/>
    <mergeCell ref="REP7:REW7"/>
    <mergeCell ref="RBF7:RBM7"/>
    <mergeCell ref="RBN7:RBU7"/>
    <mergeCell ref="RBV7:RCC7"/>
    <mergeCell ref="RCD7:RCK7"/>
    <mergeCell ref="RCL7:RCS7"/>
    <mergeCell ref="RCT7:RDA7"/>
    <mergeCell ref="QZJ7:QZQ7"/>
    <mergeCell ref="QZR7:QZY7"/>
    <mergeCell ref="QZZ7:RAG7"/>
    <mergeCell ref="RAH7:RAO7"/>
    <mergeCell ref="RAP7:RAW7"/>
    <mergeCell ref="RAX7:RBE7"/>
    <mergeCell ref="RIP7:RIW7"/>
    <mergeCell ref="RIX7:RJE7"/>
    <mergeCell ref="RJF7:RJM7"/>
    <mergeCell ref="RJN7:RJU7"/>
    <mergeCell ref="RJV7:RKC7"/>
    <mergeCell ref="RKD7:RKK7"/>
    <mergeCell ref="RGT7:RHA7"/>
    <mergeCell ref="RHB7:RHI7"/>
    <mergeCell ref="RHJ7:RHQ7"/>
    <mergeCell ref="RHR7:RHY7"/>
    <mergeCell ref="RHZ7:RIG7"/>
    <mergeCell ref="RIH7:RIO7"/>
    <mergeCell ref="REX7:RFE7"/>
    <mergeCell ref="RFF7:RFM7"/>
    <mergeCell ref="RFN7:RFU7"/>
    <mergeCell ref="RFV7:RGC7"/>
    <mergeCell ref="RGD7:RGK7"/>
    <mergeCell ref="RGL7:RGS7"/>
    <mergeCell ref="ROD7:ROK7"/>
    <mergeCell ref="ROL7:ROS7"/>
    <mergeCell ref="ROT7:RPA7"/>
    <mergeCell ref="RPB7:RPI7"/>
    <mergeCell ref="RPJ7:RPQ7"/>
    <mergeCell ref="RPR7:RPY7"/>
    <mergeCell ref="RMH7:RMO7"/>
    <mergeCell ref="RMP7:RMW7"/>
    <mergeCell ref="RMX7:RNE7"/>
    <mergeCell ref="RNF7:RNM7"/>
    <mergeCell ref="RNN7:RNU7"/>
    <mergeCell ref="RNV7:ROC7"/>
    <mergeCell ref="RKL7:RKS7"/>
    <mergeCell ref="RKT7:RLA7"/>
    <mergeCell ref="RLB7:RLI7"/>
    <mergeCell ref="RLJ7:RLQ7"/>
    <mergeCell ref="RLR7:RLY7"/>
    <mergeCell ref="RLZ7:RMG7"/>
    <mergeCell ref="RTR7:RTY7"/>
    <mergeCell ref="RTZ7:RUG7"/>
    <mergeCell ref="RUH7:RUO7"/>
    <mergeCell ref="RUP7:RUW7"/>
    <mergeCell ref="RUX7:RVE7"/>
    <mergeCell ref="RVF7:RVM7"/>
    <mergeCell ref="RRV7:RSC7"/>
    <mergeCell ref="RSD7:RSK7"/>
    <mergeCell ref="RSL7:RSS7"/>
    <mergeCell ref="RST7:RTA7"/>
    <mergeCell ref="RTB7:RTI7"/>
    <mergeCell ref="RTJ7:RTQ7"/>
    <mergeCell ref="RPZ7:RQG7"/>
    <mergeCell ref="RQH7:RQO7"/>
    <mergeCell ref="RQP7:RQW7"/>
    <mergeCell ref="RQX7:RRE7"/>
    <mergeCell ref="RRF7:RRM7"/>
    <mergeCell ref="RRN7:RRU7"/>
    <mergeCell ref="RZF7:RZM7"/>
    <mergeCell ref="RZN7:RZU7"/>
    <mergeCell ref="RZV7:SAC7"/>
    <mergeCell ref="SAD7:SAK7"/>
    <mergeCell ref="SAL7:SAS7"/>
    <mergeCell ref="SAT7:SBA7"/>
    <mergeCell ref="RXJ7:RXQ7"/>
    <mergeCell ref="RXR7:RXY7"/>
    <mergeCell ref="RXZ7:RYG7"/>
    <mergeCell ref="RYH7:RYO7"/>
    <mergeCell ref="RYP7:RYW7"/>
    <mergeCell ref="RYX7:RZE7"/>
    <mergeCell ref="RVN7:RVU7"/>
    <mergeCell ref="RVV7:RWC7"/>
    <mergeCell ref="RWD7:RWK7"/>
    <mergeCell ref="RWL7:RWS7"/>
    <mergeCell ref="RWT7:RXA7"/>
    <mergeCell ref="RXB7:RXI7"/>
    <mergeCell ref="SET7:SFA7"/>
    <mergeCell ref="SFB7:SFI7"/>
    <mergeCell ref="SFJ7:SFQ7"/>
    <mergeCell ref="SFR7:SFY7"/>
    <mergeCell ref="SFZ7:SGG7"/>
    <mergeCell ref="SGH7:SGO7"/>
    <mergeCell ref="SCX7:SDE7"/>
    <mergeCell ref="SDF7:SDM7"/>
    <mergeCell ref="SDN7:SDU7"/>
    <mergeCell ref="SDV7:SEC7"/>
    <mergeCell ref="SED7:SEK7"/>
    <mergeCell ref="SEL7:SES7"/>
    <mergeCell ref="SBB7:SBI7"/>
    <mergeCell ref="SBJ7:SBQ7"/>
    <mergeCell ref="SBR7:SBY7"/>
    <mergeCell ref="SBZ7:SCG7"/>
    <mergeCell ref="SCH7:SCO7"/>
    <mergeCell ref="SCP7:SCW7"/>
    <mergeCell ref="SKH7:SKO7"/>
    <mergeCell ref="SKP7:SKW7"/>
    <mergeCell ref="SKX7:SLE7"/>
    <mergeCell ref="SLF7:SLM7"/>
    <mergeCell ref="SLN7:SLU7"/>
    <mergeCell ref="SLV7:SMC7"/>
    <mergeCell ref="SIL7:SIS7"/>
    <mergeCell ref="SIT7:SJA7"/>
    <mergeCell ref="SJB7:SJI7"/>
    <mergeCell ref="SJJ7:SJQ7"/>
    <mergeCell ref="SJR7:SJY7"/>
    <mergeCell ref="SJZ7:SKG7"/>
    <mergeCell ref="SGP7:SGW7"/>
    <mergeCell ref="SGX7:SHE7"/>
    <mergeCell ref="SHF7:SHM7"/>
    <mergeCell ref="SHN7:SHU7"/>
    <mergeCell ref="SHV7:SIC7"/>
    <mergeCell ref="SID7:SIK7"/>
    <mergeCell ref="SPV7:SQC7"/>
    <mergeCell ref="SQD7:SQK7"/>
    <mergeCell ref="SQL7:SQS7"/>
    <mergeCell ref="SQT7:SRA7"/>
    <mergeCell ref="SRB7:SRI7"/>
    <mergeCell ref="SRJ7:SRQ7"/>
    <mergeCell ref="SNZ7:SOG7"/>
    <mergeCell ref="SOH7:SOO7"/>
    <mergeCell ref="SOP7:SOW7"/>
    <mergeCell ref="SOX7:SPE7"/>
    <mergeCell ref="SPF7:SPM7"/>
    <mergeCell ref="SPN7:SPU7"/>
    <mergeCell ref="SMD7:SMK7"/>
    <mergeCell ref="SML7:SMS7"/>
    <mergeCell ref="SMT7:SNA7"/>
    <mergeCell ref="SNB7:SNI7"/>
    <mergeCell ref="SNJ7:SNQ7"/>
    <mergeCell ref="SNR7:SNY7"/>
    <mergeCell ref="SVJ7:SVQ7"/>
    <mergeCell ref="SVR7:SVY7"/>
    <mergeCell ref="SVZ7:SWG7"/>
    <mergeCell ref="SWH7:SWO7"/>
    <mergeCell ref="SWP7:SWW7"/>
    <mergeCell ref="SWX7:SXE7"/>
    <mergeCell ref="STN7:STU7"/>
    <mergeCell ref="STV7:SUC7"/>
    <mergeCell ref="SUD7:SUK7"/>
    <mergeCell ref="SUL7:SUS7"/>
    <mergeCell ref="SUT7:SVA7"/>
    <mergeCell ref="SVB7:SVI7"/>
    <mergeCell ref="SRR7:SRY7"/>
    <mergeCell ref="SRZ7:SSG7"/>
    <mergeCell ref="SSH7:SSO7"/>
    <mergeCell ref="SSP7:SSW7"/>
    <mergeCell ref="SSX7:STE7"/>
    <mergeCell ref="STF7:STM7"/>
    <mergeCell ref="TAX7:TBE7"/>
    <mergeCell ref="TBF7:TBM7"/>
    <mergeCell ref="TBN7:TBU7"/>
    <mergeCell ref="TBV7:TCC7"/>
    <mergeCell ref="TCD7:TCK7"/>
    <mergeCell ref="TCL7:TCS7"/>
    <mergeCell ref="SZB7:SZI7"/>
    <mergeCell ref="SZJ7:SZQ7"/>
    <mergeCell ref="SZR7:SZY7"/>
    <mergeCell ref="SZZ7:TAG7"/>
    <mergeCell ref="TAH7:TAO7"/>
    <mergeCell ref="TAP7:TAW7"/>
    <mergeCell ref="SXF7:SXM7"/>
    <mergeCell ref="SXN7:SXU7"/>
    <mergeCell ref="SXV7:SYC7"/>
    <mergeCell ref="SYD7:SYK7"/>
    <mergeCell ref="SYL7:SYS7"/>
    <mergeCell ref="SYT7:SZA7"/>
    <mergeCell ref="TGL7:TGS7"/>
    <mergeCell ref="TGT7:THA7"/>
    <mergeCell ref="THB7:THI7"/>
    <mergeCell ref="THJ7:THQ7"/>
    <mergeCell ref="THR7:THY7"/>
    <mergeCell ref="THZ7:TIG7"/>
    <mergeCell ref="TEP7:TEW7"/>
    <mergeCell ref="TEX7:TFE7"/>
    <mergeCell ref="TFF7:TFM7"/>
    <mergeCell ref="TFN7:TFU7"/>
    <mergeCell ref="TFV7:TGC7"/>
    <mergeCell ref="TGD7:TGK7"/>
    <mergeCell ref="TCT7:TDA7"/>
    <mergeCell ref="TDB7:TDI7"/>
    <mergeCell ref="TDJ7:TDQ7"/>
    <mergeCell ref="TDR7:TDY7"/>
    <mergeCell ref="TDZ7:TEG7"/>
    <mergeCell ref="TEH7:TEO7"/>
    <mergeCell ref="TLZ7:TMG7"/>
    <mergeCell ref="TMH7:TMO7"/>
    <mergeCell ref="TMP7:TMW7"/>
    <mergeCell ref="TMX7:TNE7"/>
    <mergeCell ref="TNF7:TNM7"/>
    <mergeCell ref="TNN7:TNU7"/>
    <mergeCell ref="TKD7:TKK7"/>
    <mergeCell ref="TKL7:TKS7"/>
    <mergeCell ref="TKT7:TLA7"/>
    <mergeCell ref="TLB7:TLI7"/>
    <mergeCell ref="TLJ7:TLQ7"/>
    <mergeCell ref="TLR7:TLY7"/>
    <mergeCell ref="TIH7:TIO7"/>
    <mergeCell ref="TIP7:TIW7"/>
    <mergeCell ref="TIX7:TJE7"/>
    <mergeCell ref="TJF7:TJM7"/>
    <mergeCell ref="TJN7:TJU7"/>
    <mergeCell ref="TJV7:TKC7"/>
    <mergeCell ref="TRN7:TRU7"/>
    <mergeCell ref="TRV7:TSC7"/>
    <mergeCell ref="TSD7:TSK7"/>
    <mergeCell ref="TSL7:TSS7"/>
    <mergeCell ref="TST7:TTA7"/>
    <mergeCell ref="TTB7:TTI7"/>
    <mergeCell ref="TPR7:TPY7"/>
    <mergeCell ref="TPZ7:TQG7"/>
    <mergeCell ref="TQH7:TQO7"/>
    <mergeCell ref="TQP7:TQW7"/>
    <mergeCell ref="TQX7:TRE7"/>
    <mergeCell ref="TRF7:TRM7"/>
    <mergeCell ref="TNV7:TOC7"/>
    <mergeCell ref="TOD7:TOK7"/>
    <mergeCell ref="TOL7:TOS7"/>
    <mergeCell ref="TOT7:TPA7"/>
    <mergeCell ref="TPB7:TPI7"/>
    <mergeCell ref="TPJ7:TPQ7"/>
    <mergeCell ref="TXB7:TXI7"/>
    <mergeCell ref="TXJ7:TXQ7"/>
    <mergeCell ref="TXR7:TXY7"/>
    <mergeCell ref="TXZ7:TYG7"/>
    <mergeCell ref="TYH7:TYO7"/>
    <mergeCell ref="TYP7:TYW7"/>
    <mergeCell ref="TVF7:TVM7"/>
    <mergeCell ref="TVN7:TVU7"/>
    <mergeCell ref="TVV7:TWC7"/>
    <mergeCell ref="TWD7:TWK7"/>
    <mergeCell ref="TWL7:TWS7"/>
    <mergeCell ref="TWT7:TXA7"/>
    <mergeCell ref="TTJ7:TTQ7"/>
    <mergeCell ref="TTR7:TTY7"/>
    <mergeCell ref="TTZ7:TUG7"/>
    <mergeCell ref="TUH7:TUO7"/>
    <mergeCell ref="TUP7:TUW7"/>
    <mergeCell ref="TUX7:TVE7"/>
    <mergeCell ref="UCP7:UCW7"/>
    <mergeCell ref="UCX7:UDE7"/>
    <mergeCell ref="UDF7:UDM7"/>
    <mergeCell ref="UDN7:UDU7"/>
    <mergeCell ref="UDV7:UEC7"/>
    <mergeCell ref="UED7:UEK7"/>
    <mergeCell ref="UAT7:UBA7"/>
    <mergeCell ref="UBB7:UBI7"/>
    <mergeCell ref="UBJ7:UBQ7"/>
    <mergeCell ref="UBR7:UBY7"/>
    <mergeCell ref="UBZ7:UCG7"/>
    <mergeCell ref="UCH7:UCO7"/>
    <mergeCell ref="TYX7:TZE7"/>
    <mergeCell ref="TZF7:TZM7"/>
    <mergeCell ref="TZN7:TZU7"/>
    <mergeCell ref="TZV7:UAC7"/>
    <mergeCell ref="UAD7:UAK7"/>
    <mergeCell ref="UAL7:UAS7"/>
    <mergeCell ref="UID7:UIK7"/>
    <mergeCell ref="UIL7:UIS7"/>
    <mergeCell ref="UIT7:UJA7"/>
    <mergeCell ref="UJB7:UJI7"/>
    <mergeCell ref="UJJ7:UJQ7"/>
    <mergeCell ref="UJR7:UJY7"/>
    <mergeCell ref="UGH7:UGO7"/>
    <mergeCell ref="UGP7:UGW7"/>
    <mergeCell ref="UGX7:UHE7"/>
    <mergeCell ref="UHF7:UHM7"/>
    <mergeCell ref="UHN7:UHU7"/>
    <mergeCell ref="UHV7:UIC7"/>
    <mergeCell ref="UEL7:UES7"/>
    <mergeCell ref="UET7:UFA7"/>
    <mergeCell ref="UFB7:UFI7"/>
    <mergeCell ref="UFJ7:UFQ7"/>
    <mergeCell ref="UFR7:UFY7"/>
    <mergeCell ref="UFZ7:UGG7"/>
    <mergeCell ref="UNR7:UNY7"/>
    <mergeCell ref="UNZ7:UOG7"/>
    <mergeCell ref="UOH7:UOO7"/>
    <mergeCell ref="UOP7:UOW7"/>
    <mergeCell ref="UOX7:UPE7"/>
    <mergeCell ref="UPF7:UPM7"/>
    <mergeCell ref="ULV7:UMC7"/>
    <mergeCell ref="UMD7:UMK7"/>
    <mergeCell ref="UML7:UMS7"/>
    <mergeCell ref="UMT7:UNA7"/>
    <mergeCell ref="UNB7:UNI7"/>
    <mergeCell ref="UNJ7:UNQ7"/>
    <mergeCell ref="UJZ7:UKG7"/>
    <mergeCell ref="UKH7:UKO7"/>
    <mergeCell ref="UKP7:UKW7"/>
    <mergeCell ref="UKX7:ULE7"/>
    <mergeCell ref="ULF7:ULM7"/>
    <mergeCell ref="ULN7:ULU7"/>
    <mergeCell ref="UTF7:UTM7"/>
    <mergeCell ref="UTN7:UTU7"/>
    <mergeCell ref="UTV7:UUC7"/>
    <mergeCell ref="UUD7:UUK7"/>
    <mergeCell ref="UUL7:UUS7"/>
    <mergeCell ref="UUT7:UVA7"/>
    <mergeCell ref="URJ7:URQ7"/>
    <mergeCell ref="URR7:URY7"/>
    <mergeCell ref="URZ7:USG7"/>
    <mergeCell ref="USH7:USO7"/>
    <mergeCell ref="USP7:USW7"/>
    <mergeCell ref="USX7:UTE7"/>
    <mergeCell ref="UPN7:UPU7"/>
    <mergeCell ref="UPV7:UQC7"/>
    <mergeCell ref="UQD7:UQK7"/>
    <mergeCell ref="UQL7:UQS7"/>
    <mergeCell ref="UQT7:URA7"/>
    <mergeCell ref="URB7:URI7"/>
    <mergeCell ref="UYT7:UZA7"/>
    <mergeCell ref="UZB7:UZI7"/>
    <mergeCell ref="UZJ7:UZQ7"/>
    <mergeCell ref="UZR7:UZY7"/>
    <mergeCell ref="UZZ7:VAG7"/>
    <mergeCell ref="VAH7:VAO7"/>
    <mergeCell ref="UWX7:UXE7"/>
    <mergeCell ref="UXF7:UXM7"/>
    <mergeCell ref="UXN7:UXU7"/>
    <mergeCell ref="UXV7:UYC7"/>
    <mergeCell ref="UYD7:UYK7"/>
    <mergeCell ref="UYL7:UYS7"/>
    <mergeCell ref="UVB7:UVI7"/>
    <mergeCell ref="UVJ7:UVQ7"/>
    <mergeCell ref="UVR7:UVY7"/>
    <mergeCell ref="UVZ7:UWG7"/>
    <mergeCell ref="UWH7:UWO7"/>
    <mergeCell ref="UWP7:UWW7"/>
    <mergeCell ref="VEH7:VEO7"/>
    <mergeCell ref="VEP7:VEW7"/>
    <mergeCell ref="VEX7:VFE7"/>
    <mergeCell ref="VFF7:VFM7"/>
    <mergeCell ref="VFN7:VFU7"/>
    <mergeCell ref="VFV7:VGC7"/>
    <mergeCell ref="VCL7:VCS7"/>
    <mergeCell ref="VCT7:VDA7"/>
    <mergeCell ref="VDB7:VDI7"/>
    <mergeCell ref="VDJ7:VDQ7"/>
    <mergeCell ref="VDR7:VDY7"/>
    <mergeCell ref="VDZ7:VEG7"/>
    <mergeCell ref="VAP7:VAW7"/>
    <mergeCell ref="VAX7:VBE7"/>
    <mergeCell ref="VBF7:VBM7"/>
    <mergeCell ref="VBN7:VBU7"/>
    <mergeCell ref="VBV7:VCC7"/>
    <mergeCell ref="VCD7:VCK7"/>
    <mergeCell ref="VJV7:VKC7"/>
    <mergeCell ref="VKD7:VKK7"/>
    <mergeCell ref="VKL7:VKS7"/>
    <mergeCell ref="VKT7:VLA7"/>
    <mergeCell ref="VLB7:VLI7"/>
    <mergeCell ref="VLJ7:VLQ7"/>
    <mergeCell ref="VHZ7:VIG7"/>
    <mergeCell ref="VIH7:VIO7"/>
    <mergeCell ref="VIP7:VIW7"/>
    <mergeCell ref="VIX7:VJE7"/>
    <mergeCell ref="VJF7:VJM7"/>
    <mergeCell ref="VJN7:VJU7"/>
    <mergeCell ref="VGD7:VGK7"/>
    <mergeCell ref="VGL7:VGS7"/>
    <mergeCell ref="VGT7:VHA7"/>
    <mergeCell ref="VHB7:VHI7"/>
    <mergeCell ref="VHJ7:VHQ7"/>
    <mergeCell ref="VHR7:VHY7"/>
    <mergeCell ref="VPJ7:VPQ7"/>
    <mergeCell ref="VPR7:VPY7"/>
    <mergeCell ref="VPZ7:VQG7"/>
    <mergeCell ref="VQH7:VQO7"/>
    <mergeCell ref="VQP7:VQW7"/>
    <mergeCell ref="VQX7:VRE7"/>
    <mergeCell ref="VNN7:VNU7"/>
    <mergeCell ref="VNV7:VOC7"/>
    <mergeCell ref="VOD7:VOK7"/>
    <mergeCell ref="VOL7:VOS7"/>
    <mergeCell ref="VOT7:VPA7"/>
    <mergeCell ref="VPB7:VPI7"/>
    <mergeCell ref="VLR7:VLY7"/>
    <mergeCell ref="VLZ7:VMG7"/>
    <mergeCell ref="VMH7:VMO7"/>
    <mergeCell ref="VMP7:VMW7"/>
    <mergeCell ref="VMX7:VNE7"/>
    <mergeCell ref="VNF7:VNM7"/>
    <mergeCell ref="VUX7:VVE7"/>
    <mergeCell ref="VVF7:VVM7"/>
    <mergeCell ref="VVN7:VVU7"/>
    <mergeCell ref="VVV7:VWC7"/>
    <mergeCell ref="VWD7:VWK7"/>
    <mergeCell ref="VWL7:VWS7"/>
    <mergeCell ref="VTB7:VTI7"/>
    <mergeCell ref="VTJ7:VTQ7"/>
    <mergeCell ref="VTR7:VTY7"/>
    <mergeCell ref="VTZ7:VUG7"/>
    <mergeCell ref="VUH7:VUO7"/>
    <mergeCell ref="VUP7:VUW7"/>
    <mergeCell ref="VRF7:VRM7"/>
    <mergeCell ref="VRN7:VRU7"/>
    <mergeCell ref="VRV7:VSC7"/>
    <mergeCell ref="VSD7:VSK7"/>
    <mergeCell ref="VSL7:VSS7"/>
    <mergeCell ref="VST7:VTA7"/>
    <mergeCell ref="WAL7:WAS7"/>
    <mergeCell ref="WAT7:WBA7"/>
    <mergeCell ref="WBB7:WBI7"/>
    <mergeCell ref="WBJ7:WBQ7"/>
    <mergeCell ref="WBR7:WBY7"/>
    <mergeCell ref="WBZ7:WCG7"/>
    <mergeCell ref="VYP7:VYW7"/>
    <mergeCell ref="VYX7:VZE7"/>
    <mergeCell ref="VZF7:VZM7"/>
    <mergeCell ref="VZN7:VZU7"/>
    <mergeCell ref="VZV7:WAC7"/>
    <mergeCell ref="WAD7:WAK7"/>
    <mergeCell ref="VWT7:VXA7"/>
    <mergeCell ref="VXB7:VXI7"/>
    <mergeCell ref="VXJ7:VXQ7"/>
    <mergeCell ref="VXR7:VXY7"/>
    <mergeCell ref="VXZ7:VYG7"/>
    <mergeCell ref="VYH7:VYO7"/>
    <mergeCell ref="WFZ7:WGG7"/>
    <mergeCell ref="WGH7:WGO7"/>
    <mergeCell ref="WGP7:WGW7"/>
    <mergeCell ref="WGX7:WHE7"/>
    <mergeCell ref="WHF7:WHM7"/>
    <mergeCell ref="WHN7:WHU7"/>
    <mergeCell ref="WED7:WEK7"/>
    <mergeCell ref="WEL7:WES7"/>
    <mergeCell ref="WET7:WFA7"/>
    <mergeCell ref="WFB7:WFI7"/>
    <mergeCell ref="WFJ7:WFQ7"/>
    <mergeCell ref="WFR7:WFY7"/>
    <mergeCell ref="WCH7:WCO7"/>
    <mergeCell ref="WCP7:WCW7"/>
    <mergeCell ref="WCX7:WDE7"/>
    <mergeCell ref="WDF7:WDM7"/>
    <mergeCell ref="WDN7:WDU7"/>
    <mergeCell ref="WDV7:WEC7"/>
    <mergeCell ref="WLN7:WLU7"/>
    <mergeCell ref="WLV7:WMC7"/>
    <mergeCell ref="WMD7:WMK7"/>
    <mergeCell ref="WML7:WMS7"/>
    <mergeCell ref="WMT7:WNA7"/>
    <mergeCell ref="WNB7:WNI7"/>
    <mergeCell ref="WJR7:WJY7"/>
    <mergeCell ref="WJZ7:WKG7"/>
    <mergeCell ref="WKH7:WKO7"/>
    <mergeCell ref="WKP7:WKW7"/>
    <mergeCell ref="WKX7:WLE7"/>
    <mergeCell ref="WLF7:WLM7"/>
    <mergeCell ref="WHV7:WIC7"/>
    <mergeCell ref="WID7:WIK7"/>
    <mergeCell ref="WIL7:WIS7"/>
    <mergeCell ref="WIT7:WJA7"/>
    <mergeCell ref="WJB7:WJI7"/>
    <mergeCell ref="WJJ7:WJQ7"/>
    <mergeCell ref="WRB7:WRI7"/>
    <mergeCell ref="WRJ7:WRQ7"/>
    <mergeCell ref="WRR7:WRY7"/>
    <mergeCell ref="WRZ7:WSG7"/>
    <mergeCell ref="WSH7:WSO7"/>
    <mergeCell ref="WSP7:WSW7"/>
    <mergeCell ref="WPF7:WPM7"/>
    <mergeCell ref="WPN7:WPU7"/>
    <mergeCell ref="WPV7:WQC7"/>
    <mergeCell ref="WQD7:WQK7"/>
    <mergeCell ref="WQL7:WQS7"/>
    <mergeCell ref="WQT7:WRA7"/>
    <mergeCell ref="WNJ7:WNQ7"/>
    <mergeCell ref="WNR7:WNY7"/>
    <mergeCell ref="WNZ7:WOG7"/>
    <mergeCell ref="WOH7:WOO7"/>
    <mergeCell ref="WOP7:WOW7"/>
    <mergeCell ref="WOX7:WPE7"/>
    <mergeCell ref="WWX7:WXE7"/>
    <mergeCell ref="WXF7:WXM7"/>
    <mergeCell ref="WXN7:WXU7"/>
    <mergeCell ref="WXV7:WYC7"/>
    <mergeCell ref="WYD7:WYK7"/>
    <mergeCell ref="WUT7:WVA7"/>
    <mergeCell ref="WVB7:WVI7"/>
    <mergeCell ref="WVJ7:WVQ7"/>
    <mergeCell ref="WVR7:WVY7"/>
    <mergeCell ref="WVZ7:WWG7"/>
    <mergeCell ref="WWH7:WWO7"/>
    <mergeCell ref="WSX7:WTE7"/>
    <mergeCell ref="WTF7:WTM7"/>
    <mergeCell ref="WTN7:WTU7"/>
    <mergeCell ref="WTV7:WUC7"/>
    <mergeCell ref="WUD7:WUK7"/>
    <mergeCell ref="WUL7:WUS7"/>
    <mergeCell ref="AX8:BE8"/>
    <mergeCell ref="BF8:BM8"/>
    <mergeCell ref="BN8:BU8"/>
    <mergeCell ref="BV8:CC8"/>
    <mergeCell ref="CD8:CK8"/>
    <mergeCell ref="CL8:CS8"/>
    <mergeCell ref="XDZ7:XEG7"/>
    <mergeCell ref="A8:H8"/>
    <mergeCell ref="J8:Q8"/>
    <mergeCell ref="R8:Y8"/>
    <mergeCell ref="Z8:AG8"/>
    <mergeCell ref="AH8:AO8"/>
    <mergeCell ref="AP8:AW8"/>
    <mergeCell ref="XCD7:XCK7"/>
    <mergeCell ref="XCL7:XCS7"/>
    <mergeCell ref="XCT7:XDA7"/>
    <mergeCell ref="XDB7:XDI7"/>
    <mergeCell ref="XDJ7:XDQ7"/>
    <mergeCell ref="XDR7:XDY7"/>
    <mergeCell ref="XAH7:XAO7"/>
    <mergeCell ref="XAP7:XAW7"/>
    <mergeCell ref="XAX7:XBE7"/>
    <mergeCell ref="XBF7:XBM7"/>
    <mergeCell ref="XBN7:XBU7"/>
    <mergeCell ref="XBV7:XCC7"/>
    <mergeCell ref="WYL7:WYS7"/>
    <mergeCell ref="WYT7:WZA7"/>
    <mergeCell ref="WZB7:WZI7"/>
    <mergeCell ref="WZJ7:WZQ7"/>
    <mergeCell ref="WZR7:WZY7"/>
    <mergeCell ref="WZZ7:XAG7"/>
    <mergeCell ref="WWP7:WWW7"/>
    <mergeCell ref="GL8:GS8"/>
    <mergeCell ref="GT8:HA8"/>
    <mergeCell ref="HB8:HI8"/>
    <mergeCell ref="HJ8:HQ8"/>
    <mergeCell ref="HR8:HY8"/>
    <mergeCell ref="HZ8:IG8"/>
    <mergeCell ref="EP8:EW8"/>
    <mergeCell ref="EX8:FE8"/>
    <mergeCell ref="FF8:FM8"/>
    <mergeCell ref="FN8:FU8"/>
    <mergeCell ref="FV8:GC8"/>
    <mergeCell ref="GD8:GK8"/>
    <mergeCell ref="CT8:DA8"/>
    <mergeCell ref="DB8:DI8"/>
    <mergeCell ref="DJ8:DQ8"/>
    <mergeCell ref="DR8:DY8"/>
    <mergeCell ref="DZ8:EG8"/>
    <mergeCell ref="EH8:EO8"/>
    <mergeCell ref="LZ8:MG8"/>
    <mergeCell ref="MH8:MO8"/>
    <mergeCell ref="MP8:MW8"/>
    <mergeCell ref="MX8:NE8"/>
    <mergeCell ref="NF8:NM8"/>
    <mergeCell ref="NN8:NU8"/>
    <mergeCell ref="KD8:KK8"/>
    <mergeCell ref="KL8:KS8"/>
    <mergeCell ref="KT8:LA8"/>
    <mergeCell ref="LB8:LI8"/>
    <mergeCell ref="LJ8:LQ8"/>
    <mergeCell ref="LR8:LY8"/>
    <mergeCell ref="IH8:IO8"/>
    <mergeCell ref="IP8:IW8"/>
    <mergeCell ref="IX8:JE8"/>
    <mergeCell ref="JF8:JM8"/>
    <mergeCell ref="JN8:JU8"/>
    <mergeCell ref="JV8:KC8"/>
    <mergeCell ref="RN8:RU8"/>
    <mergeCell ref="RV8:SC8"/>
    <mergeCell ref="SD8:SK8"/>
    <mergeCell ref="SL8:SS8"/>
    <mergeCell ref="ST8:TA8"/>
    <mergeCell ref="TB8:TI8"/>
    <mergeCell ref="PR8:PY8"/>
    <mergeCell ref="PZ8:QG8"/>
    <mergeCell ref="QH8:QO8"/>
    <mergeCell ref="QP8:QW8"/>
    <mergeCell ref="QX8:RE8"/>
    <mergeCell ref="RF8:RM8"/>
    <mergeCell ref="NV8:OC8"/>
    <mergeCell ref="OD8:OK8"/>
    <mergeCell ref="OL8:OS8"/>
    <mergeCell ref="OT8:PA8"/>
    <mergeCell ref="PB8:PI8"/>
    <mergeCell ref="PJ8:PQ8"/>
    <mergeCell ref="XB8:XI8"/>
    <mergeCell ref="XJ8:XQ8"/>
    <mergeCell ref="XR8:XY8"/>
    <mergeCell ref="XZ8:YG8"/>
    <mergeCell ref="YH8:YO8"/>
    <mergeCell ref="YP8:YW8"/>
    <mergeCell ref="VF8:VM8"/>
    <mergeCell ref="VN8:VU8"/>
    <mergeCell ref="VV8:WC8"/>
    <mergeCell ref="WD8:WK8"/>
    <mergeCell ref="WL8:WS8"/>
    <mergeCell ref="WT8:XA8"/>
    <mergeCell ref="TJ8:TQ8"/>
    <mergeCell ref="TR8:TY8"/>
    <mergeCell ref="TZ8:UG8"/>
    <mergeCell ref="UH8:UO8"/>
    <mergeCell ref="UP8:UW8"/>
    <mergeCell ref="UX8:VE8"/>
    <mergeCell ref="ACP8:ACW8"/>
    <mergeCell ref="ACX8:ADE8"/>
    <mergeCell ref="ADF8:ADM8"/>
    <mergeCell ref="ADN8:ADU8"/>
    <mergeCell ref="ADV8:AEC8"/>
    <mergeCell ref="AED8:AEK8"/>
    <mergeCell ref="AAT8:ABA8"/>
    <mergeCell ref="ABB8:ABI8"/>
    <mergeCell ref="ABJ8:ABQ8"/>
    <mergeCell ref="ABR8:ABY8"/>
    <mergeCell ref="ABZ8:ACG8"/>
    <mergeCell ref="ACH8:ACO8"/>
    <mergeCell ref="YX8:ZE8"/>
    <mergeCell ref="ZF8:ZM8"/>
    <mergeCell ref="ZN8:ZU8"/>
    <mergeCell ref="ZV8:AAC8"/>
    <mergeCell ref="AAD8:AAK8"/>
    <mergeCell ref="AAL8:AAS8"/>
    <mergeCell ref="AID8:AIK8"/>
    <mergeCell ref="AIL8:AIS8"/>
    <mergeCell ref="AIT8:AJA8"/>
    <mergeCell ref="AJB8:AJI8"/>
    <mergeCell ref="AJJ8:AJQ8"/>
    <mergeCell ref="AJR8:AJY8"/>
    <mergeCell ref="AGH8:AGO8"/>
    <mergeCell ref="AGP8:AGW8"/>
    <mergeCell ref="AGX8:AHE8"/>
    <mergeCell ref="AHF8:AHM8"/>
    <mergeCell ref="AHN8:AHU8"/>
    <mergeCell ref="AHV8:AIC8"/>
    <mergeCell ref="AEL8:AES8"/>
    <mergeCell ref="AET8:AFA8"/>
    <mergeCell ref="AFB8:AFI8"/>
    <mergeCell ref="AFJ8:AFQ8"/>
    <mergeCell ref="AFR8:AFY8"/>
    <mergeCell ref="AFZ8:AGG8"/>
    <mergeCell ref="ANR8:ANY8"/>
    <mergeCell ref="ANZ8:AOG8"/>
    <mergeCell ref="AOH8:AOO8"/>
    <mergeCell ref="AOP8:AOW8"/>
    <mergeCell ref="AOX8:APE8"/>
    <mergeCell ref="APF8:APM8"/>
    <mergeCell ref="ALV8:AMC8"/>
    <mergeCell ref="AMD8:AMK8"/>
    <mergeCell ref="AML8:AMS8"/>
    <mergeCell ref="AMT8:ANA8"/>
    <mergeCell ref="ANB8:ANI8"/>
    <mergeCell ref="ANJ8:ANQ8"/>
    <mergeCell ref="AJZ8:AKG8"/>
    <mergeCell ref="AKH8:AKO8"/>
    <mergeCell ref="AKP8:AKW8"/>
    <mergeCell ref="AKX8:ALE8"/>
    <mergeCell ref="ALF8:ALM8"/>
    <mergeCell ref="ALN8:ALU8"/>
    <mergeCell ref="ATF8:ATM8"/>
    <mergeCell ref="ATN8:ATU8"/>
    <mergeCell ref="ATV8:AUC8"/>
    <mergeCell ref="AUD8:AUK8"/>
    <mergeCell ref="AUL8:AUS8"/>
    <mergeCell ref="AUT8:AVA8"/>
    <mergeCell ref="ARJ8:ARQ8"/>
    <mergeCell ref="ARR8:ARY8"/>
    <mergeCell ref="ARZ8:ASG8"/>
    <mergeCell ref="ASH8:ASO8"/>
    <mergeCell ref="ASP8:ASW8"/>
    <mergeCell ref="ASX8:ATE8"/>
    <mergeCell ref="APN8:APU8"/>
    <mergeCell ref="APV8:AQC8"/>
    <mergeCell ref="AQD8:AQK8"/>
    <mergeCell ref="AQL8:AQS8"/>
    <mergeCell ref="AQT8:ARA8"/>
    <mergeCell ref="ARB8:ARI8"/>
    <mergeCell ref="AYT8:AZA8"/>
    <mergeCell ref="AZB8:AZI8"/>
    <mergeCell ref="AZJ8:AZQ8"/>
    <mergeCell ref="AZR8:AZY8"/>
    <mergeCell ref="AZZ8:BAG8"/>
    <mergeCell ref="BAH8:BAO8"/>
    <mergeCell ref="AWX8:AXE8"/>
    <mergeCell ref="AXF8:AXM8"/>
    <mergeCell ref="AXN8:AXU8"/>
    <mergeCell ref="AXV8:AYC8"/>
    <mergeCell ref="AYD8:AYK8"/>
    <mergeCell ref="AYL8:AYS8"/>
    <mergeCell ref="AVB8:AVI8"/>
    <mergeCell ref="AVJ8:AVQ8"/>
    <mergeCell ref="AVR8:AVY8"/>
    <mergeCell ref="AVZ8:AWG8"/>
    <mergeCell ref="AWH8:AWO8"/>
    <mergeCell ref="AWP8:AWW8"/>
    <mergeCell ref="BEH8:BEO8"/>
    <mergeCell ref="BEP8:BEW8"/>
    <mergeCell ref="BEX8:BFE8"/>
    <mergeCell ref="BFF8:BFM8"/>
    <mergeCell ref="BFN8:BFU8"/>
    <mergeCell ref="BFV8:BGC8"/>
    <mergeCell ref="BCL8:BCS8"/>
    <mergeCell ref="BCT8:BDA8"/>
    <mergeCell ref="BDB8:BDI8"/>
    <mergeCell ref="BDJ8:BDQ8"/>
    <mergeCell ref="BDR8:BDY8"/>
    <mergeCell ref="BDZ8:BEG8"/>
    <mergeCell ref="BAP8:BAW8"/>
    <mergeCell ref="BAX8:BBE8"/>
    <mergeCell ref="BBF8:BBM8"/>
    <mergeCell ref="BBN8:BBU8"/>
    <mergeCell ref="BBV8:BCC8"/>
    <mergeCell ref="BCD8:BCK8"/>
    <mergeCell ref="BJV8:BKC8"/>
    <mergeCell ref="BKD8:BKK8"/>
    <mergeCell ref="BKL8:BKS8"/>
    <mergeCell ref="BKT8:BLA8"/>
    <mergeCell ref="BLB8:BLI8"/>
    <mergeCell ref="BLJ8:BLQ8"/>
    <mergeCell ref="BHZ8:BIG8"/>
    <mergeCell ref="BIH8:BIO8"/>
    <mergeCell ref="BIP8:BIW8"/>
    <mergeCell ref="BIX8:BJE8"/>
    <mergeCell ref="BJF8:BJM8"/>
    <mergeCell ref="BJN8:BJU8"/>
    <mergeCell ref="BGD8:BGK8"/>
    <mergeCell ref="BGL8:BGS8"/>
    <mergeCell ref="BGT8:BHA8"/>
    <mergeCell ref="BHB8:BHI8"/>
    <mergeCell ref="BHJ8:BHQ8"/>
    <mergeCell ref="BHR8:BHY8"/>
    <mergeCell ref="BPJ8:BPQ8"/>
    <mergeCell ref="BPR8:BPY8"/>
    <mergeCell ref="BPZ8:BQG8"/>
    <mergeCell ref="BQH8:BQO8"/>
    <mergeCell ref="BQP8:BQW8"/>
    <mergeCell ref="BQX8:BRE8"/>
    <mergeCell ref="BNN8:BNU8"/>
    <mergeCell ref="BNV8:BOC8"/>
    <mergeCell ref="BOD8:BOK8"/>
    <mergeCell ref="BOL8:BOS8"/>
    <mergeCell ref="BOT8:BPA8"/>
    <mergeCell ref="BPB8:BPI8"/>
    <mergeCell ref="BLR8:BLY8"/>
    <mergeCell ref="BLZ8:BMG8"/>
    <mergeCell ref="BMH8:BMO8"/>
    <mergeCell ref="BMP8:BMW8"/>
    <mergeCell ref="BMX8:BNE8"/>
    <mergeCell ref="BNF8:BNM8"/>
    <mergeCell ref="BUX8:BVE8"/>
    <mergeCell ref="BVF8:BVM8"/>
    <mergeCell ref="BVN8:BVU8"/>
    <mergeCell ref="BVV8:BWC8"/>
    <mergeCell ref="BWD8:BWK8"/>
    <mergeCell ref="BWL8:BWS8"/>
    <mergeCell ref="BTB8:BTI8"/>
    <mergeCell ref="BTJ8:BTQ8"/>
    <mergeCell ref="BTR8:BTY8"/>
    <mergeCell ref="BTZ8:BUG8"/>
    <mergeCell ref="BUH8:BUO8"/>
    <mergeCell ref="BUP8:BUW8"/>
    <mergeCell ref="BRF8:BRM8"/>
    <mergeCell ref="BRN8:BRU8"/>
    <mergeCell ref="BRV8:BSC8"/>
    <mergeCell ref="BSD8:BSK8"/>
    <mergeCell ref="BSL8:BSS8"/>
    <mergeCell ref="BST8:BTA8"/>
    <mergeCell ref="CAL8:CAS8"/>
    <mergeCell ref="CAT8:CBA8"/>
    <mergeCell ref="CBB8:CBI8"/>
    <mergeCell ref="CBJ8:CBQ8"/>
    <mergeCell ref="CBR8:CBY8"/>
    <mergeCell ref="CBZ8:CCG8"/>
    <mergeCell ref="BYP8:BYW8"/>
    <mergeCell ref="BYX8:BZE8"/>
    <mergeCell ref="BZF8:BZM8"/>
    <mergeCell ref="BZN8:BZU8"/>
    <mergeCell ref="BZV8:CAC8"/>
    <mergeCell ref="CAD8:CAK8"/>
    <mergeCell ref="BWT8:BXA8"/>
    <mergeCell ref="BXB8:BXI8"/>
    <mergeCell ref="BXJ8:BXQ8"/>
    <mergeCell ref="BXR8:BXY8"/>
    <mergeCell ref="BXZ8:BYG8"/>
    <mergeCell ref="BYH8:BYO8"/>
    <mergeCell ref="CFZ8:CGG8"/>
    <mergeCell ref="CGH8:CGO8"/>
    <mergeCell ref="CGP8:CGW8"/>
    <mergeCell ref="CGX8:CHE8"/>
    <mergeCell ref="CHF8:CHM8"/>
    <mergeCell ref="CHN8:CHU8"/>
    <mergeCell ref="CED8:CEK8"/>
    <mergeCell ref="CEL8:CES8"/>
    <mergeCell ref="CET8:CFA8"/>
    <mergeCell ref="CFB8:CFI8"/>
    <mergeCell ref="CFJ8:CFQ8"/>
    <mergeCell ref="CFR8:CFY8"/>
    <mergeCell ref="CCH8:CCO8"/>
    <mergeCell ref="CCP8:CCW8"/>
    <mergeCell ref="CCX8:CDE8"/>
    <mergeCell ref="CDF8:CDM8"/>
    <mergeCell ref="CDN8:CDU8"/>
    <mergeCell ref="CDV8:CEC8"/>
    <mergeCell ref="CLN8:CLU8"/>
    <mergeCell ref="CLV8:CMC8"/>
    <mergeCell ref="CMD8:CMK8"/>
    <mergeCell ref="CML8:CMS8"/>
    <mergeCell ref="CMT8:CNA8"/>
    <mergeCell ref="CNB8:CNI8"/>
    <mergeCell ref="CJR8:CJY8"/>
    <mergeCell ref="CJZ8:CKG8"/>
    <mergeCell ref="CKH8:CKO8"/>
    <mergeCell ref="CKP8:CKW8"/>
    <mergeCell ref="CKX8:CLE8"/>
    <mergeCell ref="CLF8:CLM8"/>
    <mergeCell ref="CHV8:CIC8"/>
    <mergeCell ref="CID8:CIK8"/>
    <mergeCell ref="CIL8:CIS8"/>
    <mergeCell ref="CIT8:CJA8"/>
    <mergeCell ref="CJB8:CJI8"/>
    <mergeCell ref="CJJ8:CJQ8"/>
    <mergeCell ref="CRB8:CRI8"/>
    <mergeCell ref="CRJ8:CRQ8"/>
    <mergeCell ref="CRR8:CRY8"/>
    <mergeCell ref="CRZ8:CSG8"/>
    <mergeCell ref="CSH8:CSO8"/>
    <mergeCell ref="CSP8:CSW8"/>
    <mergeCell ref="CPF8:CPM8"/>
    <mergeCell ref="CPN8:CPU8"/>
    <mergeCell ref="CPV8:CQC8"/>
    <mergeCell ref="CQD8:CQK8"/>
    <mergeCell ref="CQL8:CQS8"/>
    <mergeCell ref="CQT8:CRA8"/>
    <mergeCell ref="CNJ8:CNQ8"/>
    <mergeCell ref="CNR8:CNY8"/>
    <mergeCell ref="CNZ8:COG8"/>
    <mergeCell ref="COH8:COO8"/>
    <mergeCell ref="COP8:COW8"/>
    <mergeCell ref="COX8:CPE8"/>
    <mergeCell ref="CWP8:CWW8"/>
    <mergeCell ref="CWX8:CXE8"/>
    <mergeCell ref="CXF8:CXM8"/>
    <mergeCell ref="CXN8:CXU8"/>
    <mergeCell ref="CXV8:CYC8"/>
    <mergeCell ref="CYD8:CYK8"/>
    <mergeCell ref="CUT8:CVA8"/>
    <mergeCell ref="CVB8:CVI8"/>
    <mergeCell ref="CVJ8:CVQ8"/>
    <mergeCell ref="CVR8:CVY8"/>
    <mergeCell ref="CVZ8:CWG8"/>
    <mergeCell ref="CWH8:CWO8"/>
    <mergeCell ref="CSX8:CTE8"/>
    <mergeCell ref="CTF8:CTM8"/>
    <mergeCell ref="CTN8:CTU8"/>
    <mergeCell ref="CTV8:CUC8"/>
    <mergeCell ref="CUD8:CUK8"/>
    <mergeCell ref="CUL8:CUS8"/>
    <mergeCell ref="DCD8:DCK8"/>
    <mergeCell ref="DCL8:DCS8"/>
    <mergeCell ref="DCT8:DDA8"/>
    <mergeCell ref="DDB8:DDI8"/>
    <mergeCell ref="DDJ8:DDQ8"/>
    <mergeCell ref="DDR8:DDY8"/>
    <mergeCell ref="DAH8:DAO8"/>
    <mergeCell ref="DAP8:DAW8"/>
    <mergeCell ref="DAX8:DBE8"/>
    <mergeCell ref="DBF8:DBM8"/>
    <mergeCell ref="DBN8:DBU8"/>
    <mergeCell ref="DBV8:DCC8"/>
    <mergeCell ref="CYL8:CYS8"/>
    <mergeCell ref="CYT8:CZA8"/>
    <mergeCell ref="CZB8:CZI8"/>
    <mergeCell ref="CZJ8:CZQ8"/>
    <mergeCell ref="CZR8:CZY8"/>
    <mergeCell ref="CZZ8:DAG8"/>
    <mergeCell ref="DHR8:DHY8"/>
    <mergeCell ref="DHZ8:DIG8"/>
    <mergeCell ref="DIH8:DIO8"/>
    <mergeCell ref="DIP8:DIW8"/>
    <mergeCell ref="DIX8:DJE8"/>
    <mergeCell ref="DJF8:DJM8"/>
    <mergeCell ref="DFV8:DGC8"/>
    <mergeCell ref="DGD8:DGK8"/>
    <mergeCell ref="DGL8:DGS8"/>
    <mergeCell ref="DGT8:DHA8"/>
    <mergeCell ref="DHB8:DHI8"/>
    <mergeCell ref="DHJ8:DHQ8"/>
    <mergeCell ref="DDZ8:DEG8"/>
    <mergeCell ref="DEH8:DEO8"/>
    <mergeCell ref="DEP8:DEW8"/>
    <mergeCell ref="DEX8:DFE8"/>
    <mergeCell ref="DFF8:DFM8"/>
    <mergeCell ref="DFN8:DFU8"/>
    <mergeCell ref="DNF8:DNM8"/>
    <mergeCell ref="DNN8:DNU8"/>
    <mergeCell ref="DNV8:DOC8"/>
    <mergeCell ref="DOD8:DOK8"/>
    <mergeCell ref="DOL8:DOS8"/>
    <mergeCell ref="DOT8:DPA8"/>
    <mergeCell ref="DLJ8:DLQ8"/>
    <mergeCell ref="DLR8:DLY8"/>
    <mergeCell ref="DLZ8:DMG8"/>
    <mergeCell ref="DMH8:DMO8"/>
    <mergeCell ref="DMP8:DMW8"/>
    <mergeCell ref="DMX8:DNE8"/>
    <mergeCell ref="DJN8:DJU8"/>
    <mergeCell ref="DJV8:DKC8"/>
    <mergeCell ref="DKD8:DKK8"/>
    <mergeCell ref="DKL8:DKS8"/>
    <mergeCell ref="DKT8:DLA8"/>
    <mergeCell ref="DLB8:DLI8"/>
    <mergeCell ref="DST8:DTA8"/>
    <mergeCell ref="DTB8:DTI8"/>
    <mergeCell ref="DTJ8:DTQ8"/>
    <mergeCell ref="DTR8:DTY8"/>
    <mergeCell ref="DTZ8:DUG8"/>
    <mergeCell ref="DUH8:DUO8"/>
    <mergeCell ref="DQX8:DRE8"/>
    <mergeCell ref="DRF8:DRM8"/>
    <mergeCell ref="DRN8:DRU8"/>
    <mergeCell ref="DRV8:DSC8"/>
    <mergeCell ref="DSD8:DSK8"/>
    <mergeCell ref="DSL8:DSS8"/>
    <mergeCell ref="DPB8:DPI8"/>
    <mergeCell ref="DPJ8:DPQ8"/>
    <mergeCell ref="DPR8:DPY8"/>
    <mergeCell ref="DPZ8:DQG8"/>
    <mergeCell ref="DQH8:DQO8"/>
    <mergeCell ref="DQP8:DQW8"/>
    <mergeCell ref="DYH8:DYO8"/>
    <mergeCell ref="DYP8:DYW8"/>
    <mergeCell ref="DYX8:DZE8"/>
    <mergeCell ref="DZF8:DZM8"/>
    <mergeCell ref="DZN8:DZU8"/>
    <mergeCell ref="DZV8:EAC8"/>
    <mergeCell ref="DWL8:DWS8"/>
    <mergeCell ref="DWT8:DXA8"/>
    <mergeCell ref="DXB8:DXI8"/>
    <mergeCell ref="DXJ8:DXQ8"/>
    <mergeCell ref="DXR8:DXY8"/>
    <mergeCell ref="DXZ8:DYG8"/>
    <mergeCell ref="DUP8:DUW8"/>
    <mergeCell ref="DUX8:DVE8"/>
    <mergeCell ref="DVF8:DVM8"/>
    <mergeCell ref="DVN8:DVU8"/>
    <mergeCell ref="DVV8:DWC8"/>
    <mergeCell ref="DWD8:DWK8"/>
    <mergeCell ref="EDV8:EEC8"/>
    <mergeCell ref="EED8:EEK8"/>
    <mergeCell ref="EEL8:EES8"/>
    <mergeCell ref="EET8:EFA8"/>
    <mergeCell ref="EFB8:EFI8"/>
    <mergeCell ref="EFJ8:EFQ8"/>
    <mergeCell ref="EBZ8:ECG8"/>
    <mergeCell ref="ECH8:ECO8"/>
    <mergeCell ref="ECP8:ECW8"/>
    <mergeCell ref="ECX8:EDE8"/>
    <mergeCell ref="EDF8:EDM8"/>
    <mergeCell ref="EDN8:EDU8"/>
    <mergeCell ref="EAD8:EAK8"/>
    <mergeCell ref="EAL8:EAS8"/>
    <mergeCell ref="EAT8:EBA8"/>
    <mergeCell ref="EBB8:EBI8"/>
    <mergeCell ref="EBJ8:EBQ8"/>
    <mergeCell ref="EBR8:EBY8"/>
    <mergeCell ref="EJJ8:EJQ8"/>
    <mergeCell ref="EJR8:EJY8"/>
    <mergeCell ref="EJZ8:EKG8"/>
    <mergeCell ref="EKH8:EKO8"/>
    <mergeCell ref="EKP8:EKW8"/>
    <mergeCell ref="EKX8:ELE8"/>
    <mergeCell ref="EHN8:EHU8"/>
    <mergeCell ref="EHV8:EIC8"/>
    <mergeCell ref="EID8:EIK8"/>
    <mergeCell ref="EIL8:EIS8"/>
    <mergeCell ref="EIT8:EJA8"/>
    <mergeCell ref="EJB8:EJI8"/>
    <mergeCell ref="EFR8:EFY8"/>
    <mergeCell ref="EFZ8:EGG8"/>
    <mergeCell ref="EGH8:EGO8"/>
    <mergeCell ref="EGP8:EGW8"/>
    <mergeCell ref="EGX8:EHE8"/>
    <mergeCell ref="EHF8:EHM8"/>
    <mergeCell ref="EOX8:EPE8"/>
    <mergeCell ref="EPF8:EPM8"/>
    <mergeCell ref="EPN8:EPU8"/>
    <mergeCell ref="EPV8:EQC8"/>
    <mergeCell ref="EQD8:EQK8"/>
    <mergeCell ref="EQL8:EQS8"/>
    <mergeCell ref="ENB8:ENI8"/>
    <mergeCell ref="ENJ8:ENQ8"/>
    <mergeCell ref="ENR8:ENY8"/>
    <mergeCell ref="ENZ8:EOG8"/>
    <mergeCell ref="EOH8:EOO8"/>
    <mergeCell ref="EOP8:EOW8"/>
    <mergeCell ref="ELF8:ELM8"/>
    <mergeCell ref="ELN8:ELU8"/>
    <mergeCell ref="ELV8:EMC8"/>
    <mergeCell ref="EMD8:EMK8"/>
    <mergeCell ref="EML8:EMS8"/>
    <mergeCell ref="EMT8:ENA8"/>
    <mergeCell ref="EUL8:EUS8"/>
    <mergeCell ref="EUT8:EVA8"/>
    <mergeCell ref="EVB8:EVI8"/>
    <mergeCell ref="EVJ8:EVQ8"/>
    <mergeCell ref="EVR8:EVY8"/>
    <mergeCell ref="EVZ8:EWG8"/>
    <mergeCell ref="ESP8:ESW8"/>
    <mergeCell ref="ESX8:ETE8"/>
    <mergeCell ref="ETF8:ETM8"/>
    <mergeCell ref="ETN8:ETU8"/>
    <mergeCell ref="ETV8:EUC8"/>
    <mergeCell ref="EUD8:EUK8"/>
    <mergeCell ref="EQT8:ERA8"/>
    <mergeCell ref="ERB8:ERI8"/>
    <mergeCell ref="ERJ8:ERQ8"/>
    <mergeCell ref="ERR8:ERY8"/>
    <mergeCell ref="ERZ8:ESG8"/>
    <mergeCell ref="ESH8:ESO8"/>
    <mergeCell ref="EZZ8:FAG8"/>
    <mergeCell ref="FAH8:FAO8"/>
    <mergeCell ref="FAP8:FAW8"/>
    <mergeCell ref="FAX8:FBE8"/>
    <mergeCell ref="FBF8:FBM8"/>
    <mergeCell ref="FBN8:FBU8"/>
    <mergeCell ref="EYD8:EYK8"/>
    <mergeCell ref="EYL8:EYS8"/>
    <mergeCell ref="EYT8:EZA8"/>
    <mergeCell ref="EZB8:EZI8"/>
    <mergeCell ref="EZJ8:EZQ8"/>
    <mergeCell ref="EZR8:EZY8"/>
    <mergeCell ref="EWH8:EWO8"/>
    <mergeCell ref="EWP8:EWW8"/>
    <mergeCell ref="EWX8:EXE8"/>
    <mergeCell ref="EXF8:EXM8"/>
    <mergeCell ref="EXN8:EXU8"/>
    <mergeCell ref="EXV8:EYC8"/>
    <mergeCell ref="FFN8:FFU8"/>
    <mergeCell ref="FFV8:FGC8"/>
    <mergeCell ref="FGD8:FGK8"/>
    <mergeCell ref="FGL8:FGS8"/>
    <mergeCell ref="FGT8:FHA8"/>
    <mergeCell ref="FHB8:FHI8"/>
    <mergeCell ref="FDR8:FDY8"/>
    <mergeCell ref="FDZ8:FEG8"/>
    <mergeCell ref="FEH8:FEO8"/>
    <mergeCell ref="FEP8:FEW8"/>
    <mergeCell ref="FEX8:FFE8"/>
    <mergeCell ref="FFF8:FFM8"/>
    <mergeCell ref="FBV8:FCC8"/>
    <mergeCell ref="FCD8:FCK8"/>
    <mergeCell ref="FCL8:FCS8"/>
    <mergeCell ref="FCT8:FDA8"/>
    <mergeCell ref="FDB8:FDI8"/>
    <mergeCell ref="FDJ8:FDQ8"/>
    <mergeCell ref="FLB8:FLI8"/>
    <mergeCell ref="FLJ8:FLQ8"/>
    <mergeCell ref="FLR8:FLY8"/>
    <mergeCell ref="FLZ8:FMG8"/>
    <mergeCell ref="FMH8:FMO8"/>
    <mergeCell ref="FMP8:FMW8"/>
    <mergeCell ref="FJF8:FJM8"/>
    <mergeCell ref="FJN8:FJU8"/>
    <mergeCell ref="FJV8:FKC8"/>
    <mergeCell ref="FKD8:FKK8"/>
    <mergeCell ref="FKL8:FKS8"/>
    <mergeCell ref="FKT8:FLA8"/>
    <mergeCell ref="FHJ8:FHQ8"/>
    <mergeCell ref="FHR8:FHY8"/>
    <mergeCell ref="FHZ8:FIG8"/>
    <mergeCell ref="FIH8:FIO8"/>
    <mergeCell ref="FIP8:FIW8"/>
    <mergeCell ref="FIX8:FJE8"/>
    <mergeCell ref="FQP8:FQW8"/>
    <mergeCell ref="FQX8:FRE8"/>
    <mergeCell ref="FRF8:FRM8"/>
    <mergeCell ref="FRN8:FRU8"/>
    <mergeCell ref="FRV8:FSC8"/>
    <mergeCell ref="FSD8:FSK8"/>
    <mergeCell ref="FOT8:FPA8"/>
    <mergeCell ref="FPB8:FPI8"/>
    <mergeCell ref="FPJ8:FPQ8"/>
    <mergeCell ref="FPR8:FPY8"/>
    <mergeCell ref="FPZ8:FQG8"/>
    <mergeCell ref="FQH8:FQO8"/>
    <mergeCell ref="FMX8:FNE8"/>
    <mergeCell ref="FNF8:FNM8"/>
    <mergeCell ref="FNN8:FNU8"/>
    <mergeCell ref="FNV8:FOC8"/>
    <mergeCell ref="FOD8:FOK8"/>
    <mergeCell ref="FOL8:FOS8"/>
    <mergeCell ref="FWD8:FWK8"/>
    <mergeCell ref="FWL8:FWS8"/>
    <mergeCell ref="FWT8:FXA8"/>
    <mergeCell ref="FXB8:FXI8"/>
    <mergeCell ref="FXJ8:FXQ8"/>
    <mergeCell ref="FXR8:FXY8"/>
    <mergeCell ref="FUH8:FUO8"/>
    <mergeCell ref="FUP8:FUW8"/>
    <mergeCell ref="FUX8:FVE8"/>
    <mergeCell ref="FVF8:FVM8"/>
    <mergeCell ref="FVN8:FVU8"/>
    <mergeCell ref="FVV8:FWC8"/>
    <mergeCell ref="FSL8:FSS8"/>
    <mergeCell ref="FST8:FTA8"/>
    <mergeCell ref="FTB8:FTI8"/>
    <mergeCell ref="FTJ8:FTQ8"/>
    <mergeCell ref="FTR8:FTY8"/>
    <mergeCell ref="FTZ8:FUG8"/>
    <mergeCell ref="GBR8:GBY8"/>
    <mergeCell ref="GBZ8:GCG8"/>
    <mergeCell ref="GCH8:GCO8"/>
    <mergeCell ref="GCP8:GCW8"/>
    <mergeCell ref="GCX8:GDE8"/>
    <mergeCell ref="GDF8:GDM8"/>
    <mergeCell ref="FZV8:GAC8"/>
    <mergeCell ref="GAD8:GAK8"/>
    <mergeCell ref="GAL8:GAS8"/>
    <mergeCell ref="GAT8:GBA8"/>
    <mergeCell ref="GBB8:GBI8"/>
    <mergeCell ref="GBJ8:GBQ8"/>
    <mergeCell ref="FXZ8:FYG8"/>
    <mergeCell ref="FYH8:FYO8"/>
    <mergeCell ref="FYP8:FYW8"/>
    <mergeCell ref="FYX8:FZE8"/>
    <mergeCell ref="FZF8:FZM8"/>
    <mergeCell ref="FZN8:FZU8"/>
    <mergeCell ref="GHF8:GHM8"/>
    <mergeCell ref="GHN8:GHU8"/>
    <mergeCell ref="GHV8:GIC8"/>
    <mergeCell ref="GID8:GIK8"/>
    <mergeCell ref="GIL8:GIS8"/>
    <mergeCell ref="GIT8:GJA8"/>
    <mergeCell ref="GFJ8:GFQ8"/>
    <mergeCell ref="GFR8:GFY8"/>
    <mergeCell ref="GFZ8:GGG8"/>
    <mergeCell ref="GGH8:GGO8"/>
    <mergeCell ref="GGP8:GGW8"/>
    <mergeCell ref="GGX8:GHE8"/>
    <mergeCell ref="GDN8:GDU8"/>
    <mergeCell ref="GDV8:GEC8"/>
    <mergeCell ref="GED8:GEK8"/>
    <mergeCell ref="GEL8:GES8"/>
    <mergeCell ref="GET8:GFA8"/>
    <mergeCell ref="GFB8:GFI8"/>
    <mergeCell ref="GMT8:GNA8"/>
    <mergeCell ref="GNB8:GNI8"/>
    <mergeCell ref="GNJ8:GNQ8"/>
    <mergeCell ref="GNR8:GNY8"/>
    <mergeCell ref="GNZ8:GOG8"/>
    <mergeCell ref="GOH8:GOO8"/>
    <mergeCell ref="GKX8:GLE8"/>
    <mergeCell ref="GLF8:GLM8"/>
    <mergeCell ref="GLN8:GLU8"/>
    <mergeCell ref="GLV8:GMC8"/>
    <mergeCell ref="GMD8:GMK8"/>
    <mergeCell ref="GML8:GMS8"/>
    <mergeCell ref="GJB8:GJI8"/>
    <mergeCell ref="GJJ8:GJQ8"/>
    <mergeCell ref="GJR8:GJY8"/>
    <mergeCell ref="GJZ8:GKG8"/>
    <mergeCell ref="GKH8:GKO8"/>
    <mergeCell ref="GKP8:GKW8"/>
    <mergeCell ref="GSH8:GSO8"/>
    <mergeCell ref="GSP8:GSW8"/>
    <mergeCell ref="GSX8:GTE8"/>
    <mergeCell ref="GTF8:GTM8"/>
    <mergeCell ref="GTN8:GTU8"/>
    <mergeCell ref="GTV8:GUC8"/>
    <mergeCell ref="GQL8:GQS8"/>
    <mergeCell ref="GQT8:GRA8"/>
    <mergeCell ref="GRB8:GRI8"/>
    <mergeCell ref="GRJ8:GRQ8"/>
    <mergeCell ref="GRR8:GRY8"/>
    <mergeCell ref="GRZ8:GSG8"/>
    <mergeCell ref="GOP8:GOW8"/>
    <mergeCell ref="GOX8:GPE8"/>
    <mergeCell ref="GPF8:GPM8"/>
    <mergeCell ref="GPN8:GPU8"/>
    <mergeCell ref="GPV8:GQC8"/>
    <mergeCell ref="GQD8:GQK8"/>
    <mergeCell ref="GXV8:GYC8"/>
    <mergeCell ref="GYD8:GYK8"/>
    <mergeCell ref="GYL8:GYS8"/>
    <mergeCell ref="GYT8:GZA8"/>
    <mergeCell ref="GZB8:GZI8"/>
    <mergeCell ref="GZJ8:GZQ8"/>
    <mergeCell ref="GVZ8:GWG8"/>
    <mergeCell ref="GWH8:GWO8"/>
    <mergeCell ref="GWP8:GWW8"/>
    <mergeCell ref="GWX8:GXE8"/>
    <mergeCell ref="GXF8:GXM8"/>
    <mergeCell ref="GXN8:GXU8"/>
    <mergeCell ref="GUD8:GUK8"/>
    <mergeCell ref="GUL8:GUS8"/>
    <mergeCell ref="GUT8:GVA8"/>
    <mergeCell ref="GVB8:GVI8"/>
    <mergeCell ref="GVJ8:GVQ8"/>
    <mergeCell ref="GVR8:GVY8"/>
    <mergeCell ref="HDJ8:HDQ8"/>
    <mergeCell ref="HDR8:HDY8"/>
    <mergeCell ref="HDZ8:HEG8"/>
    <mergeCell ref="HEH8:HEO8"/>
    <mergeCell ref="HEP8:HEW8"/>
    <mergeCell ref="HEX8:HFE8"/>
    <mergeCell ref="HBN8:HBU8"/>
    <mergeCell ref="HBV8:HCC8"/>
    <mergeCell ref="HCD8:HCK8"/>
    <mergeCell ref="HCL8:HCS8"/>
    <mergeCell ref="HCT8:HDA8"/>
    <mergeCell ref="HDB8:HDI8"/>
    <mergeCell ref="GZR8:GZY8"/>
    <mergeCell ref="GZZ8:HAG8"/>
    <mergeCell ref="HAH8:HAO8"/>
    <mergeCell ref="HAP8:HAW8"/>
    <mergeCell ref="HAX8:HBE8"/>
    <mergeCell ref="HBF8:HBM8"/>
    <mergeCell ref="HIX8:HJE8"/>
    <mergeCell ref="HJF8:HJM8"/>
    <mergeCell ref="HJN8:HJU8"/>
    <mergeCell ref="HJV8:HKC8"/>
    <mergeCell ref="HKD8:HKK8"/>
    <mergeCell ref="HKL8:HKS8"/>
    <mergeCell ref="HHB8:HHI8"/>
    <mergeCell ref="HHJ8:HHQ8"/>
    <mergeCell ref="HHR8:HHY8"/>
    <mergeCell ref="HHZ8:HIG8"/>
    <mergeCell ref="HIH8:HIO8"/>
    <mergeCell ref="HIP8:HIW8"/>
    <mergeCell ref="HFF8:HFM8"/>
    <mergeCell ref="HFN8:HFU8"/>
    <mergeCell ref="HFV8:HGC8"/>
    <mergeCell ref="HGD8:HGK8"/>
    <mergeCell ref="HGL8:HGS8"/>
    <mergeCell ref="HGT8:HHA8"/>
    <mergeCell ref="HOL8:HOS8"/>
    <mergeCell ref="HOT8:HPA8"/>
    <mergeCell ref="HPB8:HPI8"/>
    <mergeCell ref="HPJ8:HPQ8"/>
    <mergeCell ref="HPR8:HPY8"/>
    <mergeCell ref="HPZ8:HQG8"/>
    <mergeCell ref="HMP8:HMW8"/>
    <mergeCell ref="HMX8:HNE8"/>
    <mergeCell ref="HNF8:HNM8"/>
    <mergeCell ref="HNN8:HNU8"/>
    <mergeCell ref="HNV8:HOC8"/>
    <mergeCell ref="HOD8:HOK8"/>
    <mergeCell ref="HKT8:HLA8"/>
    <mergeCell ref="HLB8:HLI8"/>
    <mergeCell ref="HLJ8:HLQ8"/>
    <mergeCell ref="HLR8:HLY8"/>
    <mergeCell ref="HLZ8:HMG8"/>
    <mergeCell ref="HMH8:HMO8"/>
    <mergeCell ref="HTZ8:HUG8"/>
    <mergeCell ref="HUH8:HUO8"/>
    <mergeCell ref="HUP8:HUW8"/>
    <mergeCell ref="HUX8:HVE8"/>
    <mergeCell ref="HVF8:HVM8"/>
    <mergeCell ref="HVN8:HVU8"/>
    <mergeCell ref="HSD8:HSK8"/>
    <mergeCell ref="HSL8:HSS8"/>
    <mergeCell ref="HST8:HTA8"/>
    <mergeCell ref="HTB8:HTI8"/>
    <mergeCell ref="HTJ8:HTQ8"/>
    <mergeCell ref="HTR8:HTY8"/>
    <mergeCell ref="HQH8:HQO8"/>
    <mergeCell ref="HQP8:HQW8"/>
    <mergeCell ref="HQX8:HRE8"/>
    <mergeCell ref="HRF8:HRM8"/>
    <mergeCell ref="HRN8:HRU8"/>
    <mergeCell ref="HRV8:HSC8"/>
    <mergeCell ref="HZN8:HZU8"/>
    <mergeCell ref="HZV8:IAC8"/>
    <mergeCell ref="IAD8:IAK8"/>
    <mergeCell ref="IAL8:IAS8"/>
    <mergeCell ref="IAT8:IBA8"/>
    <mergeCell ref="IBB8:IBI8"/>
    <mergeCell ref="HXR8:HXY8"/>
    <mergeCell ref="HXZ8:HYG8"/>
    <mergeCell ref="HYH8:HYO8"/>
    <mergeCell ref="HYP8:HYW8"/>
    <mergeCell ref="HYX8:HZE8"/>
    <mergeCell ref="HZF8:HZM8"/>
    <mergeCell ref="HVV8:HWC8"/>
    <mergeCell ref="HWD8:HWK8"/>
    <mergeCell ref="HWL8:HWS8"/>
    <mergeCell ref="HWT8:HXA8"/>
    <mergeCell ref="HXB8:HXI8"/>
    <mergeCell ref="HXJ8:HXQ8"/>
    <mergeCell ref="IFB8:IFI8"/>
    <mergeCell ref="IFJ8:IFQ8"/>
    <mergeCell ref="IFR8:IFY8"/>
    <mergeCell ref="IFZ8:IGG8"/>
    <mergeCell ref="IGH8:IGO8"/>
    <mergeCell ref="IGP8:IGW8"/>
    <mergeCell ref="IDF8:IDM8"/>
    <mergeCell ref="IDN8:IDU8"/>
    <mergeCell ref="IDV8:IEC8"/>
    <mergeCell ref="IED8:IEK8"/>
    <mergeCell ref="IEL8:IES8"/>
    <mergeCell ref="IET8:IFA8"/>
    <mergeCell ref="IBJ8:IBQ8"/>
    <mergeCell ref="IBR8:IBY8"/>
    <mergeCell ref="IBZ8:ICG8"/>
    <mergeCell ref="ICH8:ICO8"/>
    <mergeCell ref="ICP8:ICW8"/>
    <mergeCell ref="ICX8:IDE8"/>
    <mergeCell ref="IKP8:IKW8"/>
    <mergeCell ref="IKX8:ILE8"/>
    <mergeCell ref="ILF8:ILM8"/>
    <mergeCell ref="ILN8:ILU8"/>
    <mergeCell ref="ILV8:IMC8"/>
    <mergeCell ref="IMD8:IMK8"/>
    <mergeCell ref="IIT8:IJA8"/>
    <mergeCell ref="IJB8:IJI8"/>
    <mergeCell ref="IJJ8:IJQ8"/>
    <mergeCell ref="IJR8:IJY8"/>
    <mergeCell ref="IJZ8:IKG8"/>
    <mergeCell ref="IKH8:IKO8"/>
    <mergeCell ref="IGX8:IHE8"/>
    <mergeCell ref="IHF8:IHM8"/>
    <mergeCell ref="IHN8:IHU8"/>
    <mergeCell ref="IHV8:IIC8"/>
    <mergeCell ref="IID8:IIK8"/>
    <mergeCell ref="IIL8:IIS8"/>
    <mergeCell ref="IQD8:IQK8"/>
    <mergeCell ref="IQL8:IQS8"/>
    <mergeCell ref="IQT8:IRA8"/>
    <mergeCell ref="IRB8:IRI8"/>
    <mergeCell ref="IRJ8:IRQ8"/>
    <mergeCell ref="IRR8:IRY8"/>
    <mergeCell ref="IOH8:IOO8"/>
    <mergeCell ref="IOP8:IOW8"/>
    <mergeCell ref="IOX8:IPE8"/>
    <mergeCell ref="IPF8:IPM8"/>
    <mergeCell ref="IPN8:IPU8"/>
    <mergeCell ref="IPV8:IQC8"/>
    <mergeCell ref="IML8:IMS8"/>
    <mergeCell ref="IMT8:INA8"/>
    <mergeCell ref="INB8:INI8"/>
    <mergeCell ref="INJ8:INQ8"/>
    <mergeCell ref="INR8:INY8"/>
    <mergeCell ref="INZ8:IOG8"/>
    <mergeCell ref="IVR8:IVY8"/>
    <mergeCell ref="IVZ8:IWG8"/>
    <mergeCell ref="IWH8:IWO8"/>
    <mergeCell ref="IWP8:IWW8"/>
    <mergeCell ref="IWX8:IXE8"/>
    <mergeCell ref="IXF8:IXM8"/>
    <mergeCell ref="ITV8:IUC8"/>
    <mergeCell ref="IUD8:IUK8"/>
    <mergeCell ref="IUL8:IUS8"/>
    <mergeCell ref="IUT8:IVA8"/>
    <mergeCell ref="IVB8:IVI8"/>
    <mergeCell ref="IVJ8:IVQ8"/>
    <mergeCell ref="IRZ8:ISG8"/>
    <mergeCell ref="ISH8:ISO8"/>
    <mergeCell ref="ISP8:ISW8"/>
    <mergeCell ref="ISX8:ITE8"/>
    <mergeCell ref="ITF8:ITM8"/>
    <mergeCell ref="ITN8:ITU8"/>
    <mergeCell ref="JBF8:JBM8"/>
    <mergeCell ref="JBN8:JBU8"/>
    <mergeCell ref="JBV8:JCC8"/>
    <mergeCell ref="JCD8:JCK8"/>
    <mergeCell ref="JCL8:JCS8"/>
    <mergeCell ref="JCT8:JDA8"/>
    <mergeCell ref="IZJ8:IZQ8"/>
    <mergeCell ref="IZR8:IZY8"/>
    <mergeCell ref="IZZ8:JAG8"/>
    <mergeCell ref="JAH8:JAO8"/>
    <mergeCell ref="JAP8:JAW8"/>
    <mergeCell ref="JAX8:JBE8"/>
    <mergeCell ref="IXN8:IXU8"/>
    <mergeCell ref="IXV8:IYC8"/>
    <mergeCell ref="IYD8:IYK8"/>
    <mergeCell ref="IYL8:IYS8"/>
    <mergeCell ref="IYT8:IZA8"/>
    <mergeCell ref="IZB8:IZI8"/>
    <mergeCell ref="JGT8:JHA8"/>
    <mergeCell ref="JHB8:JHI8"/>
    <mergeCell ref="JHJ8:JHQ8"/>
    <mergeCell ref="JHR8:JHY8"/>
    <mergeCell ref="JHZ8:JIG8"/>
    <mergeCell ref="JIH8:JIO8"/>
    <mergeCell ref="JEX8:JFE8"/>
    <mergeCell ref="JFF8:JFM8"/>
    <mergeCell ref="JFN8:JFU8"/>
    <mergeCell ref="JFV8:JGC8"/>
    <mergeCell ref="JGD8:JGK8"/>
    <mergeCell ref="JGL8:JGS8"/>
    <mergeCell ref="JDB8:JDI8"/>
    <mergeCell ref="JDJ8:JDQ8"/>
    <mergeCell ref="JDR8:JDY8"/>
    <mergeCell ref="JDZ8:JEG8"/>
    <mergeCell ref="JEH8:JEO8"/>
    <mergeCell ref="JEP8:JEW8"/>
    <mergeCell ref="JMH8:JMO8"/>
    <mergeCell ref="JMP8:JMW8"/>
    <mergeCell ref="JMX8:JNE8"/>
    <mergeCell ref="JNF8:JNM8"/>
    <mergeCell ref="JNN8:JNU8"/>
    <mergeCell ref="JNV8:JOC8"/>
    <mergeCell ref="JKL8:JKS8"/>
    <mergeCell ref="JKT8:JLA8"/>
    <mergeCell ref="JLB8:JLI8"/>
    <mergeCell ref="JLJ8:JLQ8"/>
    <mergeCell ref="JLR8:JLY8"/>
    <mergeCell ref="JLZ8:JMG8"/>
    <mergeCell ref="JIP8:JIW8"/>
    <mergeCell ref="JIX8:JJE8"/>
    <mergeCell ref="JJF8:JJM8"/>
    <mergeCell ref="JJN8:JJU8"/>
    <mergeCell ref="JJV8:JKC8"/>
    <mergeCell ref="JKD8:JKK8"/>
    <mergeCell ref="JRV8:JSC8"/>
    <mergeCell ref="JSD8:JSK8"/>
    <mergeCell ref="JSL8:JSS8"/>
    <mergeCell ref="JST8:JTA8"/>
    <mergeCell ref="JTB8:JTI8"/>
    <mergeCell ref="JTJ8:JTQ8"/>
    <mergeCell ref="JPZ8:JQG8"/>
    <mergeCell ref="JQH8:JQO8"/>
    <mergeCell ref="JQP8:JQW8"/>
    <mergeCell ref="JQX8:JRE8"/>
    <mergeCell ref="JRF8:JRM8"/>
    <mergeCell ref="JRN8:JRU8"/>
    <mergeCell ref="JOD8:JOK8"/>
    <mergeCell ref="JOL8:JOS8"/>
    <mergeCell ref="JOT8:JPA8"/>
    <mergeCell ref="JPB8:JPI8"/>
    <mergeCell ref="JPJ8:JPQ8"/>
    <mergeCell ref="JPR8:JPY8"/>
    <mergeCell ref="JXJ8:JXQ8"/>
    <mergeCell ref="JXR8:JXY8"/>
    <mergeCell ref="JXZ8:JYG8"/>
    <mergeCell ref="JYH8:JYO8"/>
    <mergeCell ref="JYP8:JYW8"/>
    <mergeCell ref="JYX8:JZE8"/>
    <mergeCell ref="JVN8:JVU8"/>
    <mergeCell ref="JVV8:JWC8"/>
    <mergeCell ref="JWD8:JWK8"/>
    <mergeCell ref="JWL8:JWS8"/>
    <mergeCell ref="JWT8:JXA8"/>
    <mergeCell ref="JXB8:JXI8"/>
    <mergeCell ref="JTR8:JTY8"/>
    <mergeCell ref="JTZ8:JUG8"/>
    <mergeCell ref="JUH8:JUO8"/>
    <mergeCell ref="JUP8:JUW8"/>
    <mergeCell ref="JUX8:JVE8"/>
    <mergeCell ref="JVF8:JVM8"/>
    <mergeCell ref="KCX8:KDE8"/>
    <mergeCell ref="KDF8:KDM8"/>
    <mergeCell ref="KDN8:KDU8"/>
    <mergeCell ref="KDV8:KEC8"/>
    <mergeCell ref="KED8:KEK8"/>
    <mergeCell ref="KEL8:KES8"/>
    <mergeCell ref="KBB8:KBI8"/>
    <mergeCell ref="KBJ8:KBQ8"/>
    <mergeCell ref="KBR8:KBY8"/>
    <mergeCell ref="KBZ8:KCG8"/>
    <mergeCell ref="KCH8:KCO8"/>
    <mergeCell ref="KCP8:KCW8"/>
    <mergeCell ref="JZF8:JZM8"/>
    <mergeCell ref="JZN8:JZU8"/>
    <mergeCell ref="JZV8:KAC8"/>
    <mergeCell ref="KAD8:KAK8"/>
    <mergeCell ref="KAL8:KAS8"/>
    <mergeCell ref="KAT8:KBA8"/>
    <mergeCell ref="KIL8:KIS8"/>
    <mergeCell ref="KIT8:KJA8"/>
    <mergeCell ref="KJB8:KJI8"/>
    <mergeCell ref="KJJ8:KJQ8"/>
    <mergeCell ref="KJR8:KJY8"/>
    <mergeCell ref="KJZ8:KKG8"/>
    <mergeCell ref="KGP8:KGW8"/>
    <mergeCell ref="KGX8:KHE8"/>
    <mergeCell ref="KHF8:KHM8"/>
    <mergeCell ref="KHN8:KHU8"/>
    <mergeCell ref="KHV8:KIC8"/>
    <mergeCell ref="KID8:KIK8"/>
    <mergeCell ref="KET8:KFA8"/>
    <mergeCell ref="KFB8:KFI8"/>
    <mergeCell ref="KFJ8:KFQ8"/>
    <mergeCell ref="KFR8:KFY8"/>
    <mergeCell ref="KFZ8:KGG8"/>
    <mergeCell ref="KGH8:KGO8"/>
    <mergeCell ref="KNZ8:KOG8"/>
    <mergeCell ref="KOH8:KOO8"/>
    <mergeCell ref="KOP8:KOW8"/>
    <mergeCell ref="KOX8:KPE8"/>
    <mergeCell ref="KPF8:KPM8"/>
    <mergeCell ref="KPN8:KPU8"/>
    <mergeCell ref="KMD8:KMK8"/>
    <mergeCell ref="KML8:KMS8"/>
    <mergeCell ref="KMT8:KNA8"/>
    <mergeCell ref="KNB8:KNI8"/>
    <mergeCell ref="KNJ8:KNQ8"/>
    <mergeCell ref="KNR8:KNY8"/>
    <mergeCell ref="KKH8:KKO8"/>
    <mergeCell ref="KKP8:KKW8"/>
    <mergeCell ref="KKX8:KLE8"/>
    <mergeCell ref="KLF8:KLM8"/>
    <mergeCell ref="KLN8:KLU8"/>
    <mergeCell ref="KLV8:KMC8"/>
    <mergeCell ref="KTN8:KTU8"/>
    <mergeCell ref="KTV8:KUC8"/>
    <mergeCell ref="KUD8:KUK8"/>
    <mergeCell ref="KUL8:KUS8"/>
    <mergeCell ref="KUT8:KVA8"/>
    <mergeCell ref="KVB8:KVI8"/>
    <mergeCell ref="KRR8:KRY8"/>
    <mergeCell ref="KRZ8:KSG8"/>
    <mergeCell ref="KSH8:KSO8"/>
    <mergeCell ref="KSP8:KSW8"/>
    <mergeCell ref="KSX8:KTE8"/>
    <mergeCell ref="KTF8:KTM8"/>
    <mergeCell ref="KPV8:KQC8"/>
    <mergeCell ref="KQD8:KQK8"/>
    <mergeCell ref="KQL8:KQS8"/>
    <mergeCell ref="KQT8:KRA8"/>
    <mergeCell ref="KRB8:KRI8"/>
    <mergeCell ref="KRJ8:KRQ8"/>
    <mergeCell ref="KZB8:KZI8"/>
    <mergeCell ref="KZJ8:KZQ8"/>
    <mergeCell ref="KZR8:KZY8"/>
    <mergeCell ref="KZZ8:LAG8"/>
    <mergeCell ref="LAH8:LAO8"/>
    <mergeCell ref="LAP8:LAW8"/>
    <mergeCell ref="KXF8:KXM8"/>
    <mergeCell ref="KXN8:KXU8"/>
    <mergeCell ref="KXV8:KYC8"/>
    <mergeCell ref="KYD8:KYK8"/>
    <mergeCell ref="KYL8:KYS8"/>
    <mergeCell ref="KYT8:KZA8"/>
    <mergeCell ref="KVJ8:KVQ8"/>
    <mergeCell ref="KVR8:KVY8"/>
    <mergeCell ref="KVZ8:KWG8"/>
    <mergeCell ref="KWH8:KWO8"/>
    <mergeCell ref="KWP8:KWW8"/>
    <mergeCell ref="KWX8:KXE8"/>
    <mergeCell ref="LEP8:LEW8"/>
    <mergeCell ref="LEX8:LFE8"/>
    <mergeCell ref="LFF8:LFM8"/>
    <mergeCell ref="LFN8:LFU8"/>
    <mergeCell ref="LFV8:LGC8"/>
    <mergeCell ref="LGD8:LGK8"/>
    <mergeCell ref="LCT8:LDA8"/>
    <mergeCell ref="LDB8:LDI8"/>
    <mergeCell ref="LDJ8:LDQ8"/>
    <mergeCell ref="LDR8:LDY8"/>
    <mergeCell ref="LDZ8:LEG8"/>
    <mergeCell ref="LEH8:LEO8"/>
    <mergeCell ref="LAX8:LBE8"/>
    <mergeCell ref="LBF8:LBM8"/>
    <mergeCell ref="LBN8:LBU8"/>
    <mergeCell ref="LBV8:LCC8"/>
    <mergeCell ref="LCD8:LCK8"/>
    <mergeCell ref="LCL8:LCS8"/>
    <mergeCell ref="LKD8:LKK8"/>
    <mergeCell ref="LKL8:LKS8"/>
    <mergeCell ref="LKT8:LLA8"/>
    <mergeCell ref="LLB8:LLI8"/>
    <mergeCell ref="LLJ8:LLQ8"/>
    <mergeCell ref="LLR8:LLY8"/>
    <mergeCell ref="LIH8:LIO8"/>
    <mergeCell ref="LIP8:LIW8"/>
    <mergeCell ref="LIX8:LJE8"/>
    <mergeCell ref="LJF8:LJM8"/>
    <mergeCell ref="LJN8:LJU8"/>
    <mergeCell ref="LJV8:LKC8"/>
    <mergeCell ref="LGL8:LGS8"/>
    <mergeCell ref="LGT8:LHA8"/>
    <mergeCell ref="LHB8:LHI8"/>
    <mergeCell ref="LHJ8:LHQ8"/>
    <mergeCell ref="LHR8:LHY8"/>
    <mergeCell ref="LHZ8:LIG8"/>
    <mergeCell ref="LPR8:LPY8"/>
    <mergeCell ref="LPZ8:LQG8"/>
    <mergeCell ref="LQH8:LQO8"/>
    <mergeCell ref="LQP8:LQW8"/>
    <mergeCell ref="LQX8:LRE8"/>
    <mergeCell ref="LRF8:LRM8"/>
    <mergeCell ref="LNV8:LOC8"/>
    <mergeCell ref="LOD8:LOK8"/>
    <mergeCell ref="LOL8:LOS8"/>
    <mergeCell ref="LOT8:LPA8"/>
    <mergeCell ref="LPB8:LPI8"/>
    <mergeCell ref="LPJ8:LPQ8"/>
    <mergeCell ref="LLZ8:LMG8"/>
    <mergeCell ref="LMH8:LMO8"/>
    <mergeCell ref="LMP8:LMW8"/>
    <mergeCell ref="LMX8:LNE8"/>
    <mergeCell ref="LNF8:LNM8"/>
    <mergeCell ref="LNN8:LNU8"/>
    <mergeCell ref="LVF8:LVM8"/>
    <mergeCell ref="LVN8:LVU8"/>
    <mergeCell ref="LVV8:LWC8"/>
    <mergeCell ref="LWD8:LWK8"/>
    <mergeCell ref="LWL8:LWS8"/>
    <mergeCell ref="LWT8:LXA8"/>
    <mergeCell ref="LTJ8:LTQ8"/>
    <mergeCell ref="LTR8:LTY8"/>
    <mergeCell ref="LTZ8:LUG8"/>
    <mergeCell ref="LUH8:LUO8"/>
    <mergeCell ref="LUP8:LUW8"/>
    <mergeCell ref="LUX8:LVE8"/>
    <mergeCell ref="LRN8:LRU8"/>
    <mergeCell ref="LRV8:LSC8"/>
    <mergeCell ref="LSD8:LSK8"/>
    <mergeCell ref="LSL8:LSS8"/>
    <mergeCell ref="LST8:LTA8"/>
    <mergeCell ref="LTB8:LTI8"/>
    <mergeCell ref="MAT8:MBA8"/>
    <mergeCell ref="MBB8:MBI8"/>
    <mergeCell ref="MBJ8:MBQ8"/>
    <mergeCell ref="MBR8:MBY8"/>
    <mergeCell ref="MBZ8:MCG8"/>
    <mergeCell ref="MCH8:MCO8"/>
    <mergeCell ref="LYX8:LZE8"/>
    <mergeCell ref="LZF8:LZM8"/>
    <mergeCell ref="LZN8:LZU8"/>
    <mergeCell ref="LZV8:MAC8"/>
    <mergeCell ref="MAD8:MAK8"/>
    <mergeCell ref="MAL8:MAS8"/>
    <mergeCell ref="LXB8:LXI8"/>
    <mergeCell ref="LXJ8:LXQ8"/>
    <mergeCell ref="LXR8:LXY8"/>
    <mergeCell ref="LXZ8:LYG8"/>
    <mergeCell ref="LYH8:LYO8"/>
    <mergeCell ref="LYP8:LYW8"/>
    <mergeCell ref="MGH8:MGO8"/>
    <mergeCell ref="MGP8:MGW8"/>
    <mergeCell ref="MGX8:MHE8"/>
    <mergeCell ref="MHF8:MHM8"/>
    <mergeCell ref="MHN8:MHU8"/>
    <mergeCell ref="MHV8:MIC8"/>
    <mergeCell ref="MEL8:MES8"/>
    <mergeCell ref="MET8:MFA8"/>
    <mergeCell ref="MFB8:MFI8"/>
    <mergeCell ref="MFJ8:MFQ8"/>
    <mergeCell ref="MFR8:MFY8"/>
    <mergeCell ref="MFZ8:MGG8"/>
    <mergeCell ref="MCP8:MCW8"/>
    <mergeCell ref="MCX8:MDE8"/>
    <mergeCell ref="MDF8:MDM8"/>
    <mergeCell ref="MDN8:MDU8"/>
    <mergeCell ref="MDV8:MEC8"/>
    <mergeCell ref="MED8:MEK8"/>
    <mergeCell ref="MLV8:MMC8"/>
    <mergeCell ref="MMD8:MMK8"/>
    <mergeCell ref="MML8:MMS8"/>
    <mergeCell ref="MMT8:MNA8"/>
    <mergeCell ref="MNB8:MNI8"/>
    <mergeCell ref="MNJ8:MNQ8"/>
    <mergeCell ref="MJZ8:MKG8"/>
    <mergeCell ref="MKH8:MKO8"/>
    <mergeCell ref="MKP8:MKW8"/>
    <mergeCell ref="MKX8:MLE8"/>
    <mergeCell ref="MLF8:MLM8"/>
    <mergeCell ref="MLN8:MLU8"/>
    <mergeCell ref="MID8:MIK8"/>
    <mergeCell ref="MIL8:MIS8"/>
    <mergeCell ref="MIT8:MJA8"/>
    <mergeCell ref="MJB8:MJI8"/>
    <mergeCell ref="MJJ8:MJQ8"/>
    <mergeCell ref="MJR8:MJY8"/>
    <mergeCell ref="MRJ8:MRQ8"/>
    <mergeCell ref="MRR8:MRY8"/>
    <mergeCell ref="MRZ8:MSG8"/>
    <mergeCell ref="MSH8:MSO8"/>
    <mergeCell ref="MSP8:MSW8"/>
    <mergeCell ref="MSX8:MTE8"/>
    <mergeCell ref="MPN8:MPU8"/>
    <mergeCell ref="MPV8:MQC8"/>
    <mergeCell ref="MQD8:MQK8"/>
    <mergeCell ref="MQL8:MQS8"/>
    <mergeCell ref="MQT8:MRA8"/>
    <mergeCell ref="MRB8:MRI8"/>
    <mergeCell ref="MNR8:MNY8"/>
    <mergeCell ref="MNZ8:MOG8"/>
    <mergeCell ref="MOH8:MOO8"/>
    <mergeCell ref="MOP8:MOW8"/>
    <mergeCell ref="MOX8:MPE8"/>
    <mergeCell ref="MPF8:MPM8"/>
    <mergeCell ref="MWX8:MXE8"/>
    <mergeCell ref="MXF8:MXM8"/>
    <mergeCell ref="MXN8:MXU8"/>
    <mergeCell ref="MXV8:MYC8"/>
    <mergeCell ref="MYD8:MYK8"/>
    <mergeCell ref="MYL8:MYS8"/>
    <mergeCell ref="MVB8:MVI8"/>
    <mergeCell ref="MVJ8:MVQ8"/>
    <mergeCell ref="MVR8:MVY8"/>
    <mergeCell ref="MVZ8:MWG8"/>
    <mergeCell ref="MWH8:MWO8"/>
    <mergeCell ref="MWP8:MWW8"/>
    <mergeCell ref="MTF8:MTM8"/>
    <mergeCell ref="MTN8:MTU8"/>
    <mergeCell ref="MTV8:MUC8"/>
    <mergeCell ref="MUD8:MUK8"/>
    <mergeCell ref="MUL8:MUS8"/>
    <mergeCell ref="MUT8:MVA8"/>
    <mergeCell ref="NCL8:NCS8"/>
    <mergeCell ref="NCT8:NDA8"/>
    <mergeCell ref="NDB8:NDI8"/>
    <mergeCell ref="NDJ8:NDQ8"/>
    <mergeCell ref="NDR8:NDY8"/>
    <mergeCell ref="NDZ8:NEG8"/>
    <mergeCell ref="NAP8:NAW8"/>
    <mergeCell ref="NAX8:NBE8"/>
    <mergeCell ref="NBF8:NBM8"/>
    <mergeCell ref="NBN8:NBU8"/>
    <mergeCell ref="NBV8:NCC8"/>
    <mergeCell ref="NCD8:NCK8"/>
    <mergeCell ref="MYT8:MZA8"/>
    <mergeCell ref="MZB8:MZI8"/>
    <mergeCell ref="MZJ8:MZQ8"/>
    <mergeCell ref="MZR8:MZY8"/>
    <mergeCell ref="MZZ8:NAG8"/>
    <mergeCell ref="NAH8:NAO8"/>
    <mergeCell ref="NHZ8:NIG8"/>
    <mergeCell ref="NIH8:NIO8"/>
    <mergeCell ref="NIP8:NIW8"/>
    <mergeCell ref="NIX8:NJE8"/>
    <mergeCell ref="NJF8:NJM8"/>
    <mergeCell ref="NJN8:NJU8"/>
    <mergeCell ref="NGD8:NGK8"/>
    <mergeCell ref="NGL8:NGS8"/>
    <mergeCell ref="NGT8:NHA8"/>
    <mergeCell ref="NHB8:NHI8"/>
    <mergeCell ref="NHJ8:NHQ8"/>
    <mergeCell ref="NHR8:NHY8"/>
    <mergeCell ref="NEH8:NEO8"/>
    <mergeCell ref="NEP8:NEW8"/>
    <mergeCell ref="NEX8:NFE8"/>
    <mergeCell ref="NFF8:NFM8"/>
    <mergeCell ref="NFN8:NFU8"/>
    <mergeCell ref="NFV8:NGC8"/>
    <mergeCell ref="NNN8:NNU8"/>
    <mergeCell ref="NNV8:NOC8"/>
    <mergeCell ref="NOD8:NOK8"/>
    <mergeCell ref="NOL8:NOS8"/>
    <mergeCell ref="NOT8:NPA8"/>
    <mergeCell ref="NPB8:NPI8"/>
    <mergeCell ref="NLR8:NLY8"/>
    <mergeCell ref="NLZ8:NMG8"/>
    <mergeCell ref="NMH8:NMO8"/>
    <mergeCell ref="NMP8:NMW8"/>
    <mergeCell ref="NMX8:NNE8"/>
    <mergeCell ref="NNF8:NNM8"/>
    <mergeCell ref="NJV8:NKC8"/>
    <mergeCell ref="NKD8:NKK8"/>
    <mergeCell ref="NKL8:NKS8"/>
    <mergeCell ref="NKT8:NLA8"/>
    <mergeCell ref="NLB8:NLI8"/>
    <mergeCell ref="NLJ8:NLQ8"/>
    <mergeCell ref="NTB8:NTI8"/>
    <mergeCell ref="NTJ8:NTQ8"/>
    <mergeCell ref="NTR8:NTY8"/>
    <mergeCell ref="NTZ8:NUG8"/>
    <mergeCell ref="NUH8:NUO8"/>
    <mergeCell ref="NUP8:NUW8"/>
    <mergeCell ref="NRF8:NRM8"/>
    <mergeCell ref="NRN8:NRU8"/>
    <mergeCell ref="NRV8:NSC8"/>
    <mergeCell ref="NSD8:NSK8"/>
    <mergeCell ref="NSL8:NSS8"/>
    <mergeCell ref="NST8:NTA8"/>
    <mergeCell ref="NPJ8:NPQ8"/>
    <mergeCell ref="NPR8:NPY8"/>
    <mergeCell ref="NPZ8:NQG8"/>
    <mergeCell ref="NQH8:NQO8"/>
    <mergeCell ref="NQP8:NQW8"/>
    <mergeCell ref="NQX8:NRE8"/>
    <mergeCell ref="NYP8:NYW8"/>
    <mergeCell ref="NYX8:NZE8"/>
    <mergeCell ref="NZF8:NZM8"/>
    <mergeCell ref="NZN8:NZU8"/>
    <mergeCell ref="NZV8:OAC8"/>
    <mergeCell ref="OAD8:OAK8"/>
    <mergeCell ref="NWT8:NXA8"/>
    <mergeCell ref="NXB8:NXI8"/>
    <mergeCell ref="NXJ8:NXQ8"/>
    <mergeCell ref="NXR8:NXY8"/>
    <mergeCell ref="NXZ8:NYG8"/>
    <mergeCell ref="NYH8:NYO8"/>
    <mergeCell ref="NUX8:NVE8"/>
    <mergeCell ref="NVF8:NVM8"/>
    <mergeCell ref="NVN8:NVU8"/>
    <mergeCell ref="NVV8:NWC8"/>
    <mergeCell ref="NWD8:NWK8"/>
    <mergeCell ref="NWL8:NWS8"/>
    <mergeCell ref="OED8:OEK8"/>
    <mergeCell ref="OEL8:OES8"/>
    <mergeCell ref="OET8:OFA8"/>
    <mergeCell ref="OFB8:OFI8"/>
    <mergeCell ref="OFJ8:OFQ8"/>
    <mergeCell ref="OFR8:OFY8"/>
    <mergeCell ref="OCH8:OCO8"/>
    <mergeCell ref="OCP8:OCW8"/>
    <mergeCell ref="OCX8:ODE8"/>
    <mergeCell ref="ODF8:ODM8"/>
    <mergeCell ref="ODN8:ODU8"/>
    <mergeCell ref="ODV8:OEC8"/>
    <mergeCell ref="OAL8:OAS8"/>
    <mergeCell ref="OAT8:OBA8"/>
    <mergeCell ref="OBB8:OBI8"/>
    <mergeCell ref="OBJ8:OBQ8"/>
    <mergeCell ref="OBR8:OBY8"/>
    <mergeCell ref="OBZ8:OCG8"/>
    <mergeCell ref="OJR8:OJY8"/>
    <mergeCell ref="OJZ8:OKG8"/>
    <mergeCell ref="OKH8:OKO8"/>
    <mergeCell ref="OKP8:OKW8"/>
    <mergeCell ref="OKX8:OLE8"/>
    <mergeCell ref="OLF8:OLM8"/>
    <mergeCell ref="OHV8:OIC8"/>
    <mergeCell ref="OID8:OIK8"/>
    <mergeCell ref="OIL8:OIS8"/>
    <mergeCell ref="OIT8:OJA8"/>
    <mergeCell ref="OJB8:OJI8"/>
    <mergeCell ref="OJJ8:OJQ8"/>
    <mergeCell ref="OFZ8:OGG8"/>
    <mergeCell ref="OGH8:OGO8"/>
    <mergeCell ref="OGP8:OGW8"/>
    <mergeCell ref="OGX8:OHE8"/>
    <mergeCell ref="OHF8:OHM8"/>
    <mergeCell ref="OHN8:OHU8"/>
    <mergeCell ref="OPF8:OPM8"/>
    <mergeCell ref="OPN8:OPU8"/>
    <mergeCell ref="OPV8:OQC8"/>
    <mergeCell ref="OQD8:OQK8"/>
    <mergeCell ref="OQL8:OQS8"/>
    <mergeCell ref="OQT8:ORA8"/>
    <mergeCell ref="ONJ8:ONQ8"/>
    <mergeCell ref="ONR8:ONY8"/>
    <mergeCell ref="ONZ8:OOG8"/>
    <mergeCell ref="OOH8:OOO8"/>
    <mergeCell ref="OOP8:OOW8"/>
    <mergeCell ref="OOX8:OPE8"/>
    <mergeCell ref="OLN8:OLU8"/>
    <mergeCell ref="OLV8:OMC8"/>
    <mergeCell ref="OMD8:OMK8"/>
    <mergeCell ref="OML8:OMS8"/>
    <mergeCell ref="OMT8:ONA8"/>
    <mergeCell ref="ONB8:ONI8"/>
    <mergeCell ref="OUT8:OVA8"/>
    <mergeCell ref="OVB8:OVI8"/>
    <mergeCell ref="OVJ8:OVQ8"/>
    <mergeCell ref="OVR8:OVY8"/>
    <mergeCell ref="OVZ8:OWG8"/>
    <mergeCell ref="OWH8:OWO8"/>
    <mergeCell ref="OSX8:OTE8"/>
    <mergeCell ref="OTF8:OTM8"/>
    <mergeCell ref="OTN8:OTU8"/>
    <mergeCell ref="OTV8:OUC8"/>
    <mergeCell ref="OUD8:OUK8"/>
    <mergeCell ref="OUL8:OUS8"/>
    <mergeCell ref="ORB8:ORI8"/>
    <mergeCell ref="ORJ8:ORQ8"/>
    <mergeCell ref="ORR8:ORY8"/>
    <mergeCell ref="ORZ8:OSG8"/>
    <mergeCell ref="OSH8:OSO8"/>
    <mergeCell ref="OSP8:OSW8"/>
    <mergeCell ref="PAH8:PAO8"/>
    <mergeCell ref="PAP8:PAW8"/>
    <mergeCell ref="PAX8:PBE8"/>
    <mergeCell ref="PBF8:PBM8"/>
    <mergeCell ref="PBN8:PBU8"/>
    <mergeCell ref="PBV8:PCC8"/>
    <mergeCell ref="OYL8:OYS8"/>
    <mergeCell ref="OYT8:OZA8"/>
    <mergeCell ref="OZB8:OZI8"/>
    <mergeCell ref="OZJ8:OZQ8"/>
    <mergeCell ref="OZR8:OZY8"/>
    <mergeCell ref="OZZ8:PAG8"/>
    <mergeCell ref="OWP8:OWW8"/>
    <mergeCell ref="OWX8:OXE8"/>
    <mergeCell ref="OXF8:OXM8"/>
    <mergeCell ref="OXN8:OXU8"/>
    <mergeCell ref="OXV8:OYC8"/>
    <mergeCell ref="OYD8:OYK8"/>
    <mergeCell ref="PFV8:PGC8"/>
    <mergeCell ref="PGD8:PGK8"/>
    <mergeCell ref="PGL8:PGS8"/>
    <mergeCell ref="PGT8:PHA8"/>
    <mergeCell ref="PHB8:PHI8"/>
    <mergeCell ref="PHJ8:PHQ8"/>
    <mergeCell ref="PDZ8:PEG8"/>
    <mergeCell ref="PEH8:PEO8"/>
    <mergeCell ref="PEP8:PEW8"/>
    <mergeCell ref="PEX8:PFE8"/>
    <mergeCell ref="PFF8:PFM8"/>
    <mergeCell ref="PFN8:PFU8"/>
    <mergeCell ref="PCD8:PCK8"/>
    <mergeCell ref="PCL8:PCS8"/>
    <mergeCell ref="PCT8:PDA8"/>
    <mergeCell ref="PDB8:PDI8"/>
    <mergeCell ref="PDJ8:PDQ8"/>
    <mergeCell ref="PDR8:PDY8"/>
    <mergeCell ref="PLJ8:PLQ8"/>
    <mergeCell ref="PLR8:PLY8"/>
    <mergeCell ref="PLZ8:PMG8"/>
    <mergeCell ref="PMH8:PMO8"/>
    <mergeCell ref="PMP8:PMW8"/>
    <mergeCell ref="PMX8:PNE8"/>
    <mergeCell ref="PJN8:PJU8"/>
    <mergeCell ref="PJV8:PKC8"/>
    <mergeCell ref="PKD8:PKK8"/>
    <mergeCell ref="PKL8:PKS8"/>
    <mergeCell ref="PKT8:PLA8"/>
    <mergeCell ref="PLB8:PLI8"/>
    <mergeCell ref="PHR8:PHY8"/>
    <mergeCell ref="PHZ8:PIG8"/>
    <mergeCell ref="PIH8:PIO8"/>
    <mergeCell ref="PIP8:PIW8"/>
    <mergeCell ref="PIX8:PJE8"/>
    <mergeCell ref="PJF8:PJM8"/>
    <mergeCell ref="PQX8:PRE8"/>
    <mergeCell ref="PRF8:PRM8"/>
    <mergeCell ref="PRN8:PRU8"/>
    <mergeCell ref="PRV8:PSC8"/>
    <mergeCell ref="PSD8:PSK8"/>
    <mergeCell ref="PSL8:PSS8"/>
    <mergeCell ref="PPB8:PPI8"/>
    <mergeCell ref="PPJ8:PPQ8"/>
    <mergeCell ref="PPR8:PPY8"/>
    <mergeCell ref="PPZ8:PQG8"/>
    <mergeCell ref="PQH8:PQO8"/>
    <mergeCell ref="PQP8:PQW8"/>
    <mergeCell ref="PNF8:PNM8"/>
    <mergeCell ref="PNN8:PNU8"/>
    <mergeCell ref="PNV8:POC8"/>
    <mergeCell ref="POD8:POK8"/>
    <mergeCell ref="POL8:POS8"/>
    <mergeCell ref="POT8:PPA8"/>
    <mergeCell ref="PWL8:PWS8"/>
    <mergeCell ref="PWT8:PXA8"/>
    <mergeCell ref="PXB8:PXI8"/>
    <mergeCell ref="PXJ8:PXQ8"/>
    <mergeCell ref="PXR8:PXY8"/>
    <mergeCell ref="PXZ8:PYG8"/>
    <mergeCell ref="PUP8:PUW8"/>
    <mergeCell ref="PUX8:PVE8"/>
    <mergeCell ref="PVF8:PVM8"/>
    <mergeCell ref="PVN8:PVU8"/>
    <mergeCell ref="PVV8:PWC8"/>
    <mergeCell ref="PWD8:PWK8"/>
    <mergeCell ref="PST8:PTA8"/>
    <mergeCell ref="PTB8:PTI8"/>
    <mergeCell ref="PTJ8:PTQ8"/>
    <mergeCell ref="PTR8:PTY8"/>
    <mergeCell ref="PTZ8:PUG8"/>
    <mergeCell ref="PUH8:PUO8"/>
    <mergeCell ref="QBZ8:QCG8"/>
    <mergeCell ref="QCH8:QCO8"/>
    <mergeCell ref="QCP8:QCW8"/>
    <mergeCell ref="QCX8:QDE8"/>
    <mergeCell ref="QDF8:QDM8"/>
    <mergeCell ref="QDN8:QDU8"/>
    <mergeCell ref="QAD8:QAK8"/>
    <mergeCell ref="QAL8:QAS8"/>
    <mergeCell ref="QAT8:QBA8"/>
    <mergeCell ref="QBB8:QBI8"/>
    <mergeCell ref="QBJ8:QBQ8"/>
    <mergeCell ref="QBR8:QBY8"/>
    <mergeCell ref="PYH8:PYO8"/>
    <mergeCell ref="PYP8:PYW8"/>
    <mergeCell ref="PYX8:PZE8"/>
    <mergeCell ref="PZF8:PZM8"/>
    <mergeCell ref="PZN8:PZU8"/>
    <mergeCell ref="PZV8:QAC8"/>
    <mergeCell ref="QHN8:QHU8"/>
    <mergeCell ref="QHV8:QIC8"/>
    <mergeCell ref="QID8:QIK8"/>
    <mergeCell ref="QIL8:QIS8"/>
    <mergeCell ref="QIT8:QJA8"/>
    <mergeCell ref="QJB8:QJI8"/>
    <mergeCell ref="QFR8:QFY8"/>
    <mergeCell ref="QFZ8:QGG8"/>
    <mergeCell ref="QGH8:QGO8"/>
    <mergeCell ref="QGP8:QGW8"/>
    <mergeCell ref="QGX8:QHE8"/>
    <mergeCell ref="QHF8:QHM8"/>
    <mergeCell ref="QDV8:QEC8"/>
    <mergeCell ref="QED8:QEK8"/>
    <mergeCell ref="QEL8:QES8"/>
    <mergeCell ref="QET8:QFA8"/>
    <mergeCell ref="QFB8:QFI8"/>
    <mergeCell ref="QFJ8:QFQ8"/>
    <mergeCell ref="QNB8:QNI8"/>
    <mergeCell ref="QNJ8:QNQ8"/>
    <mergeCell ref="QNR8:QNY8"/>
    <mergeCell ref="QNZ8:QOG8"/>
    <mergeCell ref="QOH8:QOO8"/>
    <mergeCell ref="QOP8:QOW8"/>
    <mergeCell ref="QLF8:QLM8"/>
    <mergeCell ref="QLN8:QLU8"/>
    <mergeCell ref="QLV8:QMC8"/>
    <mergeCell ref="QMD8:QMK8"/>
    <mergeCell ref="QML8:QMS8"/>
    <mergeCell ref="QMT8:QNA8"/>
    <mergeCell ref="QJJ8:QJQ8"/>
    <mergeCell ref="QJR8:QJY8"/>
    <mergeCell ref="QJZ8:QKG8"/>
    <mergeCell ref="QKH8:QKO8"/>
    <mergeCell ref="QKP8:QKW8"/>
    <mergeCell ref="QKX8:QLE8"/>
    <mergeCell ref="QSP8:QSW8"/>
    <mergeCell ref="QSX8:QTE8"/>
    <mergeCell ref="QTF8:QTM8"/>
    <mergeCell ref="QTN8:QTU8"/>
    <mergeCell ref="QTV8:QUC8"/>
    <mergeCell ref="QUD8:QUK8"/>
    <mergeCell ref="QQT8:QRA8"/>
    <mergeCell ref="QRB8:QRI8"/>
    <mergeCell ref="QRJ8:QRQ8"/>
    <mergeCell ref="QRR8:QRY8"/>
    <mergeCell ref="QRZ8:QSG8"/>
    <mergeCell ref="QSH8:QSO8"/>
    <mergeCell ref="QOX8:QPE8"/>
    <mergeCell ref="QPF8:QPM8"/>
    <mergeCell ref="QPN8:QPU8"/>
    <mergeCell ref="QPV8:QQC8"/>
    <mergeCell ref="QQD8:QQK8"/>
    <mergeCell ref="QQL8:QQS8"/>
    <mergeCell ref="QYD8:QYK8"/>
    <mergeCell ref="QYL8:QYS8"/>
    <mergeCell ref="QYT8:QZA8"/>
    <mergeCell ref="QZB8:QZI8"/>
    <mergeCell ref="QZJ8:QZQ8"/>
    <mergeCell ref="QZR8:QZY8"/>
    <mergeCell ref="QWH8:QWO8"/>
    <mergeCell ref="QWP8:QWW8"/>
    <mergeCell ref="QWX8:QXE8"/>
    <mergeCell ref="QXF8:QXM8"/>
    <mergeCell ref="QXN8:QXU8"/>
    <mergeCell ref="QXV8:QYC8"/>
    <mergeCell ref="QUL8:QUS8"/>
    <mergeCell ref="QUT8:QVA8"/>
    <mergeCell ref="QVB8:QVI8"/>
    <mergeCell ref="QVJ8:QVQ8"/>
    <mergeCell ref="QVR8:QVY8"/>
    <mergeCell ref="QVZ8:QWG8"/>
    <mergeCell ref="RDR8:RDY8"/>
    <mergeCell ref="RDZ8:REG8"/>
    <mergeCell ref="REH8:REO8"/>
    <mergeCell ref="REP8:REW8"/>
    <mergeCell ref="REX8:RFE8"/>
    <mergeCell ref="RFF8:RFM8"/>
    <mergeCell ref="RBV8:RCC8"/>
    <mergeCell ref="RCD8:RCK8"/>
    <mergeCell ref="RCL8:RCS8"/>
    <mergeCell ref="RCT8:RDA8"/>
    <mergeCell ref="RDB8:RDI8"/>
    <mergeCell ref="RDJ8:RDQ8"/>
    <mergeCell ref="QZZ8:RAG8"/>
    <mergeCell ref="RAH8:RAO8"/>
    <mergeCell ref="RAP8:RAW8"/>
    <mergeCell ref="RAX8:RBE8"/>
    <mergeCell ref="RBF8:RBM8"/>
    <mergeCell ref="RBN8:RBU8"/>
    <mergeCell ref="RJF8:RJM8"/>
    <mergeCell ref="RJN8:RJU8"/>
    <mergeCell ref="RJV8:RKC8"/>
    <mergeCell ref="RKD8:RKK8"/>
    <mergeCell ref="RKL8:RKS8"/>
    <mergeCell ref="RKT8:RLA8"/>
    <mergeCell ref="RHJ8:RHQ8"/>
    <mergeCell ref="RHR8:RHY8"/>
    <mergeCell ref="RHZ8:RIG8"/>
    <mergeCell ref="RIH8:RIO8"/>
    <mergeCell ref="RIP8:RIW8"/>
    <mergeCell ref="RIX8:RJE8"/>
    <mergeCell ref="RFN8:RFU8"/>
    <mergeCell ref="RFV8:RGC8"/>
    <mergeCell ref="RGD8:RGK8"/>
    <mergeCell ref="RGL8:RGS8"/>
    <mergeCell ref="RGT8:RHA8"/>
    <mergeCell ref="RHB8:RHI8"/>
    <mergeCell ref="ROT8:RPA8"/>
    <mergeCell ref="RPB8:RPI8"/>
    <mergeCell ref="RPJ8:RPQ8"/>
    <mergeCell ref="RPR8:RPY8"/>
    <mergeCell ref="RPZ8:RQG8"/>
    <mergeCell ref="RQH8:RQO8"/>
    <mergeCell ref="RMX8:RNE8"/>
    <mergeCell ref="RNF8:RNM8"/>
    <mergeCell ref="RNN8:RNU8"/>
    <mergeCell ref="RNV8:ROC8"/>
    <mergeCell ref="ROD8:ROK8"/>
    <mergeCell ref="ROL8:ROS8"/>
    <mergeCell ref="RLB8:RLI8"/>
    <mergeCell ref="RLJ8:RLQ8"/>
    <mergeCell ref="RLR8:RLY8"/>
    <mergeCell ref="RLZ8:RMG8"/>
    <mergeCell ref="RMH8:RMO8"/>
    <mergeCell ref="RMP8:RMW8"/>
    <mergeCell ref="RUH8:RUO8"/>
    <mergeCell ref="RUP8:RUW8"/>
    <mergeCell ref="RUX8:RVE8"/>
    <mergeCell ref="RVF8:RVM8"/>
    <mergeCell ref="RVN8:RVU8"/>
    <mergeCell ref="RVV8:RWC8"/>
    <mergeCell ref="RSL8:RSS8"/>
    <mergeCell ref="RST8:RTA8"/>
    <mergeCell ref="RTB8:RTI8"/>
    <mergeCell ref="RTJ8:RTQ8"/>
    <mergeCell ref="RTR8:RTY8"/>
    <mergeCell ref="RTZ8:RUG8"/>
    <mergeCell ref="RQP8:RQW8"/>
    <mergeCell ref="RQX8:RRE8"/>
    <mergeCell ref="RRF8:RRM8"/>
    <mergeCell ref="RRN8:RRU8"/>
    <mergeCell ref="RRV8:RSC8"/>
    <mergeCell ref="RSD8:RSK8"/>
    <mergeCell ref="RZV8:SAC8"/>
    <mergeCell ref="SAD8:SAK8"/>
    <mergeCell ref="SAL8:SAS8"/>
    <mergeCell ref="SAT8:SBA8"/>
    <mergeCell ref="SBB8:SBI8"/>
    <mergeCell ref="SBJ8:SBQ8"/>
    <mergeCell ref="RXZ8:RYG8"/>
    <mergeCell ref="RYH8:RYO8"/>
    <mergeCell ref="RYP8:RYW8"/>
    <mergeCell ref="RYX8:RZE8"/>
    <mergeCell ref="RZF8:RZM8"/>
    <mergeCell ref="RZN8:RZU8"/>
    <mergeCell ref="RWD8:RWK8"/>
    <mergeCell ref="RWL8:RWS8"/>
    <mergeCell ref="RWT8:RXA8"/>
    <mergeCell ref="RXB8:RXI8"/>
    <mergeCell ref="RXJ8:RXQ8"/>
    <mergeCell ref="RXR8:RXY8"/>
    <mergeCell ref="SFJ8:SFQ8"/>
    <mergeCell ref="SFR8:SFY8"/>
    <mergeCell ref="SFZ8:SGG8"/>
    <mergeCell ref="SGH8:SGO8"/>
    <mergeCell ref="SGP8:SGW8"/>
    <mergeCell ref="SGX8:SHE8"/>
    <mergeCell ref="SDN8:SDU8"/>
    <mergeCell ref="SDV8:SEC8"/>
    <mergeCell ref="SED8:SEK8"/>
    <mergeCell ref="SEL8:SES8"/>
    <mergeCell ref="SET8:SFA8"/>
    <mergeCell ref="SFB8:SFI8"/>
    <mergeCell ref="SBR8:SBY8"/>
    <mergeCell ref="SBZ8:SCG8"/>
    <mergeCell ref="SCH8:SCO8"/>
    <mergeCell ref="SCP8:SCW8"/>
    <mergeCell ref="SCX8:SDE8"/>
    <mergeCell ref="SDF8:SDM8"/>
    <mergeCell ref="SKX8:SLE8"/>
    <mergeCell ref="SLF8:SLM8"/>
    <mergeCell ref="SLN8:SLU8"/>
    <mergeCell ref="SLV8:SMC8"/>
    <mergeCell ref="SMD8:SMK8"/>
    <mergeCell ref="SML8:SMS8"/>
    <mergeCell ref="SJB8:SJI8"/>
    <mergeCell ref="SJJ8:SJQ8"/>
    <mergeCell ref="SJR8:SJY8"/>
    <mergeCell ref="SJZ8:SKG8"/>
    <mergeCell ref="SKH8:SKO8"/>
    <mergeCell ref="SKP8:SKW8"/>
    <mergeCell ref="SHF8:SHM8"/>
    <mergeCell ref="SHN8:SHU8"/>
    <mergeCell ref="SHV8:SIC8"/>
    <mergeCell ref="SID8:SIK8"/>
    <mergeCell ref="SIL8:SIS8"/>
    <mergeCell ref="SIT8:SJA8"/>
    <mergeCell ref="SQL8:SQS8"/>
    <mergeCell ref="SQT8:SRA8"/>
    <mergeCell ref="SRB8:SRI8"/>
    <mergeCell ref="SRJ8:SRQ8"/>
    <mergeCell ref="SRR8:SRY8"/>
    <mergeCell ref="SRZ8:SSG8"/>
    <mergeCell ref="SOP8:SOW8"/>
    <mergeCell ref="SOX8:SPE8"/>
    <mergeCell ref="SPF8:SPM8"/>
    <mergeCell ref="SPN8:SPU8"/>
    <mergeCell ref="SPV8:SQC8"/>
    <mergeCell ref="SQD8:SQK8"/>
    <mergeCell ref="SMT8:SNA8"/>
    <mergeCell ref="SNB8:SNI8"/>
    <mergeCell ref="SNJ8:SNQ8"/>
    <mergeCell ref="SNR8:SNY8"/>
    <mergeCell ref="SNZ8:SOG8"/>
    <mergeCell ref="SOH8:SOO8"/>
    <mergeCell ref="SVZ8:SWG8"/>
    <mergeCell ref="SWH8:SWO8"/>
    <mergeCell ref="SWP8:SWW8"/>
    <mergeCell ref="SWX8:SXE8"/>
    <mergeCell ref="SXF8:SXM8"/>
    <mergeCell ref="SXN8:SXU8"/>
    <mergeCell ref="SUD8:SUK8"/>
    <mergeCell ref="SUL8:SUS8"/>
    <mergeCell ref="SUT8:SVA8"/>
    <mergeCell ref="SVB8:SVI8"/>
    <mergeCell ref="SVJ8:SVQ8"/>
    <mergeCell ref="SVR8:SVY8"/>
    <mergeCell ref="SSH8:SSO8"/>
    <mergeCell ref="SSP8:SSW8"/>
    <mergeCell ref="SSX8:STE8"/>
    <mergeCell ref="STF8:STM8"/>
    <mergeCell ref="STN8:STU8"/>
    <mergeCell ref="STV8:SUC8"/>
    <mergeCell ref="TBN8:TBU8"/>
    <mergeCell ref="TBV8:TCC8"/>
    <mergeCell ref="TCD8:TCK8"/>
    <mergeCell ref="TCL8:TCS8"/>
    <mergeCell ref="TCT8:TDA8"/>
    <mergeCell ref="TDB8:TDI8"/>
    <mergeCell ref="SZR8:SZY8"/>
    <mergeCell ref="SZZ8:TAG8"/>
    <mergeCell ref="TAH8:TAO8"/>
    <mergeCell ref="TAP8:TAW8"/>
    <mergeCell ref="TAX8:TBE8"/>
    <mergeCell ref="TBF8:TBM8"/>
    <mergeCell ref="SXV8:SYC8"/>
    <mergeCell ref="SYD8:SYK8"/>
    <mergeCell ref="SYL8:SYS8"/>
    <mergeCell ref="SYT8:SZA8"/>
    <mergeCell ref="SZB8:SZI8"/>
    <mergeCell ref="SZJ8:SZQ8"/>
    <mergeCell ref="THB8:THI8"/>
    <mergeCell ref="THJ8:THQ8"/>
    <mergeCell ref="THR8:THY8"/>
    <mergeCell ref="THZ8:TIG8"/>
    <mergeCell ref="TIH8:TIO8"/>
    <mergeCell ref="TIP8:TIW8"/>
    <mergeCell ref="TFF8:TFM8"/>
    <mergeCell ref="TFN8:TFU8"/>
    <mergeCell ref="TFV8:TGC8"/>
    <mergeCell ref="TGD8:TGK8"/>
    <mergeCell ref="TGL8:TGS8"/>
    <mergeCell ref="TGT8:THA8"/>
    <mergeCell ref="TDJ8:TDQ8"/>
    <mergeCell ref="TDR8:TDY8"/>
    <mergeCell ref="TDZ8:TEG8"/>
    <mergeCell ref="TEH8:TEO8"/>
    <mergeCell ref="TEP8:TEW8"/>
    <mergeCell ref="TEX8:TFE8"/>
    <mergeCell ref="TMP8:TMW8"/>
    <mergeCell ref="TMX8:TNE8"/>
    <mergeCell ref="TNF8:TNM8"/>
    <mergeCell ref="TNN8:TNU8"/>
    <mergeCell ref="TNV8:TOC8"/>
    <mergeCell ref="TOD8:TOK8"/>
    <mergeCell ref="TKT8:TLA8"/>
    <mergeCell ref="TLB8:TLI8"/>
    <mergeCell ref="TLJ8:TLQ8"/>
    <mergeCell ref="TLR8:TLY8"/>
    <mergeCell ref="TLZ8:TMG8"/>
    <mergeCell ref="TMH8:TMO8"/>
    <mergeCell ref="TIX8:TJE8"/>
    <mergeCell ref="TJF8:TJM8"/>
    <mergeCell ref="TJN8:TJU8"/>
    <mergeCell ref="TJV8:TKC8"/>
    <mergeCell ref="TKD8:TKK8"/>
    <mergeCell ref="TKL8:TKS8"/>
    <mergeCell ref="TSD8:TSK8"/>
    <mergeCell ref="TSL8:TSS8"/>
    <mergeCell ref="TST8:TTA8"/>
    <mergeCell ref="TTB8:TTI8"/>
    <mergeCell ref="TTJ8:TTQ8"/>
    <mergeCell ref="TTR8:TTY8"/>
    <mergeCell ref="TQH8:TQO8"/>
    <mergeCell ref="TQP8:TQW8"/>
    <mergeCell ref="TQX8:TRE8"/>
    <mergeCell ref="TRF8:TRM8"/>
    <mergeCell ref="TRN8:TRU8"/>
    <mergeCell ref="TRV8:TSC8"/>
    <mergeCell ref="TOL8:TOS8"/>
    <mergeCell ref="TOT8:TPA8"/>
    <mergeCell ref="TPB8:TPI8"/>
    <mergeCell ref="TPJ8:TPQ8"/>
    <mergeCell ref="TPR8:TPY8"/>
    <mergeCell ref="TPZ8:TQG8"/>
    <mergeCell ref="TXR8:TXY8"/>
    <mergeCell ref="TXZ8:TYG8"/>
    <mergeCell ref="TYH8:TYO8"/>
    <mergeCell ref="TYP8:TYW8"/>
    <mergeCell ref="TYX8:TZE8"/>
    <mergeCell ref="TZF8:TZM8"/>
    <mergeCell ref="TVV8:TWC8"/>
    <mergeCell ref="TWD8:TWK8"/>
    <mergeCell ref="TWL8:TWS8"/>
    <mergeCell ref="TWT8:TXA8"/>
    <mergeCell ref="TXB8:TXI8"/>
    <mergeCell ref="TXJ8:TXQ8"/>
    <mergeCell ref="TTZ8:TUG8"/>
    <mergeCell ref="TUH8:TUO8"/>
    <mergeCell ref="TUP8:TUW8"/>
    <mergeCell ref="TUX8:TVE8"/>
    <mergeCell ref="TVF8:TVM8"/>
    <mergeCell ref="TVN8:TVU8"/>
    <mergeCell ref="UDF8:UDM8"/>
    <mergeCell ref="UDN8:UDU8"/>
    <mergeCell ref="UDV8:UEC8"/>
    <mergeCell ref="UED8:UEK8"/>
    <mergeCell ref="UEL8:UES8"/>
    <mergeCell ref="UET8:UFA8"/>
    <mergeCell ref="UBJ8:UBQ8"/>
    <mergeCell ref="UBR8:UBY8"/>
    <mergeCell ref="UBZ8:UCG8"/>
    <mergeCell ref="UCH8:UCO8"/>
    <mergeCell ref="UCP8:UCW8"/>
    <mergeCell ref="UCX8:UDE8"/>
    <mergeCell ref="TZN8:TZU8"/>
    <mergeCell ref="TZV8:UAC8"/>
    <mergeCell ref="UAD8:UAK8"/>
    <mergeCell ref="UAL8:UAS8"/>
    <mergeCell ref="UAT8:UBA8"/>
    <mergeCell ref="UBB8:UBI8"/>
    <mergeCell ref="UIT8:UJA8"/>
    <mergeCell ref="UJB8:UJI8"/>
    <mergeCell ref="UJJ8:UJQ8"/>
    <mergeCell ref="UJR8:UJY8"/>
    <mergeCell ref="UJZ8:UKG8"/>
    <mergeCell ref="UKH8:UKO8"/>
    <mergeCell ref="UGX8:UHE8"/>
    <mergeCell ref="UHF8:UHM8"/>
    <mergeCell ref="UHN8:UHU8"/>
    <mergeCell ref="UHV8:UIC8"/>
    <mergeCell ref="UID8:UIK8"/>
    <mergeCell ref="UIL8:UIS8"/>
    <mergeCell ref="UFB8:UFI8"/>
    <mergeCell ref="UFJ8:UFQ8"/>
    <mergeCell ref="UFR8:UFY8"/>
    <mergeCell ref="UFZ8:UGG8"/>
    <mergeCell ref="UGH8:UGO8"/>
    <mergeCell ref="UGP8:UGW8"/>
    <mergeCell ref="UOH8:UOO8"/>
    <mergeCell ref="UOP8:UOW8"/>
    <mergeCell ref="UOX8:UPE8"/>
    <mergeCell ref="UPF8:UPM8"/>
    <mergeCell ref="UPN8:UPU8"/>
    <mergeCell ref="UPV8:UQC8"/>
    <mergeCell ref="UML8:UMS8"/>
    <mergeCell ref="UMT8:UNA8"/>
    <mergeCell ref="UNB8:UNI8"/>
    <mergeCell ref="UNJ8:UNQ8"/>
    <mergeCell ref="UNR8:UNY8"/>
    <mergeCell ref="UNZ8:UOG8"/>
    <mergeCell ref="UKP8:UKW8"/>
    <mergeCell ref="UKX8:ULE8"/>
    <mergeCell ref="ULF8:ULM8"/>
    <mergeCell ref="ULN8:ULU8"/>
    <mergeCell ref="ULV8:UMC8"/>
    <mergeCell ref="UMD8:UMK8"/>
    <mergeCell ref="UTV8:UUC8"/>
    <mergeCell ref="UUD8:UUK8"/>
    <mergeCell ref="UUL8:UUS8"/>
    <mergeCell ref="UUT8:UVA8"/>
    <mergeCell ref="UVB8:UVI8"/>
    <mergeCell ref="UVJ8:UVQ8"/>
    <mergeCell ref="URZ8:USG8"/>
    <mergeCell ref="USH8:USO8"/>
    <mergeCell ref="USP8:USW8"/>
    <mergeCell ref="USX8:UTE8"/>
    <mergeCell ref="UTF8:UTM8"/>
    <mergeCell ref="UTN8:UTU8"/>
    <mergeCell ref="UQD8:UQK8"/>
    <mergeCell ref="UQL8:UQS8"/>
    <mergeCell ref="UQT8:URA8"/>
    <mergeCell ref="URB8:URI8"/>
    <mergeCell ref="URJ8:URQ8"/>
    <mergeCell ref="URR8:URY8"/>
    <mergeCell ref="UZJ8:UZQ8"/>
    <mergeCell ref="UZR8:UZY8"/>
    <mergeCell ref="UZZ8:VAG8"/>
    <mergeCell ref="VAH8:VAO8"/>
    <mergeCell ref="VAP8:VAW8"/>
    <mergeCell ref="VAX8:VBE8"/>
    <mergeCell ref="UXN8:UXU8"/>
    <mergeCell ref="UXV8:UYC8"/>
    <mergeCell ref="UYD8:UYK8"/>
    <mergeCell ref="UYL8:UYS8"/>
    <mergeCell ref="UYT8:UZA8"/>
    <mergeCell ref="UZB8:UZI8"/>
    <mergeCell ref="UVR8:UVY8"/>
    <mergeCell ref="UVZ8:UWG8"/>
    <mergeCell ref="UWH8:UWO8"/>
    <mergeCell ref="UWP8:UWW8"/>
    <mergeCell ref="UWX8:UXE8"/>
    <mergeCell ref="UXF8:UXM8"/>
    <mergeCell ref="VEX8:VFE8"/>
    <mergeCell ref="VFF8:VFM8"/>
    <mergeCell ref="VFN8:VFU8"/>
    <mergeCell ref="VFV8:VGC8"/>
    <mergeCell ref="VGD8:VGK8"/>
    <mergeCell ref="VGL8:VGS8"/>
    <mergeCell ref="VDB8:VDI8"/>
    <mergeCell ref="VDJ8:VDQ8"/>
    <mergeCell ref="VDR8:VDY8"/>
    <mergeCell ref="VDZ8:VEG8"/>
    <mergeCell ref="VEH8:VEO8"/>
    <mergeCell ref="VEP8:VEW8"/>
    <mergeCell ref="VBF8:VBM8"/>
    <mergeCell ref="VBN8:VBU8"/>
    <mergeCell ref="VBV8:VCC8"/>
    <mergeCell ref="VCD8:VCK8"/>
    <mergeCell ref="VCL8:VCS8"/>
    <mergeCell ref="VCT8:VDA8"/>
    <mergeCell ref="VKL8:VKS8"/>
    <mergeCell ref="VKT8:VLA8"/>
    <mergeCell ref="VLB8:VLI8"/>
    <mergeCell ref="VLJ8:VLQ8"/>
    <mergeCell ref="VLR8:VLY8"/>
    <mergeCell ref="VLZ8:VMG8"/>
    <mergeCell ref="VIP8:VIW8"/>
    <mergeCell ref="VIX8:VJE8"/>
    <mergeCell ref="VJF8:VJM8"/>
    <mergeCell ref="VJN8:VJU8"/>
    <mergeCell ref="VJV8:VKC8"/>
    <mergeCell ref="VKD8:VKK8"/>
    <mergeCell ref="VGT8:VHA8"/>
    <mergeCell ref="VHB8:VHI8"/>
    <mergeCell ref="VHJ8:VHQ8"/>
    <mergeCell ref="VHR8:VHY8"/>
    <mergeCell ref="VHZ8:VIG8"/>
    <mergeCell ref="VIH8:VIO8"/>
    <mergeCell ref="VPZ8:VQG8"/>
    <mergeCell ref="VQH8:VQO8"/>
    <mergeCell ref="VQP8:VQW8"/>
    <mergeCell ref="VQX8:VRE8"/>
    <mergeCell ref="VRF8:VRM8"/>
    <mergeCell ref="VRN8:VRU8"/>
    <mergeCell ref="VOD8:VOK8"/>
    <mergeCell ref="VOL8:VOS8"/>
    <mergeCell ref="VOT8:VPA8"/>
    <mergeCell ref="VPB8:VPI8"/>
    <mergeCell ref="VPJ8:VPQ8"/>
    <mergeCell ref="VPR8:VPY8"/>
    <mergeCell ref="VMH8:VMO8"/>
    <mergeCell ref="VMP8:VMW8"/>
    <mergeCell ref="VMX8:VNE8"/>
    <mergeCell ref="VNF8:VNM8"/>
    <mergeCell ref="VNN8:VNU8"/>
    <mergeCell ref="VNV8:VOC8"/>
    <mergeCell ref="VVN8:VVU8"/>
    <mergeCell ref="VVV8:VWC8"/>
    <mergeCell ref="VWD8:VWK8"/>
    <mergeCell ref="VWL8:VWS8"/>
    <mergeCell ref="VWT8:VXA8"/>
    <mergeCell ref="VXB8:VXI8"/>
    <mergeCell ref="VTR8:VTY8"/>
    <mergeCell ref="VTZ8:VUG8"/>
    <mergeCell ref="VUH8:VUO8"/>
    <mergeCell ref="VUP8:VUW8"/>
    <mergeCell ref="VUX8:VVE8"/>
    <mergeCell ref="VVF8:VVM8"/>
    <mergeCell ref="VRV8:VSC8"/>
    <mergeCell ref="VSD8:VSK8"/>
    <mergeCell ref="VSL8:VSS8"/>
    <mergeCell ref="VST8:VTA8"/>
    <mergeCell ref="VTB8:VTI8"/>
    <mergeCell ref="VTJ8:VTQ8"/>
    <mergeCell ref="WBB8:WBI8"/>
    <mergeCell ref="WBJ8:WBQ8"/>
    <mergeCell ref="WBR8:WBY8"/>
    <mergeCell ref="WBZ8:WCG8"/>
    <mergeCell ref="WCH8:WCO8"/>
    <mergeCell ref="WCP8:WCW8"/>
    <mergeCell ref="VZF8:VZM8"/>
    <mergeCell ref="VZN8:VZU8"/>
    <mergeCell ref="VZV8:WAC8"/>
    <mergeCell ref="WAD8:WAK8"/>
    <mergeCell ref="WAL8:WAS8"/>
    <mergeCell ref="WAT8:WBA8"/>
    <mergeCell ref="VXJ8:VXQ8"/>
    <mergeCell ref="VXR8:VXY8"/>
    <mergeCell ref="VXZ8:VYG8"/>
    <mergeCell ref="VYH8:VYO8"/>
    <mergeCell ref="VYP8:VYW8"/>
    <mergeCell ref="VYX8:VZE8"/>
    <mergeCell ref="WGP8:WGW8"/>
    <mergeCell ref="WGX8:WHE8"/>
    <mergeCell ref="WHF8:WHM8"/>
    <mergeCell ref="WHN8:WHU8"/>
    <mergeCell ref="WHV8:WIC8"/>
    <mergeCell ref="WID8:WIK8"/>
    <mergeCell ref="WET8:WFA8"/>
    <mergeCell ref="WFB8:WFI8"/>
    <mergeCell ref="WFJ8:WFQ8"/>
    <mergeCell ref="WFR8:WFY8"/>
    <mergeCell ref="WFZ8:WGG8"/>
    <mergeCell ref="WGH8:WGO8"/>
    <mergeCell ref="WCX8:WDE8"/>
    <mergeCell ref="WDF8:WDM8"/>
    <mergeCell ref="WDN8:WDU8"/>
    <mergeCell ref="WDV8:WEC8"/>
    <mergeCell ref="WED8:WEK8"/>
    <mergeCell ref="WEL8:WES8"/>
    <mergeCell ref="WMD8:WMK8"/>
    <mergeCell ref="WML8:WMS8"/>
    <mergeCell ref="WMT8:WNA8"/>
    <mergeCell ref="WNB8:WNI8"/>
    <mergeCell ref="WNJ8:WNQ8"/>
    <mergeCell ref="WNR8:WNY8"/>
    <mergeCell ref="WKH8:WKO8"/>
    <mergeCell ref="WKP8:WKW8"/>
    <mergeCell ref="WKX8:WLE8"/>
    <mergeCell ref="WLF8:WLM8"/>
    <mergeCell ref="WLN8:WLU8"/>
    <mergeCell ref="WLV8:WMC8"/>
    <mergeCell ref="WIL8:WIS8"/>
    <mergeCell ref="WIT8:WJA8"/>
    <mergeCell ref="WJB8:WJI8"/>
    <mergeCell ref="WJJ8:WJQ8"/>
    <mergeCell ref="WJR8:WJY8"/>
    <mergeCell ref="WJZ8:WKG8"/>
    <mergeCell ref="WRR8:WRY8"/>
    <mergeCell ref="WRZ8:WSG8"/>
    <mergeCell ref="WSH8:WSO8"/>
    <mergeCell ref="WSP8:WSW8"/>
    <mergeCell ref="WSX8:WTE8"/>
    <mergeCell ref="WTF8:WTM8"/>
    <mergeCell ref="WPV8:WQC8"/>
    <mergeCell ref="WQD8:WQK8"/>
    <mergeCell ref="WQL8:WQS8"/>
    <mergeCell ref="WQT8:WRA8"/>
    <mergeCell ref="WRB8:WRI8"/>
    <mergeCell ref="WRJ8:WRQ8"/>
    <mergeCell ref="WNZ8:WOG8"/>
    <mergeCell ref="WOH8:WOO8"/>
    <mergeCell ref="WOP8:WOW8"/>
    <mergeCell ref="WOX8:WPE8"/>
    <mergeCell ref="WPF8:WPM8"/>
    <mergeCell ref="WPN8:WPU8"/>
    <mergeCell ref="WXF8:WXM8"/>
    <mergeCell ref="WXN8:WXU8"/>
    <mergeCell ref="WXV8:WYC8"/>
    <mergeCell ref="WYD8:WYK8"/>
    <mergeCell ref="WYL8:WYS8"/>
    <mergeCell ref="WYT8:WZA8"/>
    <mergeCell ref="WVJ8:WVQ8"/>
    <mergeCell ref="WVR8:WVY8"/>
    <mergeCell ref="WVZ8:WWG8"/>
    <mergeCell ref="WWH8:WWO8"/>
    <mergeCell ref="WWP8:WWW8"/>
    <mergeCell ref="WWX8:WXE8"/>
    <mergeCell ref="WTN8:WTU8"/>
    <mergeCell ref="WTV8:WUC8"/>
    <mergeCell ref="WUD8:WUK8"/>
    <mergeCell ref="WUL8:WUS8"/>
    <mergeCell ref="WUT8:WVA8"/>
    <mergeCell ref="WVB8:WVI8"/>
    <mergeCell ref="XCT8:XDA8"/>
    <mergeCell ref="XDB8:XDI8"/>
    <mergeCell ref="XDJ8:XDQ8"/>
    <mergeCell ref="XDR8:XDY8"/>
    <mergeCell ref="XDZ8:XEG8"/>
    <mergeCell ref="XAX8:XBE8"/>
    <mergeCell ref="XBF8:XBM8"/>
    <mergeCell ref="XBN8:XBU8"/>
    <mergeCell ref="XBV8:XCC8"/>
    <mergeCell ref="XCD8:XCK8"/>
    <mergeCell ref="XCL8:XCS8"/>
    <mergeCell ref="WZB8:WZI8"/>
    <mergeCell ref="WZJ8:WZQ8"/>
    <mergeCell ref="WZR8:WZY8"/>
    <mergeCell ref="WZZ8:XAG8"/>
    <mergeCell ref="XAH8:XAO8"/>
    <mergeCell ref="XAP8:XAW8"/>
  </mergeCells>
  <printOptions horizontalCentered="1" verticalCentered="1"/>
  <pageMargins left="0.35433070866141736" right="0.35433070866141736" top="0.39370078740157483" bottom="0.47244094488188981" header="0" footer="0"/>
  <pageSetup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defaultGridColor="0" colorId="60" workbookViewId="0">
      <selection activeCell="A10" sqref="A10:F11"/>
    </sheetView>
  </sheetViews>
  <sheetFormatPr baseColWidth="10" defaultColWidth="11.42578125" defaultRowHeight="12.75" x14ac:dyDescent="0.2"/>
  <cols>
    <col min="1" max="1" width="57.7109375" style="104" customWidth="1"/>
    <col min="2" max="2" width="11.85546875" style="104" bestFit="1" customWidth="1"/>
    <col min="3" max="5" width="11.42578125" style="104"/>
    <col min="6" max="6" width="11.85546875" style="104" bestFit="1" customWidth="1"/>
    <col min="7" max="7" width="11.42578125" style="104"/>
    <col min="8" max="8" width="14.28515625" style="104" customWidth="1"/>
    <col min="9" max="9" width="13.5703125" style="104" customWidth="1"/>
    <col min="10" max="16384" width="11.42578125" style="104"/>
  </cols>
  <sheetData>
    <row r="1" spans="1:9" x14ac:dyDescent="0.2">
      <c r="A1" s="103" t="s">
        <v>0</v>
      </c>
    </row>
    <row r="2" spans="1:9" x14ac:dyDescent="0.2">
      <c r="A2" s="103" t="s">
        <v>1</v>
      </c>
    </row>
    <row r="3" spans="1:9" x14ac:dyDescent="0.2">
      <c r="A3" s="103" t="s">
        <v>2</v>
      </c>
    </row>
    <row r="5" spans="1:9" x14ac:dyDescent="0.2">
      <c r="A5" s="182" t="s">
        <v>3</v>
      </c>
      <c r="B5" s="182"/>
      <c r="C5" s="182"/>
      <c r="D5" s="182"/>
      <c r="E5" s="182"/>
      <c r="F5" s="182"/>
      <c r="G5" s="105"/>
      <c r="H5" s="105"/>
    </row>
    <row r="6" spans="1:9" x14ac:dyDescent="0.2">
      <c r="A6" s="182" t="s">
        <v>10</v>
      </c>
      <c r="B6" s="182"/>
      <c r="C6" s="182"/>
      <c r="D6" s="182"/>
      <c r="E6" s="182"/>
      <c r="F6" s="182"/>
      <c r="G6" s="105"/>
      <c r="H6" s="105"/>
    </row>
    <row r="7" spans="1:9" x14ac:dyDescent="0.2">
      <c r="A7" s="182">
        <v>2016</v>
      </c>
      <c r="B7" s="182"/>
      <c r="C7" s="182"/>
      <c r="D7" s="182"/>
      <c r="E7" s="182"/>
      <c r="F7" s="182"/>
      <c r="G7" s="105"/>
      <c r="H7" s="105"/>
    </row>
    <row r="8" spans="1:9" x14ac:dyDescent="0.2">
      <c r="A8" s="182" t="s">
        <v>4</v>
      </c>
      <c r="B8" s="182"/>
      <c r="C8" s="182"/>
      <c r="D8" s="182"/>
      <c r="E8" s="182"/>
      <c r="F8" s="182"/>
      <c r="G8" s="105"/>
      <c r="H8" s="105"/>
    </row>
    <row r="9" spans="1:9" ht="13.5" thickBot="1" x14ac:dyDescent="0.25"/>
    <row r="10" spans="1:9" s="106" customFormat="1" ht="14.25" thickTop="1" thickBot="1" x14ac:dyDescent="0.25">
      <c r="A10" s="3" t="s">
        <v>420</v>
      </c>
      <c r="B10" s="3" t="s">
        <v>9</v>
      </c>
      <c r="C10" s="3" t="s">
        <v>8</v>
      </c>
      <c r="D10" s="3" t="s">
        <v>7</v>
      </c>
      <c r="E10" s="3" t="s">
        <v>6</v>
      </c>
      <c r="F10" s="3" t="s">
        <v>427</v>
      </c>
      <c r="G10" s="15"/>
      <c r="H10" s="15"/>
      <c r="I10" s="15"/>
    </row>
    <row r="11" spans="1:9" s="12" customFormat="1" ht="13.5" thickTop="1" x14ac:dyDescent="0.2">
      <c r="A11" s="10" t="s">
        <v>428</v>
      </c>
      <c r="B11" s="154">
        <v>98493.520652000007</v>
      </c>
      <c r="C11" s="154">
        <v>9096.5761818999999</v>
      </c>
      <c r="D11" s="154">
        <v>21521.507096000001</v>
      </c>
      <c r="E11" s="154">
        <v>14192.6643976</v>
      </c>
      <c r="F11" s="154">
        <v>143304.2683275</v>
      </c>
      <c r="G11" s="11"/>
      <c r="H11" s="11"/>
      <c r="I11" s="11"/>
    </row>
    <row r="12" spans="1:9" s="100" customFormat="1" x14ac:dyDescent="0.2">
      <c r="A12" s="10" t="s">
        <v>429</v>
      </c>
      <c r="B12" s="154">
        <v>94531.286628999995</v>
      </c>
      <c r="C12" s="154">
        <v>9096.5761818999999</v>
      </c>
      <c r="D12" s="154">
        <v>21521.507096000001</v>
      </c>
      <c r="E12" s="154">
        <v>14192.6643976</v>
      </c>
      <c r="F12" s="154">
        <v>139342.0343045</v>
      </c>
      <c r="G12" s="11"/>
      <c r="H12" s="11"/>
      <c r="I12" s="11"/>
    </row>
    <row r="13" spans="1:9" s="99" customFormat="1" x14ac:dyDescent="0.2">
      <c r="A13" s="10" t="s">
        <v>430</v>
      </c>
      <c r="B13" s="154">
        <v>91912.954259000006</v>
      </c>
      <c r="C13" s="154">
        <v>9036.1989764999998</v>
      </c>
      <c r="D13" s="154">
        <v>21449.6726905</v>
      </c>
      <c r="E13" s="154">
        <v>13955.1309781</v>
      </c>
      <c r="F13" s="154">
        <v>136353.95690409999</v>
      </c>
      <c r="G13" s="6"/>
      <c r="H13" s="6"/>
      <c r="I13" s="6"/>
    </row>
    <row r="14" spans="1:9" s="99" customFormat="1" x14ac:dyDescent="0.2">
      <c r="A14" s="4" t="s">
        <v>431</v>
      </c>
      <c r="B14" s="152">
        <v>51058.405214099999</v>
      </c>
      <c r="C14" s="152">
        <v>4465.1024519000002</v>
      </c>
      <c r="D14" s="152">
        <v>11630.486849000001</v>
      </c>
      <c r="E14" s="152">
        <v>6098.3602516999999</v>
      </c>
      <c r="F14" s="152">
        <v>73252.354766699995</v>
      </c>
      <c r="G14" s="6"/>
      <c r="H14" s="6"/>
      <c r="I14" s="6"/>
    </row>
    <row r="15" spans="1:9" s="99" customFormat="1" x14ac:dyDescent="0.2">
      <c r="A15" s="4" t="s">
        <v>432</v>
      </c>
      <c r="B15" s="152">
        <v>6948.3690740000002</v>
      </c>
      <c r="C15" s="152">
        <v>611.68863999999996</v>
      </c>
      <c r="D15" s="152">
        <v>1560.5913410000001</v>
      </c>
      <c r="E15" s="152">
        <v>828.87948600000004</v>
      </c>
      <c r="F15" s="152">
        <v>9949.5285409999997</v>
      </c>
      <c r="G15" s="6"/>
      <c r="H15" s="6"/>
      <c r="I15" s="6"/>
    </row>
    <row r="16" spans="1:9" s="99" customFormat="1" x14ac:dyDescent="0.2">
      <c r="A16" s="4" t="s">
        <v>434</v>
      </c>
      <c r="B16" s="152">
        <v>6702.9370829999998</v>
      </c>
      <c r="C16" s="152">
        <v>591.09010999999998</v>
      </c>
      <c r="D16" s="152">
        <v>1507.8289589999999</v>
      </c>
      <c r="E16" s="152">
        <v>800.84372499999995</v>
      </c>
      <c r="F16" s="152">
        <v>9602.6998769999991</v>
      </c>
      <c r="G16" s="6"/>
      <c r="H16" s="6"/>
      <c r="I16" s="6"/>
    </row>
    <row r="17" spans="1:9" s="99" customFormat="1" x14ac:dyDescent="0.2">
      <c r="A17" s="4" t="s">
        <v>437</v>
      </c>
      <c r="B17" s="152">
        <v>245.43199100000001</v>
      </c>
      <c r="C17" s="152">
        <v>20.59853</v>
      </c>
      <c r="D17" s="152">
        <v>52.762382000000002</v>
      </c>
      <c r="E17" s="152">
        <v>28.035761000000001</v>
      </c>
      <c r="F17" s="152">
        <v>346.828664</v>
      </c>
      <c r="G17" s="6"/>
      <c r="H17" s="6"/>
      <c r="I17" s="6"/>
    </row>
    <row r="18" spans="1:9" s="100" customFormat="1" x14ac:dyDescent="0.2">
      <c r="A18" s="4" t="s">
        <v>438</v>
      </c>
      <c r="B18" s="152">
        <v>28411.073548299999</v>
      </c>
      <c r="C18" s="152">
        <v>1068.850704</v>
      </c>
      <c r="D18" s="152">
        <v>5583.5907379</v>
      </c>
      <c r="E18" s="152">
        <v>1355.0222957000001</v>
      </c>
      <c r="F18" s="152">
        <v>36418.537285899998</v>
      </c>
      <c r="G18" s="11"/>
      <c r="H18" s="11"/>
      <c r="I18" s="11"/>
    </row>
    <row r="19" spans="1:9" s="100" customFormat="1" x14ac:dyDescent="0.2">
      <c r="A19" s="10" t="s">
        <v>439</v>
      </c>
      <c r="B19" s="154">
        <v>0</v>
      </c>
      <c r="C19" s="154">
        <v>0</v>
      </c>
      <c r="D19" s="154">
        <v>0</v>
      </c>
      <c r="E19" s="154">
        <v>0</v>
      </c>
      <c r="F19" s="154">
        <v>0</v>
      </c>
      <c r="G19" s="11"/>
      <c r="H19" s="11"/>
      <c r="I19" s="11"/>
    </row>
    <row r="20" spans="1:9" s="99" customFormat="1" x14ac:dyDescent="0.2">
      <c r="A20" s="10" t="s">
        <v>440</v>
      </c>
      <c r="B20" s="154">
        <v>0</v>
      </c>
      <c r="C20" s="154">
        <v>0</v>
      </c>
      <c r="D20" s="154">
        <v>0</v>
      </c>
      <c r="E20" s="154">
        <v>0</v>
      </c>
      <c r="F20" s="154">
        <v>0</v>
      </c>
      <c r="G20" s="6"/>
      <c r="H20" s="6"/>
      <c r="I20" s="6"/>
    </row>
    <row r="21" spans="1:9" s="99" customFormat="1" x14ac:dyDescent="0.2">
      <c r="A21" s="4" t="s">
        <v>441</v>
      </c>
      <c r="B21" s="152">
        <v>0</v>
      </c>
      <c r="C21" s="152">
        <v>0</v>
      </c>
      <c r="D21" s="152">
        <v>0</v>
      </c>
      <c r="E21" s="152">
        <v>0</v>
      </c>
      <c r="F21" s="152">
        <v>0</v>
      </c>
      <c r="G21" s="6"/>
      <c r="H21" s="6"/>
      <c r="I21" s="6"/>
    </row>
    <row r="22" spans="1:9" s="99" customFormat="1" x14ac:dyDescent="0.2">
      <c r="A22" s="4" t="s">
        <v>442</v>
      </c>
      <c r="B22" s="152">
        <v>0</v>
      </c>
      <c r="C22" s="152">
        <v>0</v>
      </c>
      <c r="D22" s="152">
        <v>0</v>
      </c>
      <c r="E22" s="152">
        <v>0</v>
      </c>
      <c r="F22" s="152">
        <v>0</v>
      </c>
      <c r="G22" s="6"/>
      <c r="H22" s="6"/>
      <c r="I22" s="6"/>
    </row>
    <row r="23" spans="1:9" s="99" customFormat="1" x14ac:dyDescent="0.2">
      <c r="A23" s="4" t="s">
        <v>443</v>
      </c>
      <c r="B23" s="152">
        <v>0</v>
      </c>
      <c r="C23" s="152">
        <v>0</v>
      </c>
      <c r="D23" s="152">
        <v>0</v>
      </c>
      <c r="E23" s="152">
        <v>0</v>
      </c>
      <c r="F23" s="152">
        <v>0</v>
      </c>
      <c r="G23" s="6"/>
      <c r="H23" s="6"/>
      <c r="I23" s="6"/>
    </row>
    <row r="24" spans="1:9" s="100" customFormat="1" x14ac:dyDescent="0.2">
      <c r="A24" s="4" t="s">
        <v>444</v>
      </c>
      <c r="B24" s="152">
        <v>0</v>
      </c>
      <c r="C24" s="152">
        <v>0</v>
      </c>
      <c r="D24" s="152">
        <v>0</v>
      </c>
      <c r="E24" s="152">
        <v>0</v>
      </c>
      <c r="F24" s="152">
        <v>0</v>
      </c>
      <c r="G24" s="11"/>
      <c r="H24" s="11"/>
      <c r="I24" s="11"/>
    </row>
    <row r="25" spans="1:9" s="99" customFormat="1" x14ac:dyDescent="0.2">
      <c r="A25" s="10" t="s">
        <v>445</v>
      </c>
      <c r="B25" s="154">
        <v>5495.1064225999999</v>
      </c>
      <c r="C25" s="154">
        <v>2890.5571805999998</v>
      </c>
      <c r="D25" s="154">
        <v>2675.0037625999998</v>
      </c>
      <c r="E25" s="154">
        <v>5672.8689446999997</v>
      </c>
      <c r="F25" s="154">
        <v>16733.5363105</v>
      </c>
      <c r="G25" s="6"/>
      <c r="H25" s="6"/>
      <c r="I25" s="6"/>
    </row>
    <row r="26" spans="1:9" s="99" customFormat="1" x14ac:dyDescent="0.2">
      <c r="A26" s="4" t="s">
        <v>446</v>
      </c>
      <c r="B26" s="152">
        <v>391.29135989999997</v>
      </c>
      <c r="C26" s="152">
        <v>2538.1226987</v>
      </c>
      <c r="D26" s="152">
        <v>87.563002600000004</v>
      </c>
      <c r="E26" s="152">
        <v>5216.0390740000003</v>
      </c>
      <c r="F26" s="152">
        <v>8233.0161351999996</v>
      </c>
      <c r="G26" s="6"/>
      <c r="H26" s="6"/>
      <c r="I26" s="6"/>
    </row>
    <row r="27" spans="1:9" s="99" customFormat="1" x14ac:dyDescent="0.2">
      <c r="A27" s="4" t="s">
        <v>448</v>
      </c>
      <c r="B27" s="152">
        <v>0</v>
      </c>
      <c r="C27" s="152">
        <v>2503.9278829</v>
      </c>
      <c r="D27" s="152">
        <v>0</v>
      </c>
      <c r="E27" s="152">
        <v>0</v>
      </c>
      <c r="F27" s="152">
        <v>2503.9278829</v>
      </c>
      <c r="G27" s="6"/>
      <c r="H27" s="6"/>
      <c r="I27" s="6"/>
    </row>
    <row r="28" spans="1:9" s="99" customFormat="1" x14ac:dyDescent="0.2">
      <c r="A28" s="4" t="s">
        <v>453</v>
      </c>
      <c r="B28" s="152">
        <v>0</v>
      </c>
      <c r="C28" s="152">
        <v>0</v>
      </c>
      <c r="D28" s="152">
        <v>0</v>
      </c>
      <c r="E28" s="152">
        <v>3407.0832356000001</v>
      </c>
      <c r="F28" s="152">
        <v>3407.0832356000001</v>
      </c>
      <c r="G28" s="6"/>
      <c r="H28" s="6"/>
      <c r="I28" s="6"/>
    </row>
    <row r="29" spans="1:9" s="99" customFormat="1" x14ac:dyDescent="0.2">
      <c r="A29" s="4" t="s">
        <v>454</v>
      </c>
      <c r="B29" s="152">
        <v>0</v>
      </c>
      <c r="C29" s="152">
        <v>0</v>
      </c>
      <c r="D29" s="152">
        <v>0</v>
      </c>
      <c r="E29" s="152">
        <v>1762.4164828999999</v>
      </c>
      <c r="F29" s="152">
        <v>1762.4164828999999</v>
      </c>
      <c r="G29" s="6"/>
      <c r="H29" s="6"/>
      <c r="I29" s="6"/>
    </row>
    <row r="30" spans="1:9" s="99" customFormat="1" x14ac:dyDescent="0.2">
      <c r="A30" s="4" t="s">
        <v>455</v>
      </c>
      <c r="B30" s="152">
        <v>391.29135989999997</v>
      </c>
      <c r="C30" s="152">
        <v>34.194815800000001</v>
      </c>
      <c r="D30" s="152">
        <v>87.563002600000004</v>
      </c>
      <c r="E30" s="152">
        <v>46.539355499999999</v>
      </c>
      <c r="F30" s="152">
        <v>559.58853380000005</v>
      </c>
      <c r="G30" s="6"/>
      <c r="H30" s="6"/>
      <c r="I30" s="6"/>
    </row>
    <row r="31" spans="1:9" s="99" customFormat="1" x14ac:dyDescent="0.2">
      <c r="A31" s="4" t="s">
        <v>456</v>
      </c>
      <c r="B31" s="152">
        <v>4898.9124430000002</v>
      </c>
      <c r="C31" s="152">
        <v>352.43448189999998</v>
      </c>
      <c r="D31" s="152">
        <v>739.74006120000001</v>
      </c>
      <c r="E31" s="152">
        <v>456.82987070000001</v>
      </c>
      <c r="F31" s="152">
        <v>6447.9168567999996</v>
      </c>
      <c r="G31" s="6"/>
      <c r="H31" s="6"/>
      <c r="I31" s="6"/>
    </row>
    <row r="32" spans="1:9" s="99" customFormat="1" x14ac:dyDescent="0.2">
      <c r="A32" s="4" t="s">
        <v>457</v>
      </c>
      <c r="B32" s="152">
        <v>204.9026197</v>
      </c>
      <c r="C32" s="152">
        <v>0</v>
      </c>
      <c r="D32" s="152">
        <v>1847.7006988000001</v>
      </c>
      <c r="E32" s="152">
        <v>0</v>
      </c>
      <c r="F32" s="152">
        <v>2052.6033185000001</v>
      </c>
      <c r="G32" s="6"/>
      <c r="H32" s="6"/>
      <c r="I32" s="6"/>
    </row>
    <row r="33" spans="1:12" s="100" customFormat="1" x14ac:dyDescent="0.2">
      <c r="A33" s="4" t="s">
        <v>458</v>
      </c>
      <c r="B33" s="152">
        <v>0</v>
      </c>
      <c r="C33" s="152">
        <v>0</v>
      </c>
      <c r="D33" s="152">
        <v>0</v>
      </c>
      <c r="E33" s="152">
        <v>0</v>
      </c>
      <c r="F33" s="152">
        <v>0</v>
      </c>
      <c r="G33" s="11"/>
      <c r="H33" s="11"/>
      <c r="I33" s="11"/>
    </row>
    <row r="34" spans="1:12" s="100" customFormat="1" x14ac:dyDescent="0.2">
      <c r="A34" s="10" t="s">
        <v>459</v>
      </c>
      <c r="B34" s="154">
        <v>2618.3323700000001</v>
      </c>
      <c r="C34" s="154">
        <v>60.377205400000001</v>
      </c>
      <c r="D34" s="154">
        <v>71.834405500000003</v>
      </c>
      <c r="E34" s="154">
        <v>237.53341950000001</v>
      </c>
      <c r="F34" s="154">
        <v>2988.0774004</v>
      </c>
      <c r="G34" s="11"/>
      <c r="H34" s="11"/>
      <c r="I34" s="11"/>
    </row>
    <row r="35" spans="1:12" s="99" customFormat="1" x14ac:dyDescent="0.2">
      <c r="A35" s="10" t="s">
        <v>460</v>
      </c>
      <c r="B35" s="154">
        <v>2618.3323700000001</v>
      </c>
      <c r="C35" s="154">
        <v>60.377205400000001</v>
      </c>
      <c r="D35" s="154">
        <v>71.834405500000003</v>
      </c>
      <c r="E35" s="154">
        <v>237.53341950000001</v>
      </c>
      <c r="F35" s="154">
        <v>2988.0774004</v>
      </c>
      <c r="G35" s="6"/>
      <c r="H35" s="6"/>
      <c r="I35" s="6"/>
    </row>
    <row r="36" spans="1:12" s="99" customFormat="1" x14ac:dyDescent="0.2">
      <c r="A36" s="4" t="s">
        <v>461</v>
      </c>
      <c r="B36" s="152">
        <v>1785.7494303000001</v>
      </c>
      <c r="C36" s="152">
        <v>50.654455400000003</v>
      </c>
      <c r="D36" s="152">
        <v>71.834405500000003</v>
      </c>
      <c r="E36" s="152">
        <v>55.9549235</v>
      </c>
      <c r="F36" s="152">
        <v>1964.1932147</v>
      </c>
      <c r="G36" s="6"/>
      <c r="H36" s="6"/>
      <c r="I36" s="6"/>
    </row>
    <row r="37" spans="1:12" s="100" customFormat="1" x14ac:dyDescent="0.2">
      <c r="A37" s="4" t="s">
        <v>462</v>
      </c>
      <c r="B37" s="152">
        <v>832.5829397</v>
      </c>
      <c r="C37" s="152">
        <v>9.7227499999999996</v>
      </c>
      <c r="D37" s="152">
        <v>0</v>
      </c>
      <c r="E37" s="152">
        <v>181.578496</v>
      </c>
      <c r="F37" s="152">
        <v>1023.8841857</v>
      </c>
      <c r="G37" s="11"/>
      <c r="H37" s="11"/>
      <c r="I37" s="11"/>
    </row>
    <row r="38" spans="1:12" s="99" customFormat="1" x14ac:dyDescent="0.2">
      <c r="A38" s="10" t="s">
        <v>463</v>
      </c>
      <c r="B38" s="154">
        <v>0</v>
      </c>
      <c r="C38" s="154">
        <v>0</v>
      </c>
      <c r="D38" s="154">
        <v>0</v>
      </c>
      <c r="E38" s="154">
        <v>0</v>
      </c>
      <c r="F38" s="154">
        <v>0</v>
      </c>
      <c r="G38" s="6"/>
      <c r="H38" s="6"/>
      <c r="I38" s="6"/>
    </row>
    <row r="39" spans="1:12" s="99" customFormat="1" x14ac:dyDescent="0.2">
      <c r="A39" s="4" t="s">
        <v>464</v>
      </c>
      <c r="B39" s="152">
        <v>0</v>
      </c>
      <c r="C39" s="152">
        <v>0</v>
      </c>
      <c r="D39" s="152">
        <v>0</v>
      </c>
      <c r="E39" s="152">
        <v>0</v>
      </c>
      <c r="F39" s="152">
        <v>0</v>
      </c>
      <c r="G39" s="6"/>
      <c r="H39" s="6"/>
      <c r="I39" s="6"/>
    </row>
    <row r="40" spans="1:12" s="100" customFormat="1" x14ac:dyDescent="0.2">
      <c r="A40" s="4" t="s">
        <v>465</v>
      </c>
      <c r="B40" s="152">
        <v>0</v>
      </c>
      <c r="C40" s="152">
        <v>0</v>
      </c>
      <c r="D40" s="152">
        <v>0</v>
      </c>
      <c r="E40" s="152">
        <v>0</v>
      </c>
      <c r="F40" s="152">
        <v>0</v>
      </c>
      <c r="G40" s="11"/>
      <c r="H40" s="11"/>
      <c r="I40" s="11"/>
    </row>
    <row r="41" spans="1:12" s="99" customFormat="1" x14ac:dyDescent="0.2">
      <c r="A41" s="10" t="s">
        <v>466</v>
      </c>
      <c r="B41" s="154">
        <v>0</v>
      </c>
      <c r="C41" s="154">
        <v>0</v>
      </c>
      <c r="D41" s="154">
        <v>0</v>
      </c>
      <c r="E41" s="154">
        <v>0</v>
      </c>
      <c r="F41" s="154">
        <v>0</v>
      </c>
      <c r="G41" s="6"/>
      <c r="H41" s="6"/>
      <c r="I41" s="6"/>
    </row>
    <row r="42" spans="1:12" s="99" customFormat="1" x14ac:dyDescent="0.2">
      <c r="A42" s="4" t="s">
        <v>446</v>
      </c>
      <c r="B42" s="152">
        <v>0</v>
      </c>
      <c r="C42" s="152">
        <v>0</v>
      </c>
      <c r="D42" s="152">
        <v>0</v>
      </c>
      <c r="E42" s="152">
        <v>0</v>
      </c>
      <c r="F42" s="152">
        <v>0</v>
      </c>
      <c r="G42" s="6"/>
      <c r="H42" s="6"/>
      <c r="I42" s="6"/>
    </row>
    <row r="43" spans="1:12" s="99" customFormat="1" x14ac:dyDescent="0.2">
      <c r="A43" s="4" t="s">
        <v>456</v>
      </c>
      <c r="B43" s="152">
        <v>0</v>
      </c>
      <c r="C43" s="152">
        <v>0</v>
      </c>
      <c r="D43" s="152">
        <v>0</v>
      </c>
      <c r="E43" s="152">
        <v>0</v>
      </c>
      <c r="F43" s="152">
        <v>0</v>
      </c>
      <c r="G43" s="6"/>
      <c r="H43" s="6"/>
      <c r="I43" s="6"/>
    </row>
    <row r="44" spans="1:12" s="100" customFormat="1" x14ac:dyDescent="0.2">
      <c r="A44" s="4" t="s">
        <v>457</v>
      </c>
      <c r="B44" s="152">
        <v>0</v>
      </c>
      <c r="C44" s="152">
        <v>0</v>
      </c>
      <c r="D44" s="152">
        <v>0</v>
      </c>
      <c r="E44" s="152">
        <v>0</v>
      </c>
      <c r="F44" s="152">
        <v>0</v>
      </c>
      <c r="G44" s="11"/>
      <c r="H44" s="11"/>
      <c r="I44" s="11"/>
    </row>
    <row r="45" spans="1:12" s="99" customFormat="1" x14ac:dyDescent="0.2">
      <c r="A45" s="10" t="s">
        <v>468</v>
      </c>
      <c r="B45" s="154">
        <v>3962.234023</v>
      </c>
      <c r="C45" s="154">
        <v>0</v>
      </c>
      <c r="D45" s="154">
        <v>0</v>
      </c>
      <c r="E45" s="154">
        <v>0</v>
      </c>
      <c r="F45" s="154">
        <v>3962.234023</v>
      </c>
      <c r="G45" s="6"/>
      <c r="H45" s="6"/>
      <c r="I45" s="6"/>
    </row>
    <row r="46" spans="1:12" s="99" customFormat="1" x14ac:dyDescent="0.2">
      <c r="A46" s="4" t="s">
        <v>469</v>
      </c>
      <c r="B46" s="152">
        <v>3962.234023</v>
      </c>
      <c r="C46" s="152">
        <v>0</v>
      </c>
      <c r="D46" s="152">
        <v>0</v>
      </c>
      <c r="E46" s="152">
        <v>0</v>
      </c>
      <c r="F46" s="152">
        <v>3962.234023</v>
      </c>
      <c r="G46" s="6"/>
      <c r="H46" s="6"/>
      <c r="I46" s="6"/>
    </row>
    <row r="47" spans="1:12" s="99" customFormat="1" x14ac:dyDescent="0.2">
      <c r="A47" s="4" t="s">
        <v>470</v>
      </c>
      <c r="B47" s="152">
        <v>0</v>
      </c>
      <c r="C47" s="152">
        <v>0</v>
      </c>
      <c r="D47" s="152">
        <v>0</v>
      </c>
      <c r="E47" s="152">
        <v>0</v>
      </c>
      <c r="F47" s="152">
        <v>0</v>
      </c>
      <c r="G47" s="6"/>
      <c r="H47" s="6"/>
      <c r="I47" s="6"/>
    </row>
    <row r="48" spans="1:12" s="107" customFormat="1" x14ac:dyDescent="0.2">
      <c r="A48" s="4" t="s">
        <v>471</v>
      </c>
      <c r="B48" s="152">
        <v>4469309.9481213102</v>
      </c>
      <c r="C48" s="152">
        <v>-9036.1989764999998</v>
      </c>
      <c r="D48" s="152">
        <v>-21449.6726905</v>
      </c>
      <c r="E48" s="152">
        <v>-13955.1309781</v>
      </c>
      <c r="F48" s="152">
        <v>4424868.9454762097</v>
      </c>
      <c r="G48" s="14"/>
      <c r="H48" s="14"/>
      <c r="I48" s="14"/>
      <c r="J48" s="14"/>
      <c r="K48" s="14"/>
      <c r="L48" s="14"/>
    </row>
    <row r="49" spans="1:12" x14ac:dyDescent="0.2">
      <c r="A49" s="4" t="s">
        <v>625</v>
      </c>
      <c r="B49" s="152">
        <v>4469575.7194563104</v>
      </c>
      <c r="C49" s="152">
        <v>-9096.5761818999999</v>
      </c>
      <c r="D49" s="152">
        <v>-21521.507096000001</v>
      </c>
      <c r="E49" s="152">
        <v>-14192.6643976</v>
      </c>
      <c r="F49" s="152">
        <v>4424764.9717808096</v>
      </c>
      <c r="G49" s="108"/>
      <c r="H49" s="108"/>
      <c r="I49" s="108"/>
      <c r="J49" s="108"/>
      <c r="K49" s="108"/>
      <c r="L49" s="108"/>
    </row>
    <row r="50" spans="1:12" x14ac:dyDescent="0.2">
      <c r="A50" s="4" t="s">
        <v>624</v>
      </c>
      <c r="B50" s="152">
        <v>-6114921.7131030904</v>
      </c>
      <c r="C50" s="152">
        <v>9096.5761818999999</v>
      </c>
      <c r="D50" s="152">
        <v>21521.507096000001</v>
      </c>
      <c r="E50" s="152">
        <v>14192.6643976</v>
      </c>
      <c r="F50" s="152">
        <v>-6070110.9654275896</v>
      </c>
    </row>
    <row r="51" spans="1:12" x14ac:dyDescent="0.2">
      <c r="A51" s="10" t="s">
        <v>623</v>
      </c>
      <c r="B51" s="154">
        <v>1645345.99364678</v>
      </c>
      <c r="C51" s="154">
        <v>0</v>
      </c>
      <c r="D51" s="154">
        <v>0</v>
      </c>
      <c r="E51" s="154">
        <v>0</v>
      </c>
      <c r="F51" s="154">
        <v>1645345.99364678</v>
      </c>
    </row>
    <row r="52" spans="1:12" x14ac:dyDescent="0.2">
      <c r="A52" s="10" t="s">
        <v>622</v>
      </c>
      <c r="B52" s="154">
        <v>1484883.9195304799</v>
      </c>
      <c r="C52" s="154">
        <v>0</v>
      </c>
      <c r="D52" s="154">
        <v>0</v>
      </c>
      <c r="E52" s="154">
        <v>0</v>
      </c>
      <c r="F52" s="154">
        <v>1484883.9195304799</v>
      </c>
    </row>
    <row r="53" spans="1:12" x14ac:dyDescent="0.2">
      <c r="A53" s="10" t="s">
        <v>621</v>
      </c>
      <c r="B53" s="154">
        <v>-120080.95112272</v>
      </c>
      <c r="C53" s="154">
        <v>0</v>
      </c>
      <c r="D53" s="154">
        <v>0</v>
      </c>
      <c r="E53" s="154">
        <v>0</v>
      </c>
      <c r="F53" s="154">
        <v>-120080.95112272</v>
      </c>
    </row>
    <row r="54" spans="1:12" x14ac:dyDescent="0.2">
      <c r="A54" s="4" t="s">
        <v>620</v>
      </c>
      <c r="B54" s="152">
        <v>0</v>
      </c>
      <c r="C54" s="152">
        <v>0</v>
      </c>
      <c r="D54" s="152">
        <v>0</v>
      </c>
      <c r="E54" s="152">
        <v>0</v>
      </c>
      <c r="F54" s="152">
        <v>0</v>
      </c>
    </row>
    <row r="55" spans="1:12" x14ac:dyDescent="0.2">
      <c r="A55" s="10" t="s">
        <v>619</v>
      </c>
      <c r="B55" s="154">
        <v>-120080.95112272</v>
      </c>
      <c r="C55" s="154">
        <v>0</v>
      </c>
      <c r="D55" s="154">
        <v>0</v>
      </c>
      <c r="E55" s="154">
        <v>0</v>
      </c>
      <c r="F55" s="154">
        <v>-120080.95112272</v>
      </c>
    </row>
    <row r="56" spans="1:12" x14ac:dyDescent="0.2">
      <c r="A56" s="4" t="s">
        <v>601</v>
      </c>
      <c r="B56" s="152">
        <v>104655.24952578</v>
      </c>
      <c r="C56" s="152">
        <v>0</v>
      </c>
      <c r="D56" s="152">
        <v>0</v>
      </c>
      <c r="E56" s="152">
        <v>0</v>
      </c>
      <c r="F56" s="152">
        <v>104655.24952578</v>
      </c>
    </row>
    <row r="57" spans="1:12" x14ac:dyDescent="0.2">
      <c r="A57" s="4" t="s">
        <v>600</v>
      </c>
      <c r="B57" s="152">
        <v>224736.2006485</v>
      </c>
      <c r="C57" s="152">
        <v>0</v>
      </c>
      <c r="D57" s="152">
        <v>0</v>
      </c>
      <c r="E57" s="152">
        <v>0</v>
      </c>
      <c r="F57" s="152">
        <v>224736.2006485</v>
      </c>
    </row>
    <row r="58" spans="1:12" x14ac:dyDescent="0.2">
      <c r="A58" s="4" t="s">
        <v>618</v>
      </c>
      <c r="B58" s="152">
        <v>0</v>
      </c>
      <c r="C58" s="152">
        <v>0</v>
      </c>
      <c r="D58" s="152">
        <v>0</v>
      </c>
      <c r="E58" s="152">
        <v>0</v>
      </c>
      <c r="F58" s="152">
        <v>0</v>
      </c>
    </row>
    <row r="59" spans="1:12" x14ac:dyDescent="0.2">
      <c r="A59" s="10" t="s">
        <v>617</v>
      </c>
      <c r="B59" s="154">
        <v>-4263.7096000000001</v>
      </c>
      <c r="C59" s="154">
        <v>0</v>
      </c>
      <c r="D59" s="154">
        <v>0</v>
      </c>
      <c r="E59" s="154">
        <v>0</v>
      </c>
      <c r="F59" s="154">
        <v>-4263.7096000000001</v>
      </c>
    </row>
    <row r="60" spans="1:12" x14ac:dyDescent="0.2">
      <c r="A60" s="4" t="s">
        <v>616</v>
      </c>
      <c r="B60" s="152">
        <v>0</v>
      </c>
      <c r="C60" s="152">
        <v>0</v>
      </c>
      <c r="D60" s="152">
        <v>0</v>
      </c>
      <c r="E60" s="152">
        <v>0</v>
      </c>
      <c r="F60" s="152">
        <v>0</v>
      </c>
    </row>
    <row r="61" spans="1:12" x14ac:dyDescent="0.2">
      <c r="A61" s="4" t="s">
        <v>615</v>
      </c>
      <c r="B61" s="152">
        <v>0</v>
      </c>
      <c r="C61" s="152">
        <v>0</v>
      </c>
      <c r="D61" s="152">
        <v>0</v>
      </c>
      <c r="E61" s="152">
        <v>0</v>
      </c>
      <c r="F61" s="152">
        <v>0</v>
      </c>
    </row>
    <row r="62" spans="1:12" x14ac:dyDescent="0.2">
      <c r="A62" s="10" t="s">
        <v>614</v>
      </c>
      <c r="B62" s="154">
        <v>-4263.7096000000001</v>
      </c>
      <c r="C62" s="154">
        <v>0</v>
      </c>
      <c r="D62" s="154">
        <v>0</v>
      </c>
      <c r="E62" s="154">
        <v>0</v>
      </c>
      <c r="F62" s="154">
        <v>-4263.7096000000001</v>
      </c>
    </row>
    <row r="63" spans="1:12" x14ac:dyDescent="0.2">
      <c r="A63" s="10" t="s">
        <v>613</v>
      </c>
      <c r="B63" s="154">
        <v>-4263.7096000000001</v>
      </c>
      <c r="C63" s="154">
        <v>0</v>
      </c>
      <c r="D63" s="154">
        <v>0</v>
      </c>
      <c r="E63" s="154">
        <v>0</v>
      </c>
      <c r="F63" s="154">
        <v>-4263.7096000000001</v>
      </c>
    </row>
    <row r="64" spans="1:12" x14ac:dyDescent="0.2">
      <c r="A64" s="4" t="s">
        <v>611</v>
      </c>
      <c r="B64" s="152">
        <v>6991.53</v>
      </c>
      <c r="C64" s="152">
        <v>0</v>
      </c>
      <c r="D64" s="152">
        <v>0</v>
      </c>
      <c r="E64" s="152">
        <v>0</v>
      </c>
      <c r="F64" s="152">
        <v>6991.53</v>
      </c>
    </row>
    <row r="65" spans="1:6" x14ac:dyDescent="0.2">
      <c r="A65" s="4" t="s">
        <v>610</v>
      </c>
      <c r="B65" s="152">
        <v>11255.239600000001</v>
      </c>
      <c r="C65" s="152">
        <v>0</v>
      </c>
      <c r="D65" s="152">
        <v>0</v>
      </c>
      <c r="E65" s="152">
        <v>0</v>
      </c>
      <c r="F65" s="152">
        <v>11255.239600000001</v>
      </c>
    </row>
    <row r="66" spans="1:6" x14ac:dyDescent="0.2">
      <c r="A66" s="10" t="s">
        <v>612</v>
      </c>
      <c r="B66" s="154">
        <v>0</v>
      </c>
      <c r="C66" s="154">
        <v>0</v>
      </c>
      <c r="D66" s="154">
        <v>0</v>
      </c>
      <c r="E66" s="154">
        <v>0</v>
      </c>
      <c r="F66" s="154">
        <v>0</v>
      </c>
    </row>
    <row r="67" spans="1:6" x14ac:dyDescent="0.2">
      <c r="A67" s="4" t="s">
        <v>611</v>
      </c>
      <c r="B67" s="152">
        <v>0</v>
      </c>
      <c r="C67" s="152">
        <v>0</v>
      </c>
      <c r="D67" s="152">
        <v>0</v>
      </c>
      <c r="E67" s="152">
        <v>0</v>
      </c>
      <c r="F67" s="152">
        <v>0</v>
      </c>
    </row>
    <row r="68" spans="1:6" x14ac:dyDescent="0.2">
      <c r="A68" s="4" t="s">
        <v>610</v>
      </c>
      <c r="B68" s="152">
        <v>0</v>
      </c>
      <c r="C68" s="152">
        <v>0</v>
      </c>
      <c r="D68" s="152">
        <v>0</v>
      </c>
      <c r="E68" s="152">
        <v>0</v>
      </c>
      <c r="F68" s="152">
        <v>0</v>
      </c>
    </row>
    <row r="69" spans="1:6" x14ac:dyDescent="0.2">
      <c r="A69" s="4" t="s">
        <v>597</v>
      </c>
      <c r="B69" s="152">
        <v>0</v>
      </c>
      <c r="C69" s="152">
        <v>0</v>
      </c>
      <c r="D69" s="152">
        <v>0</v>
      </c>
      <c r="E69" s="152">
        <v>0</v>
      </c>
      <c r="F69" s="152">
        <v>0</v>
      </c>
    </row>
    <row r="70" spans="1:6" x14ac:dyDescent="0.2">
      <c r="A70" s="10" t="s">
        <v>609</v>
      </c>
      <c r="B70" s="154">
        <v>0</v>
      </c>
      <c r="C70" s="154">
        <v>0</v>
      </c>
      <c r="D70" s="154">
        <v>0</v>
      </c>
      <c r="E70" s="154">
        <v>0</v>
      </c>
      <c r="F70" s="154">
        <v>0</v>
      </c>
    </row>
    <row r="71" spans="1:6" x14ac:dyDescent="0.2">
      <c r="A71" s="4" t="s">
        <v>608</v>
      </c>
      <c r="B71" s="152">
        <v>0</v>
      </c>
      <c r="C71" s="152">
        <v>0</v>
      </c>
      <c r="D71" s="152">
        <v>0</v>
      </c>
      <c r="E71" s="152">
        <v>0</v>
      </c>
      <c r="F71" s="152">
        <v>0</v>
      </c>
    </row>
    <row r="72" spans="1:6" x14ac:dyDescent="0.2">
      <c r="A72" s="10" t="s">
        <v>607</v>
      </c>
      <c r="B72" s="154">
        <v>0</v>
      </c>
      <c r="C72" s="154">
        <v>0</v>
      </c>
      <c r="D72" s="154">
        <v>0</v>
      </c>
      <c r="E72" s="154">
        <v>0</v>
      </c>
      <c r="F72" s="154">
        <v>0</v>
      </c>
    </row>
    <row r="73" spans="1:6" x14ac:dyDescent="0.2">
      <c r="A73" s="4" t="s">
        <v>601</v>
      </c>
      <c r="B73" s="152">
        <v>0</v>
      </c>
      <c r="C73" s="152">
        <v>0</v>
      </c>
      <c r="D73" s="152">
        <v>0</v>
      </c>
      <c r="E73" s="152">
        <v>0</v>
      </c>
      <c r="F73" s="152">
        <v>0</v>
      </c>
    </row>
    <row r="74" spans="1:6" x14ac:dyDescent="0.2">
      <c r="A74" s="4" t="s">
        <v>600</v>
      </c>
      <c r="B74" s="152">
        <v>0</v>
      </c>
      <c r="C74" s="152">
        <v>0</v>
      </c>
      <c r="D74" s="152">
        <v>0</v>
      </c>
      <c r="E74" s="152">
        <v>0</v>
      </c>
      <c r="F74" s="152">
        <v>0</v>
      </c>
    </row>
    <row r="75" spans="1:6" x14ac:dyDescent="0.2">
      <c r="A75" s="10" t="s">
        <v>606</v>
      </c>
      <c r="B75" s="154">
        <v>1609228.5802531999</v>
      </c>
      <c r="C75" s="154">
        <v>0</v>
      </c>
      <c r="D75" s="154">
        <v>0</v>
      </c>
      <c r="E75" s="154">
        <v>0</v>
      </c>
      <c r="F75" s="154">
        <v>1609228.5802531999</v>
      </c>
    </row>
    <row r="76" spans="1:6" x14ac:dyDescent="0.2">
      <c r="A76" s="10" t="s">
        <v>605</v>
      </c>
      <c r="B76" s="154">
        <v>97551.862261600007</v>
      </c>
      <c r="C76" s="154">
        <v>0</v>
      </c>
      <c r="D76" s="154">
        <v>0</v>
      </c>
      <c r="E76" s="154">
        <v>0</v>
      </c>
      <c r="F76" s="154">
        <v>97551.862261600007</v>
      </c>
    </row>
    <row r="77" spans="1:6" x14ac:dyDescent="0.2">
      <c r="A77" s="4" t="s">
        <v>604</v>
      </c>
      <c r="B77" s="152">
        <v>3643777.0384856998</v>
      </c>
      <c r="C77" s="152">
        <v>0</v>
      </c>
      <c r="D77" s="152">
        <v>0</v>
      </c>
      <c r="E77" s="152">
        <v>0</v>
      </c>
      <c r="F77" s="152">
        <v>3643777.0384856998</v>
      </c>
    </row>
    <row r="78" spans="1:6" x14ac:dyDescent="0.2">
      <c r="A78" s="4" t="s">
        <v>603</v>
      </c>
      <c r="B78" s="152">
        <v>3546225.1762240999</v>
      </c>
      <c r="C78" s="152">
        <v>0</v>
      </c>
      <c r="D78" s="152">
        <v>0</v>
      </c>
      <c r="E78" s="152">
        <v>0</v>
      </c>
      <c r="F78" s="152">
        <v>3546225.1762240999</v>
      </c>
    </row>
    <row r="79" spans="1:6" x14ac:dyDescent="0.2">
      <c r="A79" s="10" t="s">
        <v>602</v>
      </c>
      <c r="B79" s="154">
        <v>0</v>
      </c>
      <c r="C79" s="154">
        <v>0</v>
      </c>
      <c r="D79" s="154">
        <v>0</v>
      </c>
      <c r="E79" s="154">
        <v>0</v>
      </c>
      <c r="F79" s="154">
        <v>0</v>
      </c>
    </row>
    <row r="80" spans="1:6" x14ac:dyDescent="0.2">
      <c r="A80" s="4" t="s">
        <v>601</v>
      </c>
      <c r="B80" s="152">
        <v>0</v>
      </c>
      <c r="C80" s="152">
        <v>0</v>
      </c>
      <c r="D80" s="152">
        <v>0</v>
      </c>
      <c r="E80" s="152">
        <v>0</v>
      </c>
      <c r="F80" s="152">
        <v>0</v>
      </c>
    </row>
    <row r="81" spans="1:6" x14ac:dyDescent="0.2">
      <c r="A81" s="4" t="s">
        <v>600</v>
      </c>
      <c r="B81" s="152">
        <v>0</v>
      </c>
      <c r="C81" s="152">
        <v>0</v>
      </c>
      <c r="D81" s="152">
        <v>0</v>
      </c>
      <c r="E81" s="152">
        <v>0</v>
      </c>
      <c r="F81" s="152">
        <v>0</v>
      </c>
    </row>
    <row r="82" spans="1:6" x14ac:dyDescent="0.2">
      <c r="A82" s="4" t="s">
        <v>599</v>
      </c>
      <c r="B82" s="152">
        <v>56374.883207899999</v>
      </c>
      <c r="C82" s="152">
        <v>0</v>
      </c>
      <c r="D82" s="152">
        <v>0</v>
      </c>
      <c r="E82" s="152">
        <v>0</v>
      </c>
      <c r="F82" s="152">
        <v>56374.883207899999</v>
      </c>
    </row>
    <row r="83" spans="1:6" x14ac:dyDescent="0.2">
      <c r="A83" s="4" t="s">
        <v>598</v>
      </c>
      <c r="B83" s="152">
        <v>4080.7762493999999</v>
      </c>
      <c r="C83" s="152">
        <v>0</v>
      </c>
      <c r="D83" s="152">
        <v>0</v>
      </c>
      <c r="E83" s="152">
        <v>0</v>
      </c>
      <c r="F83" s="152">
        <v>4080.7762493999999</v>
      </c>
    </row>
    <row r="84" spans="1:6" x14ac:dyDescent="0.2">
      <c r="A84" s="4" t="s">
        <v>597</v>
      </c>
      <c r="B84" s="152">
        <v>1451221.0585343</v>
      </c>
      <c r="C84" s="152">
        <v>0</v>
      </c>
      <c r="D84" s="152">
        <v>0</v>
      </c>
      <c r="E84" s="152">
        <v>0</v>
      </c>
      <c r="F84" s="152">
        <v>1451221.0585343</v>
      </c>
    </row>
    <row r="85" spans="1:6" x14ac:dyDescent="0.2">
      <c r="A85" s="10" t="s">
        <v>596</v>
      </c>
      <c r="B85" s="154">
        <v>160462.07411630001</v>
      </c>
      <c r="C85" s="154">
        <v>0</v>
      </c>
      <c r="D85" s="154">
        <v>0</v>
      </c>
      <c r="E85" s="154">
        <v>0</v>
      </c>
      <c r="F85" s="154">
        <v>160462.07411630001</v>
      </c>
    </row>
    <row r="86" spans="1:6" x14ac:dyDescent="0.2">
      <c r="A86" s="4" t="s">
        <v>595</v>
      </c>
      <c r="B86" s="152">
        <v>210744.9289575</v>
      </c>
      <c r="C86" s="152">
        <v>0</v>
      </c>
      <c r="D86" s="152">
        <v>0</v>
      </c>
      <c r="E86" s="152">
        <v>0</v>
      </c>
      <c r="F86" s="152">
        <v>210744.9289575</v>
      </c>
    </row>
    <row r="87" spans="1:6" x14ac:dyDescent="0.2">
      <c r="A87" s="4" t="s">
        <v>594</v>
      </c>
      <c r="B87" s="152">
        <v>50282.854841200002</v>
      </c>
      <c r="C87" s="152">
        <v>0</v>
      </c>
      <c r="D87" s="152">
        <v>0</v>
      </c>
      <c r="E87" s="152">
        <v>0</v>
      </c>
      <c r="F87" s="152">
        <v>50282.854841200002</v>
      </c>
    </row>
    <row r="88" spans="1:6" x14ac:dyDescent="0.2">
      <c r="A88" s="10" t="s">
        <v>593</v>
      </c>
      <c r="B88" s="154">
        <v>0</v>
      </c>
      <c r="C88" s="154">
        <v>0</v>
      </c>
      <c r="D88" s="154">
        <v>0</v>
      </c>
      <c r="E88" s="154">
        <v>0</v>
      </c>
      <c r="F88" s="154">
        <v>0</v>
      </c>
    </row>
    <row r="89" spans="1:6" x14ac:dyDescent="0.2">
      <c r="A89" s="4" t="s">
        <v>592</v>
      </c>
      <c r="B89" s="152">
        <v>0</v>
      </c>
      <c r="C89" s="152">
        <v>0</v>
      </c>
      <c r="D89" s="152">
        <v>0</v>
      </c>
      <c r="E89" s="152">
        <v>0</v>
      </c>
      <c r="F89" s="152">
        <v>0</v>
      </c>
    </row>
    <row r="90" spans="1:6" x14ac:dyDescent="0.2">
      <c r="A90" s="4" t="s">
        <v>591</v>
      </c>
      <c r="B90" s="152">
        <v>0</v>
      </c>
      <c r="C90" s="152">
        <v>0</v>
      </c>
      <c r="D90" s="152">
        <v>0</v>
      </c>
      <c r="E90" s="152">
        <v>0</v>
      </c>
      <c r="F90" s="152">
        <v>0</v>
      </c>
    </row>
    <row r="91" spans="1:6" x14ac:dyDescent="0.2">
      <c r="A91" s="4"/>
      <c r="B91" s="152"/>
      <c r="C91" s="152"/>
      <c r="D91" s="152"/>
      <c r="E91" s="152"/>
      <c r="F91" s="152"/>
    </row>
  </sheetData>
  <mergeCells count="4">
    <mergeCell ref="A5:F5"/>
    <mergeCell ref="A6:F6"/>
    <mergeCell ref="A7:F7"/>
    <mergeCell ref="A8:F8"/>
  </mergeCells>
  <printOptions horizontalCentered="1"/>
  <pageMargins left="0.74803149606299213" right="0.74803149606299213" top="0.39370078740157483" bottom="0.47244094488188981" header="0" footer="0"/>
  <pageSetup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defaultGridColor="0" colorId="60" workbookViewId="0">
      <selection activeCell="G10" sqref="G10"/>
    </sheetView>
  </sheetViews>
  <sheetFormatPr baseColWidth="10" defaultColWidth="11.42578125"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81" t="s">
        <v>3</v>
      </c>
      <c r="B5" s="181"/>
      <c r="C5" s="181"/>
      <c r="D5" s="181"/>
      <c r="E5" s="181"/>
      <c r="F5" s="8"/>
      <c r="G5" s="8"/>
      <c r="H5" s="8"/>
    </row>
    <row r="6" spans="1:9" x14ac:dyDescent="0.2">
      <c r="A6" s="181" t="s">
        <v>27</v>
      </c>
      <c r="B6" s="181"/>
      <c r="C6" s="181"/>
      <c r="D6" s="181"/>
      <c r="E6" s="181"/>
      <c r="F6" s="8"/>
      <c r="G6" s="8"/>
      <c r="H6" s="8"/>
    </row>
    <row r="7" spans="1:9" x14ac:dyDescent="0.2">
      <c r="A7" s="181">
        <v>2016</v>
      </c>
      <c r="B7" s="181"/>
      <c r="C7" s="181"/>
      <c r="D7" s="181"/>
      <c r="E7" s="181"/>
      <c r="F7" s="8"/>
      <c r="G7" s="8"/>
      <c r="H7" s="8"/>
    </row>
    <row r="8" spans="1:9" x14ac:dyDescent="0.2">
      <c r="A8" s="181" t="s">
        <v>4</v>
      </c>
      <c r="B8" s="181"/>
      <c r="C8" s="181"/>
      <c r="D8" s="181"/>
      <c r="E8" s="181"/>
      <c r="F8" s="8"/>
      <c r="G8" s="8"/>
      <c r="H8" s="8"/>
    </row>
    <row r="9" spans="1:9" ht="13.5" thickBot="1" x14ac:dyDescent="0.25"/>
    <row r="10" spans="1:9" s="23" customFormat="1" ht="14.25" thickTop="1" thickBot="1" x14ac:dyDescent="0.25">
      <c r="A10" s="3" t="s">
        <v>420</v>
      </c>
      <c r="B10" s="3" t="s">
        <v>26</v>
      </c>
      <c r="C10" s="3" t="s">
        <v>25</v>
      </c>
      <c r="D10" s="3" t="s">
        <v>24</v>
      </c>
      <c r="E10" s="3" t="s">
        <v>427</v>
      </c>
      <c r="F10" s="15"/>
      <c r="G10" s="15"/>
      <c r="H10" s="15"/>
      <c r="I10" s="15"/>
    </row>
    <row r="11" spans="1:9" s="100" customFormat="1" ht="13.5" thickTop="1" x14ac:dyDescent="0.2">
      <c r="A11" s="4"/>
      <c r="B11" s="152"/>
      <c r="C11" s="152"/>
      <c r="D11" s="152"/>
      <c r="E11" s="152"/>
      <c r="F11" s="11"/>
      <c r="G11" s="11"/>
      <c r="H11" s="11"/>
      <c r="I11" s="11"/>
    </row>
    <row r="12" spans="1:9" s="100" customFormat="1" x14ac:dyDescent="0.2">
      <c r="A12" s="10" t="s">
        <v>428</v>
      </c>
      <c r="B12" s="154">
        <v>31226.2920318</v>
      </c>
      <c r="C12" s="154">
        <v>19733.279529799998</v>
      </c>
      <c r="D12" s="154">
        <v>5214.8036046999996</v>
      </c>
      <c r="E12" s="154">
        <v>56174.3751663</v>
      </c>
      <c r="F12" s="11"/>
      <c r="G12" s="11"/>
      <c r="H12" s="11"/>
      <c r="I12" s="11"/>
    </row>
    <row r="13" spans="1:9" s="100" customFormat="1" x14ac:dyDescent="0.2">
      <c r="A13" s="10" t="s">
        <v>429</v>
      </c>
      <c r="B13" s="154">
        <v>31226.2920318</v>
      </c>
      <c r="C13" s="154">
        <v>19733.279529799998</v>
      </c>
      <c r="D13" s="154">
        <v>5214.8036046999996</v>
      </c>
      <c r="E13" s="154">
        <v>56174.3751663</v>
      </c>
      <c r="F13" s="11"/>
      <c r="G13" s="11"/>
      <c r="H13" s="11"/>
      <c r="I13" s="11"/>
    </row>
    <row r="14" spans="1:9" s="99" customFormat="1" x14ac:dyDescent="0.2">
      <c r="A14" s="10" t="s">
        <v>430</v>
      </c>
      <c r="B14" s="154">
        <v>30323.401868500001</v>
      </c>
      <c r="C14" s="154">
        <v>19198.1491542</v>
      </c>
      <c r="D14" s="154">
        <v>5136.7029302999999</v>
      </c>
      <c r="E14" s="154">
        <v>54658.253952999999</v>
      </c>
      <c r="F14" s="6"/>
      <c r="G14" s="6"/>
      <c r="H14" s="6"/>
      <c r="I14" s="6"/>
    </row>
    <row r="15" spans="1:9" s="99" customFormat="1" x14ac:dyDescent="0.2">
      <c r="A15" s="4" t="s">
        <v>431</v>
      </c>
      <c r="B15" s="152">
        <v>21632.7967818</v>
      </c>
      <c r="C15" s="152">
        <v>14759.949568399999</v>
      </c>
      <c r="D15" s="152">
        <v>3859.9003864000001</v>
      </c>
      <c r="E15" s="152">
        <v>40252.6467366</v>
      </c>
      <c r="F15" s="6"/>
      <c r="G15" s="6"/>
      <c r="H15" s="6"/>
      <c r="I15" s="6"/>
    </row>
    <row r="16" spans="1:9" s="99" customFormat="1" x14ac:dyDescent="0.2">
      <c r="A16" s="4" t="s">
        <v>432</v>
      </c>
      <c r="B16" s="152">
        <v>2893.6606618999999</v>
      </c>
      <c r="C16" s="152">
        <v>1884.4426309999999</v>
      </c>
      <c r="D16" s="152">
        <v>486.29068599999999</v>
      </c>
      <c r="E16" s="152">
        <v>5264.3939788999996</v>
      </c>
      <c r="F16" s="6"/>
      <c r="G16" s="6"/>
      <c r="H16" s="6"/>
      <c r="I16" s="6"/>
    </row>
    <row r="17" spans="1:9" s="99" customFormat="1" x14ac:dyDescent="0.2">
      <c r="A17" s="4" t="s">
        <v>434</v>
      </c>
      <c r="B17" s="152">
        <v>2843.8380719000002</v>
      </c>
      <c r="C17" s="152">
        <v>1816.1981840000001</v>
      </c>
      <c r="D17" s="152">
        <v>469.84371700000003</v>
      </c>
      <c r="E17" s="152">
        <v>5129.8799729000002</v>
      </c>
      <c r="F17" s="6"/>
      <c r="G17" s="6"/>
      <c r="H17" s="6"/>
      <c r="I17" s="6"/>
    </row>
    <row r="18" spans="1:9" s="99" customFormat="1" x14ac:dyDescent="0.2">
      <c r="A18" s="4" t="s">
        <v>437</v>
      </c>
      <c r="B18" s="152">
        <v>49.822589999999998</v>
      </c>
      <c r="C18" s="152">
        <v>68.244446999999994</v>
      </c>
      <c r="D18" s="152">
        <v>16.446968999999999</v>
      </c>
      <c r="E18" s="152">
        <v>134.51400599999999</v>
      </c>
      <c r="F18" s="6"/>
      <c r="G18" s="6"/>
      <c r="H18" s="6"/>
      <c r="I18" s="6"/>
    </row>
    <row r="19" spans="1:9" s="100" customFormat="1" x14ac:dyDescent="0.2">
      <c r="A19" s="4" t="s">
        <v>438</v>
      </c>
      <c r="B19" s="152">
        <v>3362.4714263000001</v>
      </c>
      <c r="C19" s="152">
        <v>977.41177370000003</v>
      </c>
      <c r="D19" s="152">
        <v>415.11253979999998</v>
      </c>
      <c r="E19" s="152">
        <v>4754.9957397999997</v>
      </c>
      <c r="F19" s="11"/>
      <c r="G19" s="11"/>
      <c r="H19" s="11"/>
      <c r="I19" s="11"/>
    </row>
    <row r="20" spans="1:9" s="100" customFormat="1" x14ac:dyDescent="0.2">
      <c r="A20" s="10" t="s">
        <v>439</v>
      </c>
      <c r="B20" s="154">
        <v>0</v>
      </c>
      <c r="C20" s="154">
        <v>0</v>
      </c>
      <c r="D20" s="154">
        <v>0</v>
      </c>
      <c r="E20" s="154">
        <v>0</v>
      </c>
      <c r="F20" s="11"/>
      <c r="G20" s="11"/>
      <c r="H20" s="11"/>
      <c r="I20" s="11"/>
    </row>
    <row r="21" spans="1:9" s="99" customFormat="1" x14ac:dyDescent="0.2">
      <c r="A21" s="10" t="s">
        <v>440</v>
      </c>
      <c r="B21" s="154">
        <v>0</v>
      </c>
      <c r="C21" s="154">
        <v>0</v>
      </c>
      <c r="D21" s="154">
        <v>0</v>
      </c>
      <c r="E21" s="154">
        <v>0</v>
      </c>
      <c r="F21" s="6"/>
      <c r="G21" s="6"/>
      <c r="H21" s="6"/>
      <c r="I21" s="6"/>
    </row>
    <row r="22" spans="1:9" s="99" customFormat="1" x14ac:dyDescent="0.2">
      <c r="A22" s="4" t="s">
        <v>441</v>
      </c>
      <c r="B22" s="152">
        <v>0</v>
      </c>
      <c r="C22" s="152">
        <v>0</v>
      </c>
      <c r="D22" s="152">
        <v>0</v>
      </c>
      <c r="E22" s="152">
        <v>0</v>
      </c>
      <c r="F22" s="6"/>
      <c r="G22" s="6"/>
      <c r="H22" s="6"/>
      <c r="I22" s="6"/>
    </row>
    <row r="23" spans="1:9" s="99" customFormat="1" x14ac:dyDescent="0.2">
      <c r="A23" s="4" t="s">
        <v>442</v>
      </c>
      <c r="B23" s="152">
        <v>0</v>
      </c>
      <c r="C23" s="152">
        <v>0</v>
      </c>
      <c r="D23" s="152">
        <v>0</v>
      </c>
      <c r="E23" s="152">
        <v>0</v>
      </c>
      <c r="F23" s="6"/>
      <c r="G23" s="6"/>
      <c r="H23" s="6"/>
      <c r="I23" s="6"/>
    </row>
    <row r="24" spans="1:9" s="99" customFormat="1" x14ac:dyDescent="0.2">
      <c r="A24" s="4" t="s">
        <v>443</v>
      </c>
      <c r="B24" s="152">
        <v>0</v>
      </c>
      <c r="C24" s="152">
        <v>0</v>
      </c>
      <c r="D24" s="152">
        <v>0</v>
      </c>
      <c r="E24" s="152">
        <v>0</v>
      </c>
      <c r="F24" s="6"/>
      <c r="G24" s="6"/>
      <c r="H24" s="6"/>
      <c r="I24" s="6"/>
    </row>
    <row r="25" spans="1:9" s="100" customFormat="1" x14ac:dyDescent="0.2">
      <c r="A25" s="4" t="s">
        <v>444</v>
      </c>
      <c r="B25" s="152">
        <v>0</v>
      </c>
      <c r="C25" s="152">
        <v>0</v>
      </c>
      <c r="D25" s="152">
        <v>0</v>
      </c>
      <c r="E25" s="152">
        <v>0</v>
      </c>
      <c r="F25" s="11"/>
      <c r="G25" s="11"/>
      <c r="H25" s="11"/>
      <c r="I25" s="11"/>
    </row>
    <row r="26" spans="1:9" s="99" customFormat="1" x14ac:dyDescent="0.2">
      <c r="A26" s="10" t="s">
        <v>445</v>
      </c>
      <c r="B26" s="154">
        <v>2434.4729984999999</v>
      </c>
      <c r="C26" s="154">
        <v>1576.3451811</v>
      </c>
      <c r="D26" s="154">
        <v>375.39931810000002</v>
      </c>
      <c r="E26" s="154">
        <v>4386.2174977000004</v>
      </c>
      <c r="F26" s="6"/>
      <c r="G26" s="6"/>
      <c r="H26" s="6"/>
      <c r="I26" s="6"/>
    </row>
    <row r="27" spans="1:9" s="99" customFormat="1" x14ac:dyDescent="0.2">
      <c r="A27" s="4" t="s">
        <v>446</v>
      </c>
      <c r="B27" s="152">
        <v>179.62885600000001</v>
      </c>
      <c r="C27" s="152">
        <v>114.5618516</v>
      </c>
      <c r="D27" s="152">
        <v>47.001273099999999</v>
      </c>
      <c r="E27" s="152">
        <v>341.19198069999999</v>
      </c>
      <c r="F27" s="6"/>
      <c r="G27" s="6"/>
      <c r="H27" s="6"/>
      <c r="I27" s="6"/>
    </row>
    <row r="28" spans="1:9" s="99" customFormat="1" x14ac:dyDescent="0.2">
      <c r="A28" s="4" t="s">
        <v>452</v>
      </c>
      <c r="B28" s="152">
        <v>0</v>
      </c>
      <c r="C28" s="152">
        <v>0</v>
      </c>
      <c r="D28" s="152">
        <v>16.332000000000001</v>
      </c>
      <c r="E28" s="152">
        <v>16.332000000000001</v>
      </c>
      <c r="F28" s="6"/>
      <c r="G28" s="6"/>
      <c r="H28" s="6"/>
      <c r="I28" s="6"/>
    </row>
    <row r="29" spans="1:9" s="99" customFormat="1" x14ac:dyDescent="0.2">
      <c r="A29" s="4" t="s">
        <v>455</v>
      </c>
      <c r="B29" s="152">
        <v>179.62885600000001</v>
      </c>
      <c r="C29" s="152">
        <v>114.5618516</v>
      </c>
      <c r="D29" s="152">
        <v>30.669273100000002</v>
      </c>
      <c r="E29" s="152">
        <v>324.85998069999999</v>
      </c>
      <c r="F29" s="6"/>
      <c r="G29" s="6"/>
      <c r="H29" s="6"/>
      <c r="I29" s="6"/>
    </row>
    <row r="30" spans="1:9" s="99" customFormat="1" x14ac:dyDescent="0.2">
      <c r="A30" s="4" t="s">
        <v>456</v>
      </c>
      <c r="B30" s="152">
        <v>2229.2855884000001</v>
      </c>
      <c r="C30" s="152">
        <v>1457.0863792</v>
      </c>
      <c r="D30" s="152">
        <v>325.66404549999999</v>
      </c>
      <c r="E30" s="152">
        <v>4012.0360131000002</v>
      </c>
      <c r="F30" s="6"/>
      <c r="G30" s="6"/>
      <c r="H30" s="6"/>
      <c r="I30" s="6"/>
    </row>
    <row r="31" spans="1:9" s="99" customFormat="1" x14ac:dyDescent="0.2">
      <c r="A31" s="4" t="s">
        <v>457</v>
      </c>
      <c r="B31" s="152">
        <v>25.558554099999998</v>
      </c>
      <c r="C31" s="152">
        <v>4.6969503000000001</v>
      </c>
      <c r="D31" s="152">
        <v>2.7339994999999999</v>
      </c>
      <c r="E31" s="152">
        <v>32.989503900000003</v>
      </c>
      <c r="F31" s="6"/>
      <c r="G31" s="6"/>
      <c r="H31" s="6"/>
      <c r="I31" s="6"/>
    </row>
    <row r="32" spans="1:9" s="100" customFormat="1" x14ac:dyDescent="0.2">
      <c r="A32" s="4" t="s">
        <v>458</v>
      </c>
      <c r="B32" s="152">
        <v>0</v>
      </c>
      <c r="C32" s="152">
        <v>0</v>
      </c>
      <c r="D32" s="152">
        <v>0</v>
      </c>
      <c r="E32" s="152">
        <v>0</v>
      </c>
      <c r="F32" s="11"/>
      <c r="G32" s="11"/>
      <c r="H32" s="11"/>
      <c r="I32" s="11"/>
    </row>
    <row r="33" spans="1:12" s="100" customFormat="1" x14ac:dyDescent="0.2">
      <c r="A33" s="10" t="s">
        <v>459</v>
      </c>
      <c r="B33" s="154">
        <v>902.89016330000004</v>
      </c>
      <c r="C33" s="154">
        <v>535.13037559999998</v>
      </c>
      <c r="D33" s="154">
        <v>78.100674400000003</v>
      </c>
      <c r="E33" s="154">
        <v>1516.1212132999999</v>
      </c>
      <c r="F33" s="11"/>
      <c r="G33" s="11"/>
      <c r="H33" s="11"/>
      <c r="I33" s="11"/>
    </row>
    <row r="34" spans="1:12" s="99" customFormat="1" x14ac:dyDescent="0.2">
      <c r="A34" s="10" t="s">
        <v>460</v>
      </c>
      <c r="B34" s="154">
        <v>902.89016330000004</v>
      </c>
      <c r="C34" s="154">
        <v>535.13037559999998</v>
      </c>
      <c r="D34" s="154">
        <v>78.100674400000003</v>
      </c>
      <c r="E34" s="154">
        <v>1516.1212132999999</v>
      </c>
      <c r="F34" s="6"/>
      <c r="G34" s="6"/>
      <c r="H34" s="6"/>
      <c r="I34" s="6"/>
    </row>
    <row r="35" spans="1:12" s="99" customFormat="1" x14ac:dyDescent="0.2">
      <c r="A35" s="4" t="s">
        <v>461</v>
      </c>
      <c r="B35" s="152">
        <v>902.89016330000004</v>
      </c>
      <c r="C35" s="152">
        <v>527.44800989999999</v>
      </c>
      <c r="D35" s="152">
        <v>63.100674400000003</v>
      </c>
      <c r="E35" s="152">
        <v>1493.4388475999999</v>
      </c>
      <c r="F35" s="6"/>
      <c r="G35" s="6"/>
      <c r="H35" s="6"/>
      <c r="I35" s="6"/>
    </row>
    <row r="36" spans="1:12" s="100" customFormat="1" x14ac:dyDescent="0.2">
      <c r="A36" s="4" t="s">
        <v>462</v>
      </c>
      <c r="B36" s="152">
        <v>0</v>
      </c>
      <c r="C36" s="152">
        <v>7.6823657000000001</v>
      </c>
      <c r="D36" s="152">
        <v>15</v>
      </c>
      <c r="E36" s="152">
        <v>22.682365699999998</v>
      </c>
      <c r="F36" s="11"/>
      <c r="G36" s="11"/>
      <c r="H36" s="11"/>
      <c r="I36" s="11"/>
    </row>
    <row r="37" spans="1:12" s="99" customFormat="1" x14ac:dyDescent="0.2">
      <c r="A37" s="10" t="s">
        <v>463</v>
      </c>
      <c r="B37" s="154">
        <v>0</v>
      </c>
      <c r="C37" s="154">
        <v>0</v>
      </c>
      <c r="D37" s="154">
        <v>0</v>
      </c>
      <c r="E37" s="154">
        <v>0</v>
      </c>
      <c r="F37" s="6"/>
      <c r="G37" s="6"/>
      <c r="H37" s="6"/>
      <c r="I37" s="6"/>
    </row>
    <row r="38" spans="1:12" s="99" customFormat="1" x14ac:dyDescent="0.2">
      <c r="A38" s="4" t="s">
        <v>464</v>
      </c>
      <c r="B38" s="152">
        <v>0</v>
      </c>
      <c r="C38" s="152">
        <v>0</v>
      </c>
      <c r="D38" s="152">
        <v>0</v>
      </c>
      <c r="E38" s="152">
        <v>0</v>
      </c>
      <c r="F38" s="6"/>
      <c r="G38" s="6"/>
      <c r="H38" s="6"/>
      <c r="I38" s="6"/>
    </row>
    <row r="39" spans="1:12" s="100" customFormat="1" x14ac:dyDescent="0.2">
      <c r="A39" s="4" t="s">
        <v>465</v>
      </c>
      <c r="B39" s="152">
        <v>0</v>
      </c>
      <c r="C39" s="152">
        <v>0</v>
      </c>
      <c r="D39" s="152">
        <v>0</v>
      </c>
      <c r="E39" s="152">
        <v>0</v>
      </c>
      <c r="F39" s="11"/>
      <c r="G39" s="11"/>
      <c r="H39" s="11"/>
      <c r="I39" s="11"/>
    </row>
    <row r="40" spans="1:12" s="99" customFormat="1" x14ac:dyDescent="0.2">
      <c r="A40" s="10" t="s">
        <v>466</v>
      </c>
      <c r="B40" s="154">
        <v>0</v>
      </c>
      <c r="C40" s="154">
        <v>0</v>
      </c>
      <c r="D40" s="154">
        <v>0</v>
      </c>
      <c r="E40" s="154">
        <v>0</v>
      </c>
      <c r="F40" s="6"/>
      <c r="G40" s="6"/>
      <c r="H40" s="6"/>
      <c r="I40" s="6"/>
    </row>
    <row r="41" spans="1:12" s="99" customFormat="1" x14ac:dyDescent="0.2">
      <c r="A41" s="4" t="s">
        <v>446</v>
      </c>
      <c r="B41" s="152">
        <v>0</v>
      </c>
      <c r="C41" s="152">
        <v>0</v>
      </c>
      <c r="D41" s="152">
        <v>0</v>
      </c>
      <c r="E41" s="152">
        <v>0</v>
      </c>
      <c r="F41" s="6"/>
      <c r="G41" s="6"/>
      <c r="H41" s="6"/>
      <c r="I41" s="6"/>
    </row>
    <row r="42" spans="1:12" s="99" customFormat="1" x14ac:dyDescent="0.2">
      <c r="A42" s="4" t="s">
        <v>456</v>
      </c>
      <c r="B42" s="152">
        <v>0</v>
      </c>
      <c r="C42" s="152">
        <v>0</v>
      </c>
      <c r="D42" s="152">
        <v>0</v>
      </c>
      <c r="E42" s="152">
        <v>0</v>
      </c>
      <c r="F42" s="6"/>
      <c r="G42" s="6"/>
      <c r="H42" s="6"/>
      <c r="I42" s="6"/>
    </row>
    <row r="43" spans="1:12" s="100" customFormat="1" x14ac:dyDescent="0.2">
      <c r="A43" s="4" t="s">
        <v>457</v>
      </c>
      <c r="B43" s="152">
        <v>0</v>
      </c>
      <c r="C43" s="152">
        <v>0</v>
      </c>
      <c r="D43" s="152">
        <v>0</v>
      </c>
      <c r="E43" s="152">
        <v>0</v>
      </c>
      <c r="F43" s="11"/>
      <c r="G43" s="11"/>
      <c r="H43" s="11"/>
      <c r="I43" s="11"/>
    </row>
    <row r="44" spans="1:12" s="99" customFormat="1" x14ac:dyDescent="0.2">
      <c r="A44" s="10" t="s">
        <v>468</v>
      </c>
      <c r="B44" s="154">
        <v>0</v>
      </c>
      <c r="C44" s="154">
        <v>0</v>
      </c>
      <c r="D44" s="154">
        <v>0</v>
      </c>
      <c r="E44" s="154">
        <v>0</v>
      </c>
      <c r="F44" s="6"/>
      <c r="G44" s="6"/>
      <c r="H44" s="6"/>
      <c r="I44" s="6"/>
    </row>
    <row r="45" spans="1:12" s="99" customFormat="1" x14ac:dyDescent="0.2">
      <c r="A45" s="4" t="s">
        <v>469</v>
      </c>
      <c r="B45" s="152">
        <v>0</v>
      </c>
      <c r="C45" s="152">
        <v>0</v>
      </c>
      <c r="D45" s="152">
        <v>0</v>
      </c>
      <c r="E45" s="152">
        <v>0</v>
      </c>
      <c r="F45" s="6"/>
      <c r="G45" s="6"/>
      <c r="H45" s="6"/>
      <c r="I45" s="6"/>
    </row>
    <row r="46" spans="1:12" s="7" customFormat="1" x14ac:dyDescent="0.2">
      <c r="A46" s="4" t="s">
        <v>470</v>
      </c>
      <c r="B46" s="152">
        <v>0</v>
      </c>
      <c r="C46" s="152">
        <v>0</v>
      </c>
      <c r="D46" s="152">
        <v>0</v>
      </c>
      <c r="E46" s="152">
        <v>0</v>
      </c>
      <c r="F46" s="6"/>
      <c r="G46" s="6"/>
      <c r="H46" s="6"/>
      <c r="I46" s="6"/>
    </row>
    <row r="47" spans="1:12" s="7" customFormat="1" ht="13.5" thickBot="1" x14ac:dyDescent="0.25">
      <c r="A47" s="5"/>
      <c r="B47" s="5"/>
      <c r="C47" s="5"/>
      <c r="D47" s="5"/>
      <c r="E47" s="5"/>
      <c r="F47" s="14"/>
      <c r="G47" s="14"/>
      <c r="H47" s="14"/>
      <c r="I47" s="14"/>
      <c r="J47" s="13"/>
      <c r="K47" s="13"/>
      <c r="L47" s="13"/>
    </row>
    <row r="48" spans="1:12" ht="13.5" thickTop="1" x14ac:dyDescent="0.2">
      <c r="B48" s="9"/>
      <c r="C48" s="9"/>
      <c r="D48" s="9"/>
      <c r="E48" s="9"/>
      <c r="F48" s="9"/>
      <c r="G48" s="9"/>
      <c r="H48" s="9"/>
      <c r="I48" s="9"/>
      <c r="J48" s="9"/>
      <c r="K48" s="9"/>
      <c r="L48" s="9"/>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defaultGridColor="0" colorId="60" workbookViewId="0">
      <selection activeCell="H10" sqref="H10"/>
    </sheetView>
  </sheetViews>
  <sheetFormatPr baseColWidth="10" defaultColWidth="11.42578125" defaultRowHeight="12.75" x14ac:dyDescent="0.2"/>
  <cols>
    <col min="1" max="1" width="52.85546875" style="2"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81" t="s">
        <v>3</v>
      </c>
      <c r="B5" s="181"/>
      <c r="C5" s="181"/>
      <c r="D5" s="181"/>
      <c r="E5" s="181"/>
      <c r="F5" s="181"/>
      <c r="G5" s="8"/>
      <c r="H5" s="8"/>
    </row>
    <row r="6" spans="1:9" x14ac:dyDescent="0.2">
      <c r="A6" s="181" t="s">
        <v>15</v>
      </c>
      <c r="B6" s="181"/>
      <c r="C6" s="181"/>
      <c r="D6" s="181"/>
      <c r="E6" s="181"/>
      <c r="F6" s="181"/>
      <c r="G6" s="8"/>
      <c r="H6" s="8"/>
    </row>
    <row r="7" spans="1:9" x14ac:dyDescent="0.2">
      <c r="A7" s="181">
        <v>2016</v>
      </c>
      <c r="B7" s="181"/>
      <c r="C7" s="181"/>
      <c r="D7" s="181"/>
      <c r="E7" s="181"/>
      <c r="F7" s="181"/>
      <c r="G7" s="8"/>
      <c r="H7" s="8"/>
    </row>
    <row r="8" spans="1:9" x14ac:dyDescent="0.2">
      <c r="A8" s="181" t="s">
        <v>4</v>
      </c>
      <c r="B8" s="181"/>
      <c r="C8" s="181"/>
      <c r="D8" s="181"/>
      <c r="E8" s="181"/>
      <c r="F8" s="181"/>
      <c r="G8" s="8"/>
      <c r="H8" s="8"/>
    </row>
    <row r="9" spans="1:9" ht="13.5" thickBot="1" x14ac:dyDescent="0.25"/>
    <row r="10" spans="1:9" s="23" customFormat="1" ht="14.25" thickTop="1" thickBot="1" x14ac:dyDescent="0.25">
      <c r="A10" s="3" t="s">
        <v>420</v>
      </c>
      <c r="B10" s="3" t="s">
        <v>14</v>
      </c>
      <c r="C10" s="3" t="s">
        <v>13</v>
      </c>
      <c r="D10" s="3" t="s">
        <v>12</v>
      </c>
      <c r="E10" s="3" t="s">
        <v>11</v>
      </c>
      <c r="F10" s="3" t="s">
        <v>427</v>
      </c>
      <c r="G10" s="15"/>
      <c r="H10" s="15"/>
      <c r="I10" s="15"/>
    </row>
    <row r="11" spans="1:9" s="12" customFormat="1" ht="13.5" thickTop="1" x14ac:dyDescent="0.2">
      <c r="A11" s="4"/>
      <c r="B11" s="152"/>
      <c r="C11" s="152"/>
      <c r="D11" s="152"/>
      <c r="E11" s="152"/>
      <c r="F11" s="152"/>
      <c r="G11" s="11"/>
      <c r="H11" s="11"/>
      <c r="I11" s="11"/>
    </row>
    <row r="12" spans="1:9" s="12" customFormat="1" x14ac:dyDescent="0.2">
      <c r="A12" s="10" t="s">
        <v>428</v>
      </c>
      <c r="B12" s="154">
        <v>6833.56459627</v>
      </c>
      <c r="C12" s="154">
        <v>34612.956305250002</v>
      </c>
      <c r="D12" s="154">
        <v>5583.9771823000001</v>
      </c>
      <c r="E12" s="154">
        <v>1629.8571237379999</v>
      </c>
      <c r="F12" s="154">
        <v>48660.355207558001</v>
      </c>
      <c r="G12" s="11"/>
      <c r="H12" s="11"/>
      <c r="I12" s="11"/>
    </row>
    <row r="13" spans="1:9" s="12" customFormat="1" x14ac:dyDescent="0.2">
      <c r="A13" s="10" t="s">
        <v>429</v>
      </c>
      <c r="B13" s="154">
        <v>6833.56459627</v>
      </c>
      <c r="C13" s="154">
        <v>34612.956305250002</v>
      </c>
      <c r="D13" s="154">
        <v>5583.9771823000001</v>
      </c>
      <c r="E13" s="154">
        <v>1629.8571237379999</v>
      </c>
      <c r="F13" s="154">
        <v>48660.355207558001</v>
      </c>
      <c r="G13" s="11"/>
      <c r="H13" s="11"/>
      <c r="I13" s="11"/>
    </row>
    <row r="14" spans="1:9" s="20" customFormat="1" x14ac:dyDescent="0.2">
      <c r="A14" s="10" t="s">
        <v>430</v>
      </c>
      <c r="B14" s="154">
        <v>6654.8769079200001</v>
      </c>
      <c r="C14" s="154">
        <v>31059.920269689999</v>
      </c>
      <c r="D14" s="154">
        <v>5538.9886872999996</v>
      </c>
      <c r="E14" s="154">
        <v>1405.500712558</v>
      </c>
      <c r="F14" s="154">
        <v>44659.286577468003</v>
      </c>
      <c r="G14" s="6"/>
      <c r="H14" s="6"/>
      <c r="I14" s="6"/>
    </row>
    <row r="15" spans="1:9" s="20" customFormat="1" x14ac:dyDescent="0.2">
      <c r="A15" s="4" t="s">
        <v>431</v>
      </c>
      <c r="B15" s="152">
        <v>3683.2700850199999</v>
      </c>
      <c r="C15" s="152">
        <v>11201.41964199</v>
      </c>
      <c r="D15" s="152">
        <v>3690.9318251999998</v>
      </c>
      <c r="E15" s="152">
        <v>869.01612884999997</v>
      </c>
      <c r="F15" s="152">
        <v>19444.637681060001</v>
      </c>
      <c r="G15" s="6"/>
      <c r="H15" s="6"/>
      <c r="I15" s="6"/>
    </row>
    <row r="16" spans="1:9" s="20" customFormat="1" x14ac:dyDescent="0.2">
      <c r="A16" s="4" t="s">
        <v>432</v>
      </c>
      <c r="B16" s="152">
        <v>715.62367217999997</v>
      </c>
      <c r="C16" s="152">
        <v>1454.6458970000001</v>
      </c>
      <c r="D16" s="152">
        <v>503.18178</v>
      </c>
      <c r="E16" s="152">
        <v>168.263589</v>
      </c>
      <c r="F16" s="152">
        <v>2841.71493818</v>
      </c>
      <c r="G16" s="6"/>
      <c r="H16" s="6"/>
      <c r="I16" s="6"/>
    </row>
    <row r="17" spans="1:9" s="20" customFormat="1" x14ac:dyDescent="0.2">
      <c r="A17" s="4" t="s">
        <v>433</v>
      </c>
      <c r="B17" s="152">
        <v>166.74760434000001</v>
      </c>
      <c r="C17" s="152">
        <v>0</v>
      </c>
      <c r="D17" s="152">
        <v>0</v>
      </c>
      <c r="E17" s="152">
        <v>39.960383999999998</v>
      </c>
      <c r="F17" s="152">
        <v>206.70798833999999</v>
      </c>
      <c r="G17" s="6"/>
      <c r="H17" s="6"/>
      <c r="I17" s="6"/>
    </row>
    <row r="18" spans="1:9" s="20" customFormat="1" x14ac:dyDescent="0.2">
      <c r="A18" s="4" t="s">
        <v>434</v>
      </c>
      <c r="B18" s="152">
        <v>465.50225330000001</v>
      </c>
      <c r="C18" s="152">
        <v>1403.749018</v>
      </c>
      <c r="D18" s="152">
        <v>486.17906399999998</v>
      </c>
      <c r="E18" s="152">
        <v>120.311125</v>
      </c>
      <c r="F18" s="152">
        <v>2475.7414603000002</v>
      </c>
      <c r="G18" s="6"/>
      <c r="H18" s="6"/>
      <c r="I18" s="6"/>
    </row>
    <row r="19" spans="1:9" s="20" customFormat="1" x14ac:dyDescent="0.2">
      <c r="A19" s="4" t="s">
        <v>435</v>
      </c>
      <c r="B19" s="152">
        <v>16.67344675</v>
      </c>
      <c r="C19" s="152">
        <v>0</v>
      </c>
      <c r="D19" s="152">
        <v>0</v>
      </c>
      <c r="E19" s="152">
        <v>3.996038</v>
      </c>
      <c r="F19" s="152">
        <v>20.669484749999999</v>
      </c>
      <c r="G19" s="6"/>
      <c r="H19" s="6"/>
      <c r="I19" s="6"/>
    </row>
    <row r="20" spans="1:9" s="20" customFormat="1" x14ac:dyDescent="0.2">
      <c r="A20" s="4" t="s">
        <v>436</v>
      </c>
      <c r="B20" s="152">
        <v>50.024296790000001</v>
      </c>
      <c r="C20" s="152">
        <v>0</v>
      </c>
      <c r="D20" s="152">
        <v>0</v>
      </c>
      <c r="E20" s="152">
        <v>0</v>
      </c>
      <c r="F20" s="152">
        <v>50.024296790000001</v>
      </c>
      <c r="G20" s="6"/>
      <c r="H20" s="6"/>
      <c r="I20" s="6"/>
    </row>
    <row r="21" spans="1:9" s="20" customFormat="1" x14ac:dyDescent="0.2">
      <c r="A21" s="4" t="s">
        <v>437</v>
      </c>
      <c r="B21" s="152">
        <v>16.676071</v>
      </c>
      <c r="C21" s="152">
        <v>50.896878999999998</v>
      </c>
      <c r="D21" s="152">
        <v>17.002715999999999</v>
      </c>
      <c r="E21" s="152">
        <v>3.9960420000000001</v>
      </c>
      <c r="F21" s="152">
        <v>88.571708000000001</v>
      </c>
      <c r="G21" s="6"/>
      <c r="H21" s="6"/>
      <c r="I21" s="6"/>
    </row>
    <row r="22" spans="1:9" s="12" customFormat="1" x14ac:dyDescent="0.2">
      <c r="A22" s="4" t="s">
        <v>438</v>
      </c>
      <c r="B22" s="152">
        <v>1547.8894543700001</v>
      </c>
      <c r="C22" s="152">
        <v>12842.39712127</v>
      </c>
      <c r="D22" s="152">
        <v>938.66498209999997</v>
      </c>
      <c r="E22" s="152">
        <v>311.10567708399998</v>
      </c>
      <c r="F22" s="152">
        <v>15640.057234824</v>
      </c>
      <c r="G22" s="11"/>
      <c r="H22" s="11"/>
      <c r="I22" s="11"/>
    </row>
    <row r="23" spans="1:9" s="12" customFormat="1" x14ac:dyDescent="0.2">
      <c r="A23" s="10" t="s">
        <v>439</v>
      </c>
      <c r="B23" s="154">
        <v>0</v>
      </c>
      <c r="C23" s="154">
        <v>0</v>
      </c>
      <c r="D23" s="154">
        <v>0</v>
      </c>
      <c r="E23" s="154">
        <v>0</v>
      </c>
      <c r="F23" s="154">
        <v>0</v>
      </c>
      <c r="G23" s="11"/>
      <c r="H23" s="11"/>
      <c r="I23" s="11"/>
    </row>
    <row r="24" spans="1:9" s="20" customFormat="1" x14ac:dyDescent="0.2">
      <c r="A24" s="10" t="s">
        <v>440</v>
      </c>
      <c r="B24" s="154">
        <v>0</v>
      </c>
      <c r="C24" s="154">
        <v>0</v>
      </c>
      <c r="D24" s="154">
        <v>0</v>
      </c>
      <c r="E24" s="154">
        <v>0</v>
      </c>
      <c r="F24" s="154">
        <v>0</v>
      </c>
      <c r="G24" s="6"/>
      <c r="H24" s="6"/>
      <c r="I24" s="6"/>
    </row>
    <row r="25" spans="1:9" s="20" customFormat="1" x14ac:dyDescent="0.2">
      <c r="A25" s="4" t="s">
        <v>441</v>
      </c>
      <c r="B25" s="152">
        <v>0</v>
      </c>
      <c r="C25" s="152">
        <v>0</v>
      </c>
      <c r="D25" s="152">
        <v>0</v>
      </c>
      <c r="E25" s="152">
        <v>0</v>
      </c>
      <c r="F25" s="152">
        <v>0</v>
      </c>
      <c r="G25" s="6"/>
      <c r="H25" s="6"/>
      <c r="I25" s="6"/>
    </row>
    <row r="26" spans="1:9" s="20" customFormat="1" x14ac:dyDescent="0.2">
      <c r="A26" s="4" t="s">
        <v>442</v>
      </c>
      <c r="B26" s="152">
        <v>0</v>
      </c>
      <c r="C26" s="152">
        <v>0</v>
      </c>
      <c r="D26" s="152">
        <v>0</v>
      </c>
      <c r="E26" s="152">
        <v>0</v>
      </c>
      <c r="F26" s="152">
        <v>0</v>
      </c>
      <c r="G26" s="6"/>
      <c r="H26" s="6"/>
      <c r="I26" s="6"/>
    </row>
    <row r="27" spans="1:9" s="20" customFormat="1" x14ac:dyDescent="0.2">
      <c r="A27" s="4" t="s">
        <v>443</v>
      </c>
      <c r="B27" s="152">
        <v>0</v>
      </c>
      <c r="C27" s="152">
        <v>0</v>
      </c>
      <c r="D27" s="152">
        <v>0</v>
      </c>
      <c r="E27" s="152">
        <v>0</v>
      </c>
      <c r="F27" s="152">
        <v>0</v>
      </c>
      <c r="G27" s="6"/>
      <c r="H27" s="6"/>
      <c r="I27" s="6"/>
    </row>
    <row r="28" spans="1:9" s="12" customFormat="1" x14ac:dyDescent="0.2">
      <c r="A28" s="4" t="s">
        <v>444</v>
      </c>
      <c r="B28" s="152">
        <v>0</v>
      </c>
      <c r="C28" s="152">
        <v>0</v>
      </c>
      <c r="D28" s="152">
        <v>0</v>
      </c>
      <c r="E28" s="152">
        <v>0</v>
      </c>
      <c r="F28" s="152">
        <v>0</v>
      </c>
      <c r="G28" s="11"/>
      <c r="H28" s="11"/>
      <c r="I28" s="11"/>
    </row>
    <row r="29" spans="1:9" s="20" customFormat="1" x14ac:dyDescent="0.2">
      <c r="A29" s="10" t="s">
        <v>445</v>
      </c>
      <c r="B29" s="154">
        <v>708.09369634999996</v>
      </c>
      <c r="C29" s="154">
        <v>5561.45760943</v>
      </c>
      <c r="D29" s="154">
        <v>406.21010000000001</v>
      </c>
      <c r="E29" s="154">
        <v>57.115317623999999</v>
      </c>
      <c r="F29" s="154">
        <v>6732.8767234039997</v>
      </c>
      <c r="G29" s="6"/>
      <c r="H29" s="6"/>
      <c r="I29" s="6"/>
    </row>
    <row r="30" spans="1:9" s="20" customFormat="1" x14ac:dyDescent="0.2">
      <c r="A30" s="4" t="s">
        <v>446</v>
      </c>
      <c r="B30" s="152">
        <v>477.04710699999998</v>
      </c>
      <c r="C30" s="152">
        <v>4836.6787677100001</v>
      </c>
      <c r="D30" s="152">
        <v>31.181357599999998</v>
      </c>
      <c r="E30" s="152">
        <v>25.5045483</v>
      </c>
      <c r="F30" s="152">
        <v>5370.4117806100003</v>
      </c>
      <c r="G30" s="6"/>
      <c r="H30" s="6"/>
      <c r="I30" s="6"/>
    </row>
    <row r="31" spans="1:9" s="20" customFormat="1" x14ac:dyDescent="0.2">
      <c r="A31" s="4" t="s">
        <v>472</v>
      </c>
      <c r="B31" s="152">
        <v>471.04816299999999</v>
      </c>
      <c r="C31" s="152">
        <v>3018.0514665400001</v>
      </c>
      <c r="D31" s="152">
        <v>0</v>
      </c>
      <c r="E31" s="152">
        <v>0</v>
      </c>
      <c r="F31" s="152">
        <v>3489.09962954</v>
      </c>
      <c r="G31" s="6"/>
      <c r="H31" s="6"/>
      <c r="I31" s="6"/>
    </row>
    <row r="32" spans="1:9" s="20" customFormat="1" x14ac:dyDescent="0.2">
      <c r="A32" s="4" t="s">
        <v>449</v>
      </c>
      <c r="B32" s="152">
        <v>0</v>
      </c>
      <c r="C32" s="152">
        <v>267.69884607</v>
      </c>
      <c r="D32" s="152">
        <v>0</v>
      </c>
      <c r="E32" s="152">
        <v>0</v>
      </c>
      <c r="F32" s="152">
        <v>267.69884607</v>
      </c>
      <c r="G32" s="6"/>
      <c r="H32" s="6"/>
      <c r="I32" s="6"/>
    </row>
    <row r="33" spans="1:9" s="20" customFormat="1" x14ac:dyDescent="0.2">
      <c r="A33" s="4" t="s">
        <v>452</v>
      </c>
      <c r="B33" s="152">
        <v>0</v>
      </c>
      <c r="C33" s="152">
        <v>67.321399670000005</v>
      </c>
      <c r="D33" s="152">
        <v>0</v>
      </c>
      <c r="E33" s="152">
        <v>0</v>
      </c>
      <c r="F33" s="152">
        <v>67.321399670000005</v>
      </c>
      <c r="G33" s="6"/>
      <c r="H33" s="6"/>
      <c r="I33" s="6"/>
    </row>
    <row r="34" spans="1:9" s="20" customFormat="1" x14ac:dyDescent="0.2">
      <c r="A34" s="4" t="s">
        <v>454</v>
      </c>
      <c r="B34" s="152">
        <v>5.9989439999999998</v>
      </c>
      <c r="C34" s="152">
        <v>1483.6070554299999</v>
      </c>
      <c r="D34" s="152">
        <v>0</v>
      </c>
      <c r="E34" s="152">
        <v>25.5045483</v>
      </c>
      <c r="F34" s="152">
        <v>1515.11054773</v>
      </c>
      <c r="G34" s="6"/>
      <c r="H34" s="6"/>
      <c r="I34" s="6"/>
    </row>
    <row r="35" spans="1:9" s="20" customFormat="1" x14ac:dyDescent="0.2">
      <c r="A35" s="4" t="s">
        <v>455</v>
      </c>
      <c r="B35" s="152">
        <v>0</v>
      </c>
      <c r="C35" s="152">
        <v>0</v>
      </c>
      <c r="D35" s="152">
        <v>31.181357599999998</v>
      </c>
      <c r="E35" s="152">
        <v>0</v>
      </c>
      <c r="F35" s="152">
        <v>31.181357599999998</v>
      </c>
      <c r="G35" s="6"/>
      <c r="H35" s="6"/>
      <c r="I35" s="6"/>
    </row>
    <row r="36" spans="1:9" s="20" customFormat="1" x14ac:dyDescent="0.2">
      <c r="A36" s="4" t="s">
        <v>456</v>
      </c>
      <c r="B36" s="152">
        <v>230.88391734999999</v>
      </c>
      <c r="C36" s="152">
        <v>721.39539152999998</v>
      </c>
      <c r="D36" s="152">
        <v>364.25574239999997</v>
      </c>
      <c r="E36" s="152">
        <v>31.610769324</v>
      </c>
      <c r="F36" s="152">
        <v>1348.1458206039999</v>
      </c>
      <c r="G36" s="6"/>
      <c r="H36" s="6"/>
      <c r="I36" s="6"/>
    </row>
    <row r="37" spans="1:9" s="20" customFormat="1" x14ac:dyDescent="0.2">
      <c r="A37" s="4" t="s">
        <v>457</v>
      </c>
      <c r="B37" s="152">
        <v>0.16267200000000001</v>
      </c>
      <c r="C37" s="152">
        <v>3.38345019</v>
      </c>
      <c r="D37" s="152">
        <v>10.773</v>
      </c>
      <c r="E37" s="152">
        <v>0</v>
      </c>
      <c r="F37" s="152">
        <v>14.31912219</v>
      </c>
      <c r="G37" s="6"/>
      <c r="H37" s="6"/>
      <c r="I37" s="6"/>
    </row>
    <row r="38" spans="1:9" s="20" customFormat="1" x14ac:dyDescent="0.2">
      <c r="A38" s="4" t="s">
        <v>458</v>
      </c>
      <c r="B38" s="152">
        <v>0</v>
      </c>
      <c r="C38" s="152">
        <v>0</v>
      </c>
      <c r="D38" s="152">
        <v>0</v>
      </c>
      <c r="E38" s="152">
        <v>0</v>
      </c>
      <c r="F38" s="152">
        <v>0</v>
      </c>
      <c r="G38" s="6"/>
      <c r="H38" s="6"/>
      <c r="I38" s="6"/>
    </row>
    <row r="39" spans="1:9" s="12" customFormat="1" x14ac:dyDescent="0.2">
      <c r="A39" s="10" t="s">
        <v>459</v>
      </c>
      <c r="B39" s="154">
        <v>178.68768835</v>
      </c>
      <c r="C39" s="154">
        <v>3553.0360355600001</v>
      </c>
      <c r="D39" s="154">
        <v>44.988495</v>
      </c>
      <c r="E39" s="154">
        <v>224.35641118000001</v>
      </c>
      <c r="F39" s="154">
        <v>4001.0686300900002</v>
      </c>
      <c r="G39" s="11"/>
      <c r="H39" s="11"/>
      <c r="I39" s="11"/>
    </row>
    <row r="40" spans="1:9" s="12" customFormat="1" x14ac:dyDescent="0.2">
      <c r="A40" s="10" t="s">
        <v>460</v>
      </c>
      <c r="B40" s="154">
        <v>178.68768835</v>
      </c>
      <c r="C40" s="154">
        <v>3553.0360355600001</v>
      </c>
      <c r="D40" s="154">
        <v>44.988495</v>
      </c>
      <c r="E40" s="154">
        <v>24.356411179999998</v>
      </c>
      <c r="F40" s="154">
        <v>3801.0686300900002</v>
      </c>
      <c r="G40" s="11"/>
      <c r="H40" s="11"/>
      <c r="I40" s="11"/>
    </row>
    <row r="41" spans="1:9" s="20" customFormat="1" x14ac:dyDescent="0.2">
      <c r="A41" s="4" t="s">
        <v>461</v>
      </c>
      <c r="B41" s="152">
        <v>178.68768835</v>
      </c>
      <c r="C41" s="152">
        <v>2581.18124627</v>
      </c>
      <c r="D41" s="152">
        <v>44.988495</v>
      </c>
      <c r="E41" s="152">
        <v>24.356411179999998</v>
      </c>
      <c r="F41" s="152">
        <v>2829.2138408000001</v>
      </c>
      <c r="G41" s="6"/>
      <c r="H41" s="6"/>
      <c r="I41" s="6"/>
    </row>
    <row r="42" spans="1:9" s="20" customFormat="1" x14ac:dyDescent="0.2">
      <c r="A42" s="4" t="s">
        <v>462</v>
      </c>
      <c r="B42" s="152">
        <v>0</v>
      </c>
      <c r="C42" s="152">
        <v>971.85478928999999</v>
      </c>
      <c r="D42" s="152">
        <v>0</v>
      </c>
      <c r="E42" s="152">
        <v>0</v>
      </c>
      <c r="F42" s="152">
        <v>971.85478928999999</v>
      </c>
      <c r="G42" s="6"/>
      <c r="H42" s="6"/>
      <c r="I42" s="6"/>
    </row>
    <row r="43" spans="1:9" s="12" customFormat="1" x14ac:dyDescent="0.2">
      <c r="A43" s="10" t="s">
        <v>463</v>
      </c>
      <c r="B43" s="154">
        <v>0</v>
      </c>
      <c r="C43" s="154">
        <v>0</v>
      </c>
      <c r="D43" s="154">
        <v>0</v>
      </c>
      <c r="E43" s="154">
        <v>0</v>
      </c>
      <c r="F43" s="154">
        <v>0</v>
      </c>
      <c r="G43" s="11"/>
      <c r="H43" s="11"/>
      <c r="I43" s="11"/>
    </row>
    <row r="44" spans="1:9" s="20" customFormat="1" x14ac:dyDescent="0.2">
      <c r="A44" s="4" t="s">
        <v>464</v>
      </c>
      <c r="B44" s="152">
        <v>0</v>
      </c>
      <c r="C44" s="152">
        <v>0</v>
      </c>
      <c r="D44" s="152">
        <v>0</v>
      </c>
      <c r="E44" s="152">
        <v>0</v>
      </c>
      <c r="F44" s="152">
        <v>0</v>
      </c>
      <c r="G44" s="6"/>
      <c r="H44" s="6"/>
      <c r="I44" s="6"/>
    </row>
    <row r="45" spans="1:9" s="20" customFormat="1" x14ac:dyDescent="0.2">
      <c r="A45" s="4" t="s">
        <v>465</v>
      </c>
      <c r="B45" s="152">
        <v>0</v>
      </c>
      <c r="C45" s="152">
        <v>0</v>
      </c>
      <c r="D45" s="152">
        <v>0</v>
      </c>
      <c r="E45" s="152">
        <v>0</v>
      </c>
      <c r="F45" s="152">
        <v>0</v>
      </c>
      <c r="G45" s="6"/>
      <c r="H45" s="6"/>
      <c r="I45" s="6"/>
    </row>
    <row r="46" spans="1:9" s="12" customFormat="1" x14ac:dyDescent="0.2">
      <c r="A46" s="10" t="s">
        <v>466</v>
      </c>
      <c r="B46" s="154">
        <v>0</v>
      </c>
      <c r="C46" s="154">
        <v>0</v>
      </c>
      <c r="D46" s="154">
        <v>0</v>
      </c>
      <c r="E46" s="154">
        <v>200</v>
      </c>
      <c r="F46" s="154">
        <v>200</v>
      </c>
      <c r="G46" s="11"/>
      <c r="H46" s="11"/>
      <c r="I46" s="11"/>
    </row>
    <row r="47" spans="1:9" s="20" customFormat="1" x14ac:dyDescent="0.2">
      <c r="A47" s="4" t="s">
        <v>446</v>
      </c>
      <c r="B47" s="152">
        <v>0</v>
      </c>
      <c r="C47" s="152">
        <v>0</v>
      </c>
      <c r="D47" s="152">
        <v>0</v>
      </c>
      <c r="E47" s="152">
        <v>200</v>
      </c>
      <c r="F47" s="152">
        <v>200</v>
      </c>
      <c r="G47" s="6"/>
      <c r="H47" s="6"/>
      <c r="I47" s="6"/>
    </row>
    <row r="48" spans="1:9" s="20" customFormat="1" x14ac:dyDescent="0.2">
      <c r="A48" s="4" t="s">
        <v>467</v>
      </c>
      <c r="B48" s="152">
        <v>0</v>
      </c>
      <c r="C48" s="152">
        <v>0</v>
      </c>
      <c r="D48" s="152">
        <v>0</v>
      </c>
      <c r="E48" s="152">
        <v>200</v>
      </c>
      <c r="F48" s="152">
        <v>200</v>
      </c>
      <c r="G48" s="6"/>
      <c r="H48" s="6"/>
      <c r="I48" s="6"/>
    </row>
    <row r="49" spans="1:12" s="20" customFormat="1" x14ac:dyDescent="0.2">
      <c r="A49" s="4" t="s">
        <v>456</v>
      </c>
      <c r="B49" s="152">
        <v>0</v>
      </c>
      <c r="C49" s="152">
        <v>0</v>
      </c>
      <c r="D49" s="152">
        <v>0</v>
      </c>
      <c r="E49" s="152">
        <v>0</v>
      </c>
      <c r="F49" s="152">
        <v>0</v>
      </c>
      <c r="G49" s="6"/>
      <c r="H49" s="6"/>
      <c r="I49" s="6"/>
    </row>
    <row r="50" spans="1:12" s="20" customFormat="1" x14ac:dyDescent="0.2">
      <c r="A50" s="4" t="s">
        <v>457</v>
      </c>
      <c r="B50" s="152">
        <v>0</v>
      </c>
      <c r="C50" s="152">
        <v>0</v>
      </c>
      <c r="D50" s="152">
        <v>0</v>
      </c>
      <c r="E50" s="152">
        <v>0</v>
      </c>
      <c r="F50" s="152">
        <v>0</v>
      </c>
      <c r="G50" s="6"/>
      <c r="H50" s="6"/>
      <c r="I50" s="6"/>
    </row>
    <row r="51" spans="1:12" s="12" customFormat="1" x14ac:dyDescent="0.2">
      <c r="A51" s="10" t="s">
        <v>468</v>
      </c>
      <c r="B51" s="154">
        <v>0</v>
      </c>
      <c r="C51" s="154">
        <v>0</v>
      </c>
      <c r="D51" s="154">
        <v>0</v>
      </c>
      <c r="E51" s="154">
        <v>0</v>
      </c>
      <c r="F51" s="154">
        <v>0</v>
      </c>
      <c r="G51" s="11"/>
      <c r="H51" s="11"/>
      <c r="I51" s="11"/>
    </row>
    <row r="52" spans="1:12" s="20" customFormat="1" x14ac:dyDescent="0.2">
      <c r="A52" s="4" t="s">
        <v>469</v>
      </c>
      <c r="B52" s="152">
        <v>0</v>
      </c>
      <c r="C52" s="152">
        <v>0</v>
      </c>
      <c r="D52" s="152">
        <v>0</v>
      </c>
      <c r="E52" s="152">
        <v>0</v>
      </c>
      <c r="F52" s="152">
        <v>0</v>
      </c>
      <c r="G52" s="6"/>
      <c r="H52" s="6"/>
      <c r="I52" s="6"/>
    </row>
    <row r="53" spans="1:12" s="20" customFormat="1" x14ac:dyDescent="0.2">
      <c r="A53" s="4" t="s">
        <v>470</v>
      </c>
      <c r="B53" s="152">
        <v>0</v>
      </c>
      <c r="C53" s="152">
        <v>0</v>
      </c>
      <c r="D53" s="152">
        <v>0</v>
      </c>
      <c r="E53" s="152">
        <v>0</v>
      </c>
      <c r="F53" s="152">
        <v>0</v>
      </c>
      <c r="G53" s="6"/>
      <c r="H53" s="6"/>
      <c r="I53" s="6"/>
    </row>
    <row r="54" spans="1:12" s="7" customFormat="1" ht="13.5" thickBot="1" x14ac:dyDescent="0.25">
      <c r="A54" s="5"/>
      <c r="B54" s="5"/>
      <c r="C54" s="5"/>
      <c r="D54" s="5"/>
      <c r="E54" s="5"/>
      <c r="F54" s="5"/>
      <c r="G54" s="14"/>
      <c r="H54" s="14"/>
      <c r="I54" s="14"/>
      <c r="J54" s="13"/>
      <c r="K54" s="13"/>
      <c r="L54" s="13"/>
    </row>
    <row r="55" spans="1:12" ht="13.5" thickTop="1" x14ac:dyDescent="0.2">
      <c r="B55" s="9"/>
      <c r="C55" s="9"/>
      <c r="D55" s="9"/>
      <c r="E55" s="9"/>
      <c r="F55" s="9"/>
      <c r="G55" s="9"/>
      <c r="H55" s="9"/>
      <c r="I55" s="9"/>
      <c r="J55" s="9"/>
      <c r="K55" s="9"/>
      <c r="L55" s="9"/>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defaultGridColor="0" colorId="60" workbookViewId="0">
      <selection activeCell="G10" sqref="G10"/>
    </sheetView>
  </sheetViews>
  <sheetFormatPr baseColWidth="10" defaultColWidth="11.42578125" defaultRowHeight="12.75" x14ac:dyDescent="0.2"/>
  <cols>
    <col min="1" max="1" width="58.42578125" style="2" customWidth="1"/>
    <col min="2" max="6" width="11.42578125" style="2"/>
    <col min="7" max="7" width="14.28515625" style="2" customWidth="1"/>
    <col min="8" max="8" width="13.5703125" style="2" customWidth="1"/>
    <col min="9" max="16384" width="11.42578125" style="2"/>
  </cols>
  <sheetData>
    <row r="1" spans="1:8" x14ac:dyDescent="0.2">
      <c r="A1" s="1" t="s">
        <v>0</v>
      </c>
    </row>
    <row r="2" spans="1:8" x14ac:dyDescent="0.2">
      <c r="A2" s="1" t="s">
        <v>1</v>
      </c>
    </row>
    <row r="3" spans="1:8" x14ac:dyDescent="0.2">
      <c r="A3" s="1" t="s">
        <v>2</v>
      </c>
    </row>
    <row r="5" spans="1:8" x14ac:dyDescent="0.2">
      <c r="A5" s="181" t="s">
        <v>3</v>
      </c>
      <c r="B5" s="181"/>
      <c r="C5" s="181"/>
      <c r="D5" s="181"/>
      <c r="E5" s="181"/>
      <c r="F5" s="8"/>
      <c r="G5" s="8"/>
    </row>
    <row r="6" spans="1:8" x14ac:dyDescent="0.2">
      <c r="A6" s="181" t="s">
        <v>19</v>
      </c>
      <c r="B6" s="181"/>
      <c r="C6" s="181"/>
      <c r="D6" s="181"/>
      <c r="E6" s="181"/>
      <c r="F6" s="8"/>
      <c r="G6" s="8"/>
    </row>
    <row r="7" spans="1:8" x14ac:dyDescent="0.2">
      <c r="A7" s="181">
        <v>2016</v>
      </c>
      <c r="B7" s="181"/>
      <c r="C7" s="181"/>
      <c r="D7" s="181"/>
      <c r="E7" s="181"/>
      <c r="F7" s="8"/>
      <c r="G7" s="8"/>
    </row>
    <row r="8" spans="1:8" x14ac:dyDescent="0.2">
      <c r="A8" s="181" t="s">
        <v>4</v>
      </c>
      <c r="B8" s="181"/>
      <c r="C8" s="181"/>
      <c r="D8" s="181"/>
      <c r="E8" s="181"/>
      <c r="F8" s="8"/>
      <c r="G8" s="8"/>
    </row>
    <row r="9" spans="1:8" ht="13.5" thickBot="1" x14ac:dyDescent="0.25"/>
    <row r="10" spans="1:8" s="23" customFormat="1" ht="14.25" thickTop="1" thickBot="1" x14ac:dyDescent="0.25">
      <c r="A10" s="3" t="s">
        <v>420</v>
      </c>
      <c r="B10" s="3" t="s">
        <v>18</v>
      </c>
      <c r="C10" s="3" t="s">
        <v>17</v>
      </c>
      <c r="D10" s="3" t="s">
        <v>16</v>
      </c>
      <c r="E10" s="3" t="s">
        <v>427</v>
      </c>
      <c r="F10" s="15"/>
      <c r="G10" s="15"/>
      <c r="H10" s="15"/>
    </row>
    <row r="11" spans="1:8" s="12" customFormat="1" ht="13.5" thickTop="1" x14ac:dyDescent="0.2">
      <c r="A11" s="10" t="s">
        <v>428</v>
      </c>
      <c r="B11" s="154">
        <v>63.699003500000003</v>
      </c>
      <c r="C11" s="154">
        <v>2440.2079691700001</v>
      </c>
      <c r="D11" s="154">
        <v>8814.1538072000003</v>
      </c>
      <c r="E11" s="154">
        <v>11318.06077987</v>
      </c>
      <c r="F11" s="11"/>
      <c r="G11" s="11"/>
      <c r="H11" s="11"/>
    </row>
    <row r="12" spans="1:8" s="12" customFormat="1" x14ac:dyDescent="0.2">
      <c r="A12" s="10" t="s">
        <v>429</v>
      </c>
      <c r="B12" s="154">
        <v>63.699003500000003</v>
      </c>
      <c r="C12" s="154">
        <v>2440.2079691700001</v>
      </c>
      <c r="D12" s="154">
        <v>8814.1538072000003</v>
      </c>
      <c r="E12" s="154">
        <v>11318.06077987</v>
      </c>
      <c r="F12" s="11"/>
      <c r="G12" s="11"/>
      <c r="H12" s="11"/>
    </row>
    <row r="13" spans="1:8" s="12" customFormat="1" x14ac:dyDescent="0.2">
      <c r="A13" s="10" t="s">
        <v>430</v>
      </c>
      <c r="B13" s="154">
        <v>62.5267725</v>
      </c>
      <c r="C13" s="154">
        <v>2400.5457958900001</v>
      </c>
      <c r="D13" s="154">
        <v>5330.5342461999999</v>
      </c>
      <c r="E13" s="154">
        <v>7793.6068145899999</v>
      </c>
      <c r="F13" s="11"/>
      <c r="G13" s="11"/>
      <c r="H13" s="11"/>
    </row>
    <row r="14" spans="1:8" s="20" customFormat="1" x14ac:dyDescent="0.2">
      <c r="A14" s="4" t="s">
        <v>431</v>
      </c>
      <c r="B14" s="152">
        <v>36.44277787</v>
      </c>
      <c r="C14" s="152">
        <v>702.39843924000002</v>
      </c>
      <c r="D14" s="152">
        <v>2607.7888756000002</v>
      </c>
      <c r="E14" s="152">
        <v>3346.6300927100001</v>
      </c>
      <c r="F14" s="6"/>
      <c r="G14" s="6"/>
      <c r="H14" s="6"/>
    </row>
    <row r="15" spans="1:8" s="20" customFormat="1" x14ac:dyDescent="0.2">
      <c r="A15" s="4" t="s">
        <v>432</v>
      </c>
      <c r="B15" s="152">
        <v>7.9547998299999998</v>
      </c>
      <c r="C15" s="152">
        <v>133.93817924999999</v>
      </c>
      <c r="D15" s="152">
        <v>354.34760399999999</v>
      </c>
      <c r="E15" s="152">
        <v>496.24058308000002</v>
      </c>
      <c r="F15" s="6"/>
      <c r="G15" s="6"/>
      <c r="H15" s="6"/>
    </row>
    <row r="16" spans="1:8" s="20" customFormat="1" x14ac:dyDescent="0.2">
      <c r="A16" s="4" t="s">
        <v>433</v>
      </c>
      <c r="B16" s="152">
        <v>1.7811911899999999</v>
      </c>
      <c r="C16" s="152">
        <v>31.700171520000001</v>
      </c>
      <c r="D16" s="152">
        <v>0</v>
      </c>
      <c r="E16" s="152">
        <v>33.481362709999999</v>
      </c>
      <c r="F16" s="6"/>
      <c r="G16" s="6"/>
      <c r="H16" s="6"/>
    </row>
    <row r="17" spans="1:8" s="20" customFormat="1" x14ac:dyDescent="0.2">
      <c r="A17" s="4" t="s">
        <v>434</v>
      </c>
      <c r="B17" s="152">
        <v>5.46113217</v>
      </c>
      <c r="C17" s="152">
        <v>89.557936560000002</v>
      </c>
      <c r="D17" s="152">
        <v>342.337942</v>
      </c>
      <c r="E17" s="152">
        <v>437.35701073000001</v>
      </c>
      <c r="F17" s="6"/>
      <c r="G17" s="6"/>
      <c r="H17" s="6"/>
    </row>
    <row r="18" spans="1:8" s="20" customFormat="1" x14ac:dyDescent="0.2">
      <c r="A18" s="4" t="s">
        <v>436</v>
      </c>
      <c r="B18" s="152">
        <v>0.53435734999999995</v>
      </c>
      <c r="C18" s="152">
        <v>9.5100524800000006</v>
      </c>
      <c r="D18" s="152">
        <v>0</v>
      </c>
      <c r="E18" s="152">
        <v>10.044409829999999</v>
      </c>
      <c r="F18" s="6"/>
      <c r="G18" s="6"/>
      <c r="H18" s="6"/>
    </row>
    <row r="19" spans="1:8" s="20" customFormat="1" x14ac:dyDescent="0.2">
      <c r="A19" s="4" t="s">
        <v>437</v>
      </c>
      <c r="B19" s="152">
        <v>0.17811911999999999</v>
      </c>
      <c r="C19" s="152">
        <v>3.17001869</v>
      </c>
      <c r="D19" s="152">
        <v>12.009662000000001</v>
      </c>
      <c r="E19" s="152">
        <v>15.357799809999999</v>
      </c>
      <c r="F19" s="6"/>
      <c r="G19" s="6"/>
      <c r="H19" s="6"/>
    </row>
    <row r="20" spans="1:8" s="20" customFormat="1" x14ac:dyDescent="0.2">
      <c r="A20" s="4" t="s">
        <v>438</v>
      </c>
      <c r="B20" s="152">
        <v>15.64633459</v>
      </c>
      <c r="C20" s="152">
        <v>165.67930845000001</v>
      </c>
      <c r="D20" s="152">
        <v>1355.7359652</v>
      </c>
      <c r="E20" s="152">
        <v>1537.0616082399999</v>
      </c>
      <c r="F20" s="6"/>
      <c r="G20" s="6"/>
      <c r="H20" s="6"/>
    </row>
    <row r="21" spans="1:8" s="12" customFormat="1" x14ac:dyDescent="0.2">
      <c r="A21" s="10" t="s">
        <v>439</v>
      </c>
      <c r="B21" s="154">
        <v>0</v>
      </c>
      <c r="C21" s="154">
        <v>0</v>
      </c>
      <c r="D21" s="154">
        <v>0</v>
      </c>
      <c r="E21" s="154">
        <v>0</v>
      </c>
      <c r="F21" s="11"/>
      <c r="G21" s="11"/>
      <c r="H21" s="11"/>
    </row>
    <row r="22" spans="1:8" s="12" customFormat="1" x14ac:dyDescent="0.2">
      <c r="A22" s="10" t="s">
        <v>440</v>
      </c>
      <c r="B22" s="154">
        <v>0</v>
      </c>
      <c r="C22" s="154">
        <v>0</v>
      </c>
      <c r="D22" s="154">
        <v>0</v>
      </c>
      <c r="E22" s="154">
        <v>0</v>
      </c>
      <c r="F22" s="11"/>
      <c r="G22" s="11"/>
      <c r="H22" s="11"/>
    </row>
    <row r="23" spans="1:8" s="20" customFormat="1" x14ac:dyDescent="0.2">
      <c r="A23" s="4" t="s">
        <v>441</v>
      </c>
      <c r="B23" s="152">
        <v>0</v>
      </c>
      <c r="C23" s="152">
        <v>0</v>
      </c>
      <c r="D23" s="152">
        <v>0</v>
      </c>
      <c r="E23" s="152">
        <v>0</v>
      </c>
      <c r="F23" s="6"/>
      <c r="G23" s="6"/>
      <c r="H23" s="6"/>
    </row>
    <row r="24" spans="1:8" s="20" customFormat="1" x14ac:dyDescent="0.2">
      <c r="A24" s="4" t="s">
        <v>442</v>
      </c>
      <c r="B24" s="152">
        <v>0</v>
      </c>
      <c r="C24" s="152">
        <v>0</v>
      </c>
      <c r="D24" s="152">
        <v>0</v>
      </c>
      <c r="E24" s="152">
        <v>0</v>
      </c>
      <c r="F24" s="6"/>
      <c r="G24" s="6"/>
      <c r="H24" s="6"/>
    </row>
    <row r="25" spans="1:8" s="20" customFormat="1" x14ac:dyDescent="0.2">
      <c r="A25" s="4" t="s">
        <v>443</v>
      </c>
      <c r="B25" s="152">
        <v>0</v>
      </c>
      <c r="C25" s="152">
        <v>0</v>
      </c>
      <c r="D25" s="152">
        <v>0</v>
      </c>
      <c r="E25" s="152">
        <v>0</v>
      </c>
      <c r="F25" s="6"/>
      <c r="G25" s="6"/>
      <c r="H25" s="6"/>
    </row>
    <row r="26" spans="1:8" s="20" customFormat="1" x14ac:dyDescent="0.2">
      <c r="A26" s="4" t="s">
        <v>444</v>
      </c>
      <c r="B26" s="152">
        <v>0</v>
      </c>
      <c r="C26" s="152">
        <v>0</v>
      </c>
      <c r="D26" s="152">
        <v>0</v>
      </c>
      <c r="E26" s="152">
        <v>0</v>
      </c>
      <c r="F26" s="6"/>
      <c r="G26" s="6"/>
      <c r="H26" s="6"/>
    </row>
    <row r="27" spans="1:8" s="12" customFormat="1" x14ac:dyDescent="0.2">
      <c r="A27" s="10" t="s">
        <v>445</v>
      </c>
      <c r="B27" s="154">
        <v>2.4828602100000001</v>
      </c>
      <c r="C27" s="154">
        <v>1398.52986895</v>
      </c>
      <c r="D27" s="154">
        <v>1012.6618013999999</v>
      </c>
      <c r="E27" s="154">
        <v>2413.6745305600002</v>
      </c>
      <c r="F27" s="11"/>
      <c r="G27" s="11"/>
      <c r="H27" s="11"/>
    </row>
    <row r="28" spans="1:8" s="20" customFormat="1" x14ac:dyDescent="0.2">
      <c r="A28" s="4" t="s">
        <v>446</v>
      </c>
      <c r="B28" s="152">
        <v>0</v>
      </c>
      <c r="C28" s="152">
        <v>1310.6608639999999</v>
      </c>
      <c r="D28" s="152">
        <v>582.08633339999994</v>
      </c>
      <c r="E28" s="152">
        <v>1892.7471974</v>
      </c>
      <c r="F28" s="6"/>
      <c r="G28" s="6"/>
      <c r="H28" s="6"/>
    </row>
    <row r="29" spans="1:8" s="20" customFormat="1" x14ac:dyDescent="0.2">
      <c r="A29" s="4" t="s">
        <v>472</v>
      </c>
      <c r="B29" s="152">
        <v>0</v>
      </c>
      <c r="C29" s="152">
        <v>7.3243080000000003</v>
      </c>
      <c r="D29" s="152">
        <v>0</v>
      </c>
      <c r="E29" s="152">
        <v>7.3243080000000003</v>
      </c>
      <c r="F29" s="6"/>
      <c r="G29" s="6"/>
      <c r="H29" s="6"/>
    </row>
    <row r="30" spans="1:8" s="20" customFormat="1" x14ac:dyDescent="0.2">
      <c r="A30" s="4" t="s">
        <v>447</v>
      </c>
      <c r="B30" s="152">
        <v>0</v>
      </c>
      <c r="C30" s="152">
        <v>1303.336556</v>
      </c>
      <c r="D30" s="152">
        <v>0</v>
      </c>
      <c r="E30" s="152">
        <v>1303.336556</v>
      </c>
      <c r="F30" s="6"/>
      <c r="G30" s="6"/>
      <c r="H30" s="6"/>
    </row>
    <row r="31" spans="1:8" s="20" customFormat="1" x14ac:dyDescent="0.2">
      <c r="A31" s="4" t="s">
        <v>449</v>
      </c>
      <c r="B31" s="152">
        <v>0</v>
      </c>
      <c r="C31" s="152">
        <v>0</v>
      </c>
      <c r="D31" s="152">
        <v>124.994032</v>
      </c>
      <c r="E31" s="152">
        <v>124.994032</v>
      </c>
      <c r="F31" s="6"/>
      <c r="G31" s="6"/>
      <c r="H31" s="6"/>
    </row>
    <row r="32" spans="1:8" s="20" customFormat="1" x14ac:dyDescent="0.2">
      <c r="A32" s="4" t="s">
        <v>450</v>
      </c>
      <c r="B32" s="152">
        <v>0</v>
      </c>
      <c r="C32" s="152">
        <v>0</v>
      </c>
      <c r="D32" s="152">
        <v>178</v>
      </c>
      <c r="E32" s="152">
        <v>178</v>
      </c>
      <c r="F32" s="6"/>
      <c r="G32" s="6"/>
      <c r="H32" s="6"/>
    </row>
    <row r="33" spans="1:8" s="20" customFormat="1" x14ac:dyDescent="0.2">
      <c r="A33" s="4" t="s">
        <v>451</v>
      </c>
      <c r="B33" s="152">
        <v>0</v>
      </c>
      <c r="C33" s="152">
        <v>0</v>
      </c>
      <c r="D33" s="152">
        <v>103.16666669999999</v>
      </c>
      <c r="E33" s="152">
        <v>103.16666669999999</v>
      </c>
      <c r="F33" s="6"/>
      <c r="G33" s="6"/>
      <c r="H33" s="6"/>
    </row>
    <row r="34" spans="1:8" s="20" customFormat="1" x14ac:dyDescent="0.2">
      <c r="A34" s="4" t="s">
        <v>452</v>
      </c>
      <c r="B34" s="152">
        <v>0</v>
      </c>
      <c r="C34" s="152">
        <v>0</v>
      </c>
      <c r="D34" s="152">
        <v>156.4904592</v>
      </c>
      <c r="E34" s="152">
        <v>156.4904592</v>
      </c>
      <c r="F34" s="6"/>
      <c r="G34" s="6"/>
      <c r="H34" s="6"/>
    </row>
    <row r="35" spans="1:8" s="20" customFormat="1" x14ac:dyDescent="0.2">
      <c r="A35" s="4" t="s">
        <v>455</v>
      </c>
      <c r="B35" s="152">
        <v>0</v>
      </c>
      <c r="C35" s="152">
        <v>0</v>
      </c>
      <c r="D35" s="152">
        <v>19.4351755</v>
      </c>
      <c r="E35" s="152">
        <v>19.4351755</v>
      </c>
      <c r="F35" s="6"/>
      <c r="G35" s="6"/>
      <c r="H35" s="6"/>
    </row>
    <row r="36" spans="1:8" s="20" customFormat="1" x14ac:dyDescent="0.2">
      <c r="A36" s="4" t="s">
        <v>456</v>
      </c>
      <c r="B36" s="152">
        <v>1.2449412099999999</v>
      </c>
      <c r="C36" s="152">
        <v>82.369005180000002</v>
      </c>
      <c r="D36" s="152">
        <v>192.0949865</v>
      </c>
      <c r="E36" s="152">
        <v>275.70893289000003</v>
      </c>
      <c r="F36" s="6"/>
      <c r="G36" s="6"/>
      <c r="H36" s="6"/>
    </row>
    <row r="37" spans="1:8" s="20" customFormat="1" x14ac:dyDescent="0.2">
      <c r="A37" s="4" t="s">
        <v>457</v>
      </c>
      <c r="B37" s="152">
        <v>1.237919</v>
      </c>
      <c r="C37" s="152">
        <v>5.4999997699999996</v>
      </c>
      <c r="D37" s="152">
        <v>238.4804815</v>
      </c>
      <c r="E37" s="152">
        <v>245.21840026999999</v>
      </c>
      <c r="F37" s="6"/>
      <c r="G37" s="6"/>
      <c r="H37" s="6"/>
    </row>
    <row r="38" spans="1:8" s="12" customFormat="1" x14ac:dyDescent="0.2">
      <c r="A38" s="4" t="s">
        <v>458</v>
      </c>
      <c r="B38" s="152">
        <v>0</v>
      </c>
      <c r="C38" s="152">
        <v>0</v>
      </c>
      <c r="D38" s="152">
        <v>0</v>
      </c>
      <c r="E38" s="152">
        <v>0</v>
      </c>
      <c r="F38" s="11"/>
      <c r="G38" s="11"/>
      <c r="H38" s="11"/>
    </row>
    <row r="39" spans="1:8" s="12" customFormat="1" x14ac:dyDescent="0.2">
      <c r="A39" s="10" t="s">
        <v>459</v>
      </c>
      <c r="B39" s="154">
        <v>1.172231</v>
      </c>
      <c r="C39" s="154">
        <v>39.662173279999998</v>
      </c>
      <c r="D39" s="154">
        <v>3483.619561</v>
      </c>
      <c r="E39" s="154">
        <v>3524.4539652799999</v>
      </c>
      <c r="F39" s="11"/>
      <c r="G39" s="11"/>
      <c r="H39" s="11"/>
    </row>
    <row r="40" spans="1:8" s="20" customFormat="1" x14ac:dyDescent="0.2">
      <c r="A40" s="10" t="s">
        <v>460</v>
      </c>
      <c r="B40" s="154">
        <v>1.172231</v>
      </c>
      <c r="C40" s="154">
        <v>39.58336328</v>
      </c>
      <c r="D40" s="154">
        <v>322.44951159999999</v>
      </c>
      <c r="E40" s="154">
        <v>363.20510588000002</v>
      </c>
      <c r="F40" s="6"/>
      <c r="G40" s="6"/>
      <c r="H40" s="6"/>
    </row>
    <row r="41" spans="1:8" s="20" customFormat="1" x14ac:dyDescent="0.2">
      <c r="A41" s="4" t="s">
        <v>461</v>
      </c>
      <c r="B41" s="152">
        <v>1.172231</v>
      </c>
      <c r="C41" s="152">
        <v>37.72003728</v>
      </c>
      <c r="D41" s="152">
        <v>322.44951159999999</v>
      </c>
      <c r="E41" s="152">
        <v>361.34177987999999</v>
      </c>
      <c r="F41" s="6"/>
      <c r="G41" s="6"/>
      <c r="H41" s="6"/>
    </row>
    <row r="42" spans="1:8" s="12" customFormat="1" x14ac:dyDescent="0.2">
      <c r="A42" s="4" t="s">
        <v>462</v>
      </c>
      <c r="B42" s="152">
        <v>0</v>
      </c>
      <c r="C42" s="152">
        <v>1.863326</v>
      </c>
      <c r="D42" s="152">
        <v>0</v>
      </c>
      <c r="E42" s="152">
        <v>1.863326</v>
      </c>
      <c r="F42" s="11"/>
      <c r="G42" s="11"/>
      <c r="H42" s="11"/>
    </row>
    <row r="43" spans="1:8" s="20" customFormat="1" x14ac:dyDescent="0.2">
      <c r="A43" s="10" t="s">
        <v>463</v>
      </c>
      <c r="B43" s="154">
        <v>0</v>
      </c>
      <c r="C43" s="154">
        <v>0</v>
      </c>
      <c r="D43" s="154">
        <v>0</v>
      </c>
      <c r="E43" s="154">
        <v>0</v>
      </c>
      <c r="F43" s="6"/>
      <c r="G43" s="6"/>
      <c r="H43" s="6"/>
    </row>
    <row r="44" spans="1:8" s="20" customFormat="1" x14ac:dyDescent="0.2">
      <c r="A44" s="4" t="s">
        <v>464</v>
      </c>
      <c r="B44" s="152">
        <v>0</v>
      </c>
      <c r="C44" s="152">
        <v>0</v>
      </c>
      <c r="D44" s="152">
        <v>0</v>
      </c>
      <c r="E44" s="152">
        <v>0</v>
      </c>
      <c r="F44" s="6"/>
      <c r="G44" s="6"/>
      <c r="H44" s="6"/>
    </row>
    <row r="45" spans="1:8" s="12" customFormat="1" x14ac:dyDescent="0.2">
      <c r="A45" s="4" t="s">
        <v>465</v>
      </c>
      <c r="B45" s="152">
        <v>0</v>
      </c>
      <c r="C45" s="152">
        <v>0</v>
      </c>
      <c r="D45" s="152">
        <v>0</v>
      </c>
      <c r="E45" s="152">
        <v>0</v>
      </c>
      <c r="F45" s="11"/>
      <c r="G45" s="11"/>
      <c r="H45" s="11"/>
    </row>
    <row r="46" spans="1:8" s="20" customFormat="1" x14ac:dyDescent="0.2">
      <c r="A46" s="10" t="s">
        <v>466</v>
      </c>
      <c r="B46" s="154">
        <v>0</v>
      </c>
      <c r="C46" s="154">
        <v>7.8810000000000005E-2</v>
      </c>
      <c r="D46" s="154">
        <v>3161.1700494000002</v>
      </c>
      <c r="E46" s="154">
        <v>3161.2488594000001</v>
      </c>
      <c r="F46" s="6"/>
      <c r="G46" s="6"/>
      <c r="H46" s="6"/>
    </row>
    <row r="47" spans="1:8" s="20" customFormat="1" x14ac:dyDescent="0.2">
      <c r="A47" s="4" t="s">
        <v>446</v>
      </c>
      <c r="B47" s="152">
        <v>0</v>
      </c>
      <c r="C47" s="152">
        <v>0</v>
      </c>
      <c r="D47" s="152">
        <v>0.50052839999999998</v>
      </c>
      <c r="E47" s="152">
        <v>0.50052839999999998</v>
      </c>
      <c r="F47" s="6"/>
      <c r="G47" s="6"/>
      <c r="H47" s="6"/>
    </row>
    <row r="48" spans="1:8" s="20" customFormat="1" x14ac:dyDescent="0.2">
      <c r="A48" s="4" t="s">
        <v>455</v>
      </c>
      <c r="B48" s="152">
        <v>0</v>
      </c>
      <c r="C48" s="152">
        <v>0</v>
      </c>
      <c r="D48" s="152">
        <v>0.50052839999999998</v>
      </c>
      <c r="E48" s="152">
        <v>0.50052839999999998</v>
      </c>
      <c r="F48" s="6"/>
      <c r="G48" s="6"/>
      <c r="H48" s="6"/>
    </row>
    <row r="49" spans="1:11" s="20" customFormat="1" x14ac:dyDescent="0.2">
      <c r="A49" s="4" t="s">
        <v>456</v>
      </c>
      <c r="B49" s="152">
        <v>0</v>
      </c>
      <c r="C49" s="152">
        <v>0</v>
      </c>
      <c r="D49" s="152">
        <v>3160.6695209999998</v>
      </c>
      <c r="E49" s="152">
        <v>3160.6695209999998</v>
      </c>
      <c r="F49" s="6"/>
      <c r="G49" s="6"/>
      <c r="H49" s="6"/>
    </row>
    <row r="50" spans="1:11" s="12" customFormat="1" x14ac:dyDescent="0.2">
      <c r="A50" s="4" t="s">
        <v>457</v>
      </c>
      <c r="B50" s="152">
        <v>0</v>
      </c>
      <c r="C50" s="152">
        <v>7.8810000000000005E-2</v>
      </c>
      <c r="D50" s="152">
        <v>0</v>
      </c>
      <c r="E50" s="152">
        <v>7.8810000000000005E-2</v>
      </c>
      <c r="F50" s="11"/>
      <c r="G50" s="11"/>
      <c r="H50" s="11"/>
    </row>
    <row r="51" spans="1:11" s="20" customFormat="1" x14ac:dyDescent="0.2">
      <c r="A51" s="10" t="s">
        <v>468</v>
      </c>
      <c r="B51" s="154">
        <v>0</v>
      </c>
      <c r="C51" s="154">
        <v>0</v>
      </c>
      <c r="D51" s="154">
        <v>0</v>
      </c>
      <c r="E51" s="154">
        <v>0</v>
      </c>
      <c r="F51" s="6"/>
      <c r="G51" s="6"/>
      <c r="H51" s="6"/>
    </row>
    <row r="52" spans="1:11" s="20" customFormat="1" x14ac:dyDescent="0.2">
      <c r="A52" s="4" t="s">
        <v>469</v>
      </c>
      <c r="B52" s="152">
        <v>0</v>
      </c>
      <c r="C52" s="152">
        <v>0</v>
      </c>
      <c r="D52" s="152">
        <v>0</v>
      </c>
      <c r="E52" s="152">
        <v>0</v>
      </c>
      <c r="F52" s="6"/>
      <c r="G52" s="6"/>
      <c r="H52" s="6"/>
    </row>
    <row r="53" spans="1:11" s="7" customFormat="1" x14ac:dyDescent="0.2">
      <c r="A53" s="4" t="s">
        <v>470</v>
      </c>
      <c r="B53" s="152">
        <v>0</v>
      </c>
      <c r="C53" s="152">
        <v>0</v>
      </c>
      <c r="D53" s="152">
        <v>0</v>
      </c>
      <c r="E53" s="152">
        <v>0</v>
      </c>
      <c r="F53" s="14"/>
      <c r="G53" s="14"/>
      <c r="H53" s="14"/>
      <c r="I53" s="13"/>
      <c r="J53" s="13"/>
      <c r="K53" s="13"/>
    </row>
    <row r="54" spans="1:11" ht="13.5" thickBot="1" x14ac:dyDescent="0.25">
      <c r="A54" s="5"/>
      <c r="B54" s="5"/>
      <c r="C54" s="5"/>
      <c r="D54" s="5"/>
      <c r="E54" s="5"/>
      <c r="F54" s="9"/>
      <c r="G54" s="9"/>
      <c r="H54" s="9"/>
      <c r="I54" s="9"/>
      <c r="J54" s="9"/>
      <c r="K54" s="9"/>
    </row>
    <row r="55" spans="1:11" ht="13.5" thickTop="1" x14ac:dyDescent="0.2"/>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defaultGridColor="0" colorId="60" workbookViewId="0">
      <selection activeCell="E10" sqref="E10"/>
    </sheetView>
  </sheetViews>
  <sheetFormatPr baseColWidth="10" defaultColWidth="11.42578125"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8" x14ac:dyDescent="0.2">
      <c r="A1" s="1" t="s">
        <v>0</v>
      </c>
    </row>
    <row r="2" spans="1:8" x14ac:dyDescent="0.2">
      <c r="A2" s="1" t="s">
        <v>1</v>
      </c>
    </row>
    <row r="3" spans="1:8" x14ac:dyDescent="0.2">
      <c r="A3" s="1" t="s">
        <v>2</v>
      </c>
    </row>
    <row r="5" spans="1:8" x14ac:dyDescent="0.2">
      <c r="A5" s="181" t="s">
        <v>3</v>
      </c>
      <c r="B5" s="181"/>
      <c r="C5" s="181"/>
      <c r="D5" s="8"/>
      <c r="E5" s="8"/>
      <c r="F5" s="8"/>
      <c r="G5" s="8"/>
      <c r="H5" s="8"/>
    </row>
    <row r="6" spans="1:8" x14ac:dyDescent="0.2">
      <c r="A6" s="181" t="s">
        <v>23</v>
      </c>
      <c r="B6" s="181"/>
      <c r="C6" s="181"/>
      <c r="D6" s="8"/>
      <c r="E6" s="8"/>
      <c r="F6" s="8"/>
      <c r="G6" s="8"/>
      <c r="H6" s="8"/>
    </row>
    <row r="7" spans="1:8" x14ac:dyDescent="0.2">
      <c r="A7" s="181">
        <v>2016</v>
      </c>
      <c r="B7" s="181"/>
      <c r="C7" s="181"/>
      <c r="D7" s="8"/>
      <c r="E7" s="8"/>
      <c r="F7" s="8"/>
      <c r="G7" s="8"/>
      <c r="H7" s="8"/>
    </row>
    <row r="8" spans="1:8" x14ac:dyDescent="0.2">
      <c r="A8" s="181" t="s">
        <v>4</v>
      </c>
      <c r="B8" s="181"/>
      <c r="C8" s="181"/>
      <c r="D8" s="8"/>
      <c r="E8" s="8"/>
      <c r="F8" s="8"/>
      <c r="G8" s="8"/>
      <c r="H8" s="8"/>
    </row>
    <row r="9" spans="1:8" ht="13.5" thickBot="1" x14ac:dyDescent="0.25"/>
    <row r="10" spans="1:8" s="23" customFormat="1" ht="14.25" thickTop="1" thickBot="1" x14ac:dyDescent="0.25">
      <c r="A10" s="3" t="s">
        <v>420</v>
      </c>
      <c r="B10" s="3" t="s">
        <v>22</v>
      </c>
      <c r="C10" s="3" t="s">
        <v>427</v>
      </c>
      <c r="D10" s="15"/>
      <c r="E10" s="15"/>
      <c r="F10" s="15"/>
      <c r="G10" s="15"/>
      <c r="H10" s="15"/>
    </row>
    <row r="11" spans="1:8" s="12" customFormat="1" ht="13.5" thickTop="1" x14ac:dyDescent="0.2">
      <c r="A11" s="10" t="s">
        <v>428</v>
      </c>
      <c r="B11" s="154">
        <v>877793.13838529994</v>
      </c>
      <c r="C11" s="154">
        <v>877793.13838529994</v>
      </c>
      <c r="D11" s="11"/>
      <c r="E11" s="11"/>
      <c r="F11" s="11"/>
      <c r="G11" s="11"/>
      <c r="H11" s="11"/>
    </row>
    <row r="12" spans="1:8" s="12" customFormat="1" x14ac:dyDescent="0.2">
      <c r="A12" s="10" t="s">
        <v>429</v>
      </c>
      <c r="B12" s="154">
        <v>877793.13838529994</v>
      </c>
      <c r="C12" s="154">
        <v>877793.13838529994</v>
      </c>
      <c r="D12" s="11"/>
      <c r="E12" s="11"/>
      <c r="F12" s="11"/>
      <c r="G12" s="11"/>
      <c r="H12" s="11"/>
    </row>
    <row r="13" spans="1:8" s="12" customFormat="1" x14ac:dyDescent="0.2">
      <c r="A13" s="10" t="s">
        <v>430</v>
      </c>
      <c r="B13" s="154">
        <v>877793.13838529994</v>
      </c>
      <c r="C13" s="154">
        <v>877793.13838529994</v>
      </c>
      <c r="D13" s="11"/>
      <c r="E13" s="11"/>
      <c r="F13" s="11"/>
      <c r="G13" s="11"/>
      <c r="H13" s="11"/>
    </row>
    <row r="14" spans="1:8" s="20" customFormat="1" x14ac:dyDescent="0.2">
      <c r="A14" s="4" t="s">
        <v>431</v>
      </c>
      <c r="B14" s="152">
        <v>0</v>
      </c>
      <c r="C14" s="152">
        <v>0</v>
      </c>
      <c r="D14" s="6"/>
      <c r="E14" s="6"/>
      <c r="F14" s="6"/>
      <c r="G14" s="6"/>
      <c r="H14" s="6"/>
    </row>
    <row r="15" spans="1:8" s="20" customFormat="1" x14ac:dyDescent="0.2">
      <c r="A15" s="4" t="s">
        <v>432</v>
      </c>
      <c r="B15" s="152">
        <v>0</v>
      </c>
      <c r="C15" s="152">
        <v>0</v>
      </c>
      <c r="D15" s="6"/>
      <c r="E15" s="6"/>
      <c r="F15" s="6"/>
      <c r="G15" s="6"/>
      <c r="H15" s="6"/>
    </row>
    <row r="16" spans="1:8" s="20" customFormat="1" x14ac:dyDescent="0.2">
      <c r="A16" s="4" t="s">
        <v>438</v>
      </c>
      <c r="B16" s="152">
        <v>3224.2027629999998</v>
      </c>
      <c r="C16" s="152">
        <v>3224.2027629999998</v>
      </c>
      <c r="D16" s="6"/>
      <c r="E16" s="6"/>
      <c r="F16" s="6"/>
      <c r="G16" s="6"/>
      <c r="H16" s="6"/>
    </row>
    <row r="17" spans="1:8" s="12" customFormat="1" x14ac:dyDescent="0.2">
      <c r="A17" s="10" t="s">
        <v>439</v>
      </c>
      <c r="B17" s="154">
        <v>874568.93562230002</v>
      </c>
      <c r="C17" s="154">
        <v>874568.93562230002</v>
      </c>
      <c r="D17" s="11"/>
      <c r="E17" s="11"/>
      <c r="F17" s="11"/>
      <c r="G17" s="11"/>
      <c r="H17" s="11"/>
    </row>
    <row r="18" spans="1:8" s="12" customFormat="1" x14ac:dyDescent="0.2">
      <c r="A18" s="10" t="s">
        <v>440</v>
      </c>
      <c r="B18" s="154">
        <v>693669.49805970001</v>
      </c>
      <c r="C18" s="154">
        <v>693669.49805970001</v>
      </c>
      <c r="D18" s="11"/>
      <c r="E18" s="11"/>
      <c r="F18" s="11"/>
      <c r="G18" s="11"/>
      <c r="H18" s="11"/>
    </row>
    <row r="19" spans="1:8" s="20" customFormat="1" x14ac:dyDescent="0.2">
      <c r="A19" s="4" t="s">
        <v>441</v>
      </c>
      <c r="B19" s="152">
        <v>0</v>
      </c>
      <c r="C19" s="152">
        <v>0</v>
      </c>
      <c r="D19" s="6"/>
      <c r="E19" s="6"/>
      <c r="F19" s="6"/>
      <c r="G19" s="6"/>
      <c r="H19" s="6"/>
    </row>
    <row r="20" spans="1:8" s="20" customFormat="1" x14ac:dyDescent="0.2">
      <c r="A20" s="4" t="s">
        <v>442</v>
      </c>
      <c r="B20" s="152">
        <v>0</v>
      </c>
      <c r="C20" s="152">
        <v>0</v>
      </c>
      <c r="D20" s="6"/>
      <c r="E20" s="6"/>
      <c r="F20" s="6"/>
      <c r="G20" s="6"/>
      <c r="H20" s="6"/>
    </row>
    <row r="21" spans="1:8" s="20" customFormat="1" x14ac:dyDescent="0.2">
      <c r="A21" s="4" t="s">
        <v>443</v>
      </c>
      <c r="B21" s="152">
        <v>693669.49805970001</v>
      </c>
      <c r="C21" s="152">
        <v>693669.49805970001</v>
      </c>
      <c r="D21" s="6"/>
      <c r="E21" s="6"/>
      <c r="F21" s="6"/>
      <c r="G21" s="6"/>
      <c r="H21" s="6"/>
    </row>
    <row r="22" spans="1:8" s="20" customFormat="1" x14ac:dyDescent="0.2">
      <c r="A22" s="4" t="s">
        <v>444</v>
      </c>
      <c r="B22" s="152">
        <v>180899.43756260001</v>
      </c>
      <c r="C22" s="152">
        <v>180899.43756260001</v>
      </c>
      <c r="D22" s="6"/>
      <c r="E22" s="6"/>
      <c r="F22" s="6"/>
      <c r="G22" s="6"/>
      <c r="H22" s="6"/>
    </row>
    <row r="23" spans="1:8" s="12" customFormat="1" x14ac:dyDescent="0.2">
      <c r="A23" s="10" t="s">
        <v>445</v>
      </c>
      <c r="B23" s="154">
        <v>0</v>
      </c>
      <c r="C23" s="154">
        <v>0</v>
      </c>
      <c r="D23" s="11"/>
      <c r="E23" s="11"/>
      <c r="F23" s="11"/>
      <c r="G23" s="11"/>
      <c r="H23" s="11"/>
    </row>
    <row r="24" spans="1:8" s="20" customFormat="1" x14ac:dyDescent="0.2">
      <c r="A24" s="4" t="s">
        <v>446</v>
      </c>
      <c r="B24" s="152">
        <v>0</v>
      </c>
      <c r="C24" s="152">
        <v>0</v>
      </c>
      <c r="D24" s="6"/>
      <c r="E24" s="6"/>
      <c r="F24" s="6"/>
      <c r="G24" s="6"/>
      <c r="H24" s="6"/>
    </row>
    <row r="25" spans="1:8" s="20" customFormat="1" x14ac:dyDescent="0.2">
      <c r="A25" s="4" t="s">
        <v>456</v>
      </c>
      <c r="B25" s="152">
        <v>0</v>
      </c>
      <c r="C25" s="152">
        <v>0</v>
      </c>
      <c r="D25" s="6"/>
      <c r="E25" s="6"/>
      <c r="F25" s="6"/>
      <c r="G25" s="6"/>
      <c r="H25" s="6"/>
    </row>
    <row r="26" spans="1:8" s="20" customFormat="1" x14ac:dyDescent="0.2">
      <c r="A26" s="4" t="s">
        <v>457</v>
      </c>
      <c r="B26" s="152">
        <v>0</v>
      </c>
      <c r="C26" s="152">
        <v>0</v>
      </c>
      <c r="D26" s="6"/>
      <c r="E26" s="6"/>
      <c r="F26" s="6"/>
      <c r="G26" s="6"/>
      <c r="H26" s="6"/>
    </row>
    <row r="27" spans="1:8" s="20" customFormat="1" x14ac:dyDescent="0.2">
      <c r="A27" s="4" t="s">
        <v>458</v>
      </c>
      <c r="B27" s="152">
        <v>0</v>
      </c>
      <c r="C27" s="152">
        <v>0</v>
      </c>
      <c r="D27" s="6"/>
      <c r="E27" s="6"/>
      <c r="F27" s="6"/>
      <c r="G27" s="6"/>
      <c r="H27" s="6"/>
    </row>
    <row r="28" spans="1:8" s="12" customFormat="1" x14ac:dyDescent="0.2">
      <c r="A28" s="10" t="s">
        <v>459</v>
      </c>
      <c r="B28" s="154">
        <v>0</v>
      </c>
      <c r="C28" s="154">
        <v>0</v>
      </c>
      <c r="D28" s="11"/>
      <c r="E28" s="11"/>
      <c r="F28" s="11"/>
      <c r="G28" s="11"/>
      <c r="H28" s="11"/>
    </row>
    <row r="29" spans="1:8" s="12" customFormat="1" x14ac:dyDescent="0.2">
      <c r="A29" s="10" t="s">
        <v>460</v>
      </c>
      <c r="B29" s="154">
        <v>0</v>
      </c>
      <c r="C29" s="154">
        <v>0</v>
      </c>
      <c r="D29" s="11"/>
      <c r="E29" s="11"/>
      <c r="F29" s="11"/>
      <c r="G29" s="11"/>
      <c r="H29" s="11"/>
    </row>
    <row r="30" spans="1:8" s="20" customFormat="1" x14ac:dyDescent="0.2">
      <c r="A30" s="4" t="s">
        <v>461</v>
      </c>
      <c r="B30" s="152">
        <v>0</v>
      </c>
      <c r="C30" s="152">
        <v>0</v>
      </c>
      <c r="D30" s="6"/>
      <c r="E30" s="6"/>
      <c r="F30" s="6"/>
      <c r="G30" s="6"/>
      <c r="H30" s="6"/>
    </row>
    <row r="31" spans="1:8" s="20" customFormat="1" x14ac:dyDescent="0.2">
      <c r="A31" s="4" t="s">
        <v>462</v>
      </c>
      <c r="B31" s="152">
        <v>0</v>
      </c>
      <c r="C31" s="152">
        <v>0</v>
      </c>
      <c r="D31" s="6"/>
      <c r="E31" s="6"/>
      <c r="F31" s="6"/>
      <c r="G31" s="6"/>
      <c r="H31" s="6"/>
    </row>
    <row r="32" spans="1:8" s="12" customFormat="1" x14ac:dyDescent="0.2">
      <c r="A32" s="10" t="s">
        <v>463</v>
      </c>
      <c r="B32" s="154">
        <v>0</v>
      </c>
      <c r="C32" s="154">
        <v>0</v>
      </c>
      <c r="D32" s="11"/>
      <c r="E32" s="11"/>
      <c r="F32" s="11"/>
      <c r="G32" s="11"/>
      <c r="H32" s="11"/>
    </row>
    <row r="33" spans="1:8" s="20" customFormat="1" x14ac:dyDescent="0.2">
      <c r="A33" s="4" t="s">
        <v>464</v>
      </c>
      <c r="B33" s="152">
        <v>0</v>
      </c>
      <c r="C33" s="152">
        <v>0</v>
      </c>
      <c r="D33" s="6"/>
      <c r="E33" s="6"/>
      <c r="F33" s="6"/>
      <c r="G33" s="6"/>
      <c r="H33" s="6"/>
    </row>
    <row r="34" spans="1:8" s="20" customFormat="1" x14ac:dyDescent="0.2">
      <c r="A34" s="4" t="s">
        <v>465</v>
      </c>
      <c r="B34" s="152">
        <v>0</v>
      </c>
      <c r="C34" s="152">
        <v>0</v>
      </c>
      <c r="D34" s="6"/>
      <c r="E34" s="6"/>
      <c r="F34" s="6"/>
      <c r="G34" s="6"/>
      <c r="H34" s="6"/>
    </row>
    <row r="35" spans="1:8" s="12" customFormat="1" x14ac:dyDescent="0.2">
      <c r="A35" s="10" t="s">
        <v>466</v>
      </c>
      <c r="B35" s="154">
        <v>0</v>
      </c>
      <c r="C35" s="154">
        <v>0</v>
      </c>
      <c r="D35" s="11"/>
      <c r="E35" s="11"/>
      <c r="F35" s="11"/>
      <c r="G35" s="11"/>
      <c r="H35" s="11"/>
    </row>
    <row r="36" spans="1:8" s="20" customFormat="1" x14ac:dyDescent="0.2">
      <c r="A36" s="4" t="s">
        <v>446</v>
      </c>
      <c r="B36" s="152">
        <v>0</v>
      </c>
      <c r="C36" s="152">
        <v>0</v>
      </c>
      <c r="D36" s="6"/>
      <c r="E36" s="6"/>
      <c r="F36" s="6"/>
      <c r="G36" s="6"/>
      <c r="H36" s="6"/>
    </row>
    <row r="37" spans="1:8" s="20" customFormat="1" x14ac:dyDescent="0.2">
      <c r="A37" s="4" t="s">
        <v>456</v>
      </c>
      <c r="B37" s="152">
        <v>0</v>
      </c>
      <c r="C37" s="152">
        <v>0</v>
      </c>
      <c r="D37" s="6"/>
      <c r="E37" s="6"/>
      <c r="F37" s="6"/>
      <c r="G37" s="6"/>
      <c r="H37" s="6"/>
    </row>
    <row r="38" spans="1:8" s="20" customFormat="1" x14ac:dyDescent="0.2">
      <c r="A38" s="4" t="s">
        <v>457</v>
      </c>
      <c r="B38" s="152">
        <v>0</v>
      </c>
      <c r="C38" s="152">
        <v>0</v>
      </c>
      <c r="D38" s="6"/>
      <c r="E38" s="6"/>
      <c r="F38" s="6"/>
      <c r="G38" s="6"/>
      <c r="H38" s="6"/>
    </row>
    <row r="39" spans="1:8" s="12" customFormat="1" x14ac:dyDescent="0.2">
      <c r="A39" s="10" t="s">
        <v>468</v>
      </c>
      <c r="B39" s="154">
        <v>0</v>
      </c>
      <c r="C39" s="154">
        <v>0</v>
      </c>
      <c r="D39" s="11"/>
      <c r="E39" s="11"/>
      <c r="F39" s="11"/>
      <c r="G39" s="11"/>
      <c r="H39" s="11"/>
    </row>
    <row r="40" spans="1:8" s="20" customFormat="1" x14ac:dyDescent="0.2">
      <c r="A40" s="4" t="s">
        <v>469</v>
      </c>
      <c r="B40" s="152">
        <v>0</v>
      </c>
      <c r="C40" s="152">
        <v>0</v>
      </c>
      <c r="D40" s="6"/>
      <c r="E40" s="6"/>
      <c r="F40" s="6"/>
      <c r="G40" s="6"/>
      <c r="H40" s="6"/>
    </row>
    <row r="41" spans="1:8" s="20" customFormat="1" x14ac:dyDescent="0.2">
      <c r="A41" s="4" t="s">
        <v>470</v>
      </c>
      <c r="B41" s="152">
        <v>0</v>
      </c>
      <c r="C41" s="152">
        <v>0</v>
      </c>
      <c r="D41" s="6"/>
      <c r="E41" s="6"/>
      <c r="F41" s="6"/>
      <c r="G41" s="6"/>
      <c r="H41" s="6"/>
    </row>
    <row r="42" spans="1:8" ht="13.5" thickBot="1" x14ac:dyDescent="0.25">
      <c r="A42" s="5"/>
      <c r="B42" s="5"/>
      <c r="C42" s="5"/>
    </row>
    <row r="43" spans="1:8" ht="13.5" thickTop="1" x14ac:dyDescent="0.2"/>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defaultGridColor="0" colorId="60" workbookViewId="0">
      <selection activeCell="E10" sqref="E10"/>
    </sheetView>
  </sheetViews>
  <sheetFormatPr baseColWidth="10" defaultColWidth="11.42578125" defaultRowHeight="12.75" x14ac:dyDescent="0.2"/>
  <cols>
    <col min="1" max="1" width="51.5703125" style="2" bestFit="1" customWidth="1"/>
    <col min="2" max="2" width="16.42578125" style="2" customWidth="1"/>
    <col min="3" max="3" width="15.7109375" style="2" customWidth="1"/>
    <col min="4"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81" t="s">
        <v>3</v>
      </c>
      <c r="B5" s="181"/>
      <c r="C5" s="181"/>
      <c r="D5" s="8"/>
      <c r="E5" s="8"/>
      <c r="F5" s="8"/>
      <c r="G5" s="8"/>
      <c r="H5" s="8"/>
    </row>
    <row r="6" spans="1:9" x14ac:dyDescent="0.2">
      <c r="A6" s="181" t="s">
        <v>21</v>
      </c>
      <c r="B6" s="181"/>
      <c r="C6" s="181"/>
      <c r="D6" s="8"/>
      <c r="E6" s="8"/>
      <c r="F6" s="8"/>
      <c r="G6" s="8"/>
      <c r="H6" s="8"/>
    </row>
    <row r="7" spans="1:9" x14ac:dyDescent="0.2">
      <c r="A7" s="181">
        <v>2016</v>
      </c>
      <c r="B7" s="181"/>
      <c r="C7" s="181"/>
      <c r="D7" s="8"/>
      <c r="E7" s="8"/>
      <c r="F7" s="8"/>
      <c r="G7" s="8"/>
      <c r="H7" s="8"/>
    </row>
    <row r="8" spans="1:9" x14ac:dyDescent="0.2">
      <c r="A8" s="181" t="s">
        <v>4</v>
      </c>
      <c r="B8" s="181"/>
      <c r="C8" s="181"/>
      <c r="D8" s="8"/>
      <c r="E8" s="8"/>
      <c r="F8" s="8"/>
      <c r="G8" s="8"/>
      <c r="H8" s="8"/>
    </row>
    <row r="9" spans="1:9" ht="13.5" thickBot="1" x14ac:dyDescent="0.25"/>
    <row r="10" spans="1:9" s="23" customFormat="1" ht="14.25" thickTop="1" thickBot="1" x14ac:dyDescent="0.25">
      <c r="A10" s="3" t="s">
        <v>420</v>
      </c>
      <c r="B10" s="3" t="s">
        <v>20</v>
      </c>
      <c r="C10" s="3" t="s">
        <v>427</v>
      </c>
      <c r="D10" s="15"/>
      <c r="E10" s="15"/>
      <c r="F10" s="15"/>
      <c r="G10" s="15"/>
      <c r="H10" s="15"/>
      <c r="I10" s="15"/>
    </row>
    <row r="11" spans="1:9" s="12" customFormat="1" ht="13.5" thickTop="1" x14ac:dyDescent="0.2">
      <c r="A11" s="10" t="s">
        <v>428</v>
      </c>
      <c r="B11" s="154">
        <v>37470.173508699998</v>
      </c>
      <c r="C11" s="154">
        <v>37470.173508699998</v>
      </c>
      <c r="D11" s="11"/>
      <c r="E11" s="11"/>
      <c r="F11" s="11"/>
      <c r="G11" s="11"/>
      <c r="H11" s="11"/>
      <c r="I11" s="11"/>
    </row>
    <row r="12" spans="1:9" s="12" customFormat="1" x14ac:dyDescent="0.2">
      <c r="A12" s="10" t="s">
        <v>429</v>
      </c>
      <c r="B12" s="154">
        <v>37470.173508699998</v>
      </c>
      <c r="C12" s="154">
        <v>37470.173508699998</v>
      </c>
      <c r="D12" s="11"/>
      <c r="E12" s="11"/>
      <c r="F12" s="11"/>
      <c r="G12" s="11"/>
      <c r="H12" s="11"/>
      <c r="I12" s="11"/>
    </row>
    <row r="13" spans="1:9" s="12" customFormat="1" x14ac:dyDescent="0.2">
      <c r="A13" s="10" t="s">
        <v>430</v>
      </c>
      <c r="B13" s="154">
        <v>35716.1379371</v>
      </c>
      <c r="C13" s="154">
        <v>35716.1379371</v>
      </c>
      <c r="D13" s="11"/>
      <c r="E13" s="11"/>
      <c r="F13" s="11"/>
      <c r="G13" s="11"/>
      <c r="H13" s="11"/>
      <c r="I13" s="11"/>
    </row>
    <row r="14" spans="1:9" s="20" customFormat="1" x14ac:dyDescent="0.2">
      <c r="A14" s="4" t="s">
        <v>431</v>
      </c>
      <c r="B14" s="152">
        <v>20133.054483899999</v>
      </c>
      <c r="C14" s="152">
        <v>20133.054483899999</v>
      </c>
      <c r="D14" s="6"/>
      <c r="E14" s="6"/>
      <c r="F14" s="6"/>
      <c r="G14" s="6"/>
      <c r="H14" s="6"/>
      <c r="I14" s="6"/>
    </row>
    <row r="15" spans="1:9" s="20" customFormat="1" x14ac:dyDescent="0.2">
      <c r="A15" s="4" t="s">
        <v>432</v>
      </c>
      <c r="B15" s="152">
        <v>2670.3618590000001</v>
      </c>
      <c r="C15" s="152">
        <v>2670.3618590000001</v>
      </c>
      <c r="D15" s="6"/>
      <c r="E15" s="6"/>
      <c r="F15" s="6"/>
      <c r="G15" s="6"/>
      <c r="H15" s="6"/>
      <c r="I15" s="6"/>
    </row>
    <row r="16" spans="1:9" s="20" customFormat="1" x14ac:dyDescent="0.2">
      <c r="A16" s="4" t="s">
        <v>434</v>
      </c>
      <c r="B16" s="152">
        <v>2576.9624699999999</v>
      </c>
      <c r="C16" s="152">
        <v>2576.9624699999999</v>
      </c>
      <c r="D16" s="6"/>
      <c r="E16" s="6"/>
      <c r="F16" s="6"/>
      <c r="G16" s="6"/>
      <c r="H16" s="6"/>
      <c r="I16" s="6"/>
    </row>
    <row r="17" spans="1:9" s="20" customFormat="1" x14ac:dyDescent="0.2">
      <c r="A17" s="4" t="s">
        <v>437</v>
      </c>
      <c r="B17" s="152">
        <v>93.399388999999999</v>
      </c>
      <c r="C17" s="152">
        <v>93.399388999999999</v>
      </c>
      <c r="D17" s="6"/>
      <c r="E17" s="6"/>
      <c r="F17" s="6"/>
      <c r="G17" s="6"/>
      <c r="H17" s="6"/>
      <c r="I17" s="6"/>
    </row>
    <row r="18" spans="1:9" s="20" customFormat="1" x14ac:dyDescent="0.2">
      <c r="A18" s="4" t="s">
        <v>438</v>
      </c>
      <c r="B18" s="152">
        <v>6324.7511139999997</v>
      </c>
      <c r="C18" s="152">
        <v>6324.7511139999997</v>
      </c>
      <c r="D18" s="6"/>
      <c r="E18" s="6"/>
      <c r="F18" s="6"/>
      <c r="G18" s="6"/>
      <c r="H18" s="6"/>
      <c r="I18" s="6"/>
    </row>
    <row r="19" spans="1:9" s="12" customFormat="1" x14ac:dyDescent="0.2">
      <c r="A19" s="10" t="s">
        <v>439</v>
      </c>
      <c r="B19" s="154">
        <v>0</v>
      </c>
      <c r="C19" s="154">
        <v>0</v>
      </c>
      <c r="D19" s="11"/>
      <c r="E19" s="11"/>
      <c r="F19" s="11"/>
      <c r="G19" s="11"/>
      <c r="H19" s="11"/>
      <c r="I19" s="11"/>
    </row>
    <row r="20" spans="1:9" s="12" customFormat="1" x14ac:dyDescent="0.2">
      <c r="A20" s="10" t="s">
        <v>440</v>
      </c>
      <c r="B20" s="154">
        <v>0</v>
      </c>
      <c r="C20" s="154">
        <v>0</v>
      </c>
      <c r="D20" s="11"/>
      <c r="E20" s="11"/>
      <c r="F20" s="11"/>
      <c r="G20" s="11"/>
      <c r="H20" s="11"/>
      <c r="I20" s="11"/>
    </row>
    <row r="21" spans="1:9" s="20" customFormat="1" x14ac:dyDescent="0.2">
      <c r="A21" s="4" t="s">
        <v>441</v>
      </c>
      <c r="B21" s="152">
        <v>0</v>
      </c>
      <c r="C21" s="152">
        <v>0</v>
      </c>
      <c r="D21" s="6"/>
      <c r="E21" s="6"/>
      <c r="F21" s="6"/>
      <c r="G21" s="6"/>
      <c r="H21" s="6"/>
      <c r="I21" s="6"/>
    </row>
    <row r="22" spans="1:9" s="20" customFormat="1" x14ac:dyDescent="0.2">
      <c r="A22" s="4" t="s">
        <v>442</v>
      </c>
      <c r="B22" s="152">
        <v>0</v>
      </c>
      <c r="C22" s="152">
        <v>0</v>
      </c>
      <c r="D22" s="6"/>
      <c r="E22" s="6"/>
      <c r="F22" s="6"/>
      <c r="G22" s="6"/>
      <c r="H22" s="6"/>
      <c r="I22" s="6"/>
    </row>
    <row r="23" spans="1:9" s="20" customFormat="1" x14ac:dyDescent="0.2">
      <c r="A23" s="4" t="s">
        <v>443</v>
      </c>
      <c r="B23" s="152">
        <v>0</v>
      </c>
      <c r="C23" s="152">
        <v>0</v>
      </c>
      <c r="D23" s="6"/>
      <c r="E23" s="6"/>
      <c r="F23" s="6"/>
      <c r="G23" s="6"/>
      <c r="H23" s="6"/>
      <c r="I23" s="6"/>
    </row>
    <row r="24" spans="1:9" s="20" customFormat="1" x14ac:dyDescent="0.2">
      <c r="A24" s="4" t="s">
        <v>444</v>
      </c>
      <c r="B24" s="152">
        <v>0</v>
      </c>
      <c r="C24" s="152">
        <v>0</v>
      </c>
      <c r="D24" s="6"/>
      <c r="E24" s="6"/>
      <c r="F24" s="6"/>
      <c r="G24" s="6"/>
      <c r="H24" s="6"/>
      <c r="I24" s="6"/>
    </row>
    <row r="25" spans="1:9" s="12" customFormat="1" x14ac:dyDescent="0.2">
      <c r="A25" s="10" t="s">
        <v>445</v>
      </c>
      <c r="B25" s="154">
        <v>6587.9704801999997</v>
      </c>
      <c r="C25" s="154">
        <v>6587.9704801999997</v>
      </c>
      <c r="D25" s="11"/>
      <c r="E25" s="11"/>
      <c r="F25" s="11"/>
      <c r="G25" s="11"/>
      <c r="H25" s="11"/>
      <c r="I25" s="11"/>
    </row>
    <row r="26" spans="1:9" s="20" customFormat="1" x14ac:dyDescent="0.2">
      <c r="A26" s="4" t="s">
        <v>446</v>
      </c>
      <c r="B26" s="152">
        <v>218.329285</v>
      </c>
      <c r="C26" s="152">
        <v>218.329285</v>
      </c>
      <c r="D26" s="6"/>
      <c r="E26" s="6"/>
      <c r="F26" s="6"/>
      <c r="G26" s="6"/>
      <c r="H26" s="6"/>
      <c r="I26" s="6"/>
    </row>
    <row r="27" spans="1:9" s="20" customFormat="1" x14ac:dyDescent="0.2">
      <c r="A27" s="4" t="s">
        <v>449</v>
      </c>
      <c r="B27" s="152">
        <v>7.5</v>
      </c>
      <c r="C27" s="152">
        <v>7.5</v>
      </c>
      <c r="D27" s="6"/>
      <c r="E27" s="6"/>
      <c r="F27" s="6"/>
      <c r="G27" s="6"/>
      <c r="H27" s="6"/>
      <c r="I27" s="6"/>
    </row>
    <row r="28" spans="1:9" s="20" customFormat="1" x14ac:dyDescent="0.2">
      <c r="A28" s="4" t="s">
        <v>452</v>
      </c>
      <c r="B28" s="152">
        <v>31.48218</v>
      </c>
      <c r="C28" s="152">
        <v>31.48218</v>
      </c>
      <c r="D28" s="6"/>
      <c r="E28" s="6"/>
      <c r="F28" s="6"/>
      <c r="G28" s="6"/>
      <c r="H28" s="6"/>
      <c r="I28" s="6"/>
    </row>
    <row r="29" spans="1:9" s="20" customFormat="1" x14ac:dyDescent="0.2">
      <c r="A29" s="4" t="s">
        <v>455</v>
      </c>
      <c r="B29" s="152">
        <v>179.347105</v>
      </c>
      <c r="C29" s="152">
        <v>179.347105</v>
      </c>
      <c r="D29" s="6"/>
      <c r="E29" s="6"/>
      <c r="F29" s="6"/>
      <c r="G29" s="6"/>
      <c r="H29" s="6"/>
      <c r="I29" s="6"/>
    </row>
    <row r="30" spans="1:9" s="20" customFormat="1" x14ac:dyDescent="0.2">
      <c r="A30" s="4" t="s">
        <v>456</v>
      </c>
      <c r="B30" s="152">
        <v>6351.6089451999997</v>
      </c>
      <c r="C30" s="152">
        <v>6351.6089451999997</v>
      </c>
      <c r="D30" s="6"/>
      <c r="E30" s="6"/>
      <c r="F30" s="6"/>
      <c r="G30" s="6"/>
      <c r="H30" s="6"/>
      <c r="I30" s="6"/>
    </row>
    <row r="31" spans="1:9" s="20" customFormat="1" x14ac:dyDescent="0.2">
      <c r="A31" s="4" t="s">
        <v>457</v>
      </c>
      <c r="B31" s="152">
        <v>18.032250000000001</v>
      </c>
      <c r="C31" s="152">
        <v>18.032250000000001</v>
      </c>
      <c r="D31" s="6"/>
      <c r="E31" s="6"/>
      <c r="F31" s="6"/>
      <c r="G31" s="6"/>
      <c r="H31" s="6"/>
      <c r="I31" s="6"/>
    </row>
    <row r="32" spans="1:9" s="20" customFormat="1" x14ac:dyDescent="0.2">
      <c r="A32" s="4" t="s">
        <v>458</v>
      </c>
      <c r="B32" s="152">
        <v>0</v>
      </c>
      <c r="C32" s="152">
        <v>0</v>
      </c>
      <c r="D32" s="6"/>
      <c r="E32" s="6"/>
      <c r="F32" s="6"/>
      <c r="G32" s="6"/>
      <c r="H32" s="6"/>
      <c r="I32" s="6"/>
    </row>
    <row r="33" spans="1:12" s="12" customFormat="1" x14ac:dyDescent="0.2">
      <c r="A33" s="10" t="s">
        <v>459</v>
      </c>
      <c r="B33" s="154">
        <v>1754.0355715999999</v>
      </c>
      <c r="C33" s="154">
        <v>1754.0355715999999</v>
      </c>
      <c r="D33" s="11"/>
      <c r="E33" s="11"/>
      <c r="F33" s="11"/>
      <c r="G33" s="11"/>
      <c r="H33" s="11"/>
      <c r="I33" s="11"/>
    </row>
    <row r="34" spans="1:12" s="12" customFormat="1" x14ac:dyDescent="0.2">
      <c r="A34" s="10" t="s">
        <v>460</v>
      </c>
      <c r="B34" s="154">
        <v>1754.0355715999999</v>
      </c>
      <c r="C34" s="154">
        <v>1754.0355715999999</v>
      </c>
      <c r="D34" s="11"/>
      <c r="E34" s="11"/>
      <c r="F34" s="11"/>
      <c r="G34" s="11"/>
      <c r="H34" s="11"/>
      <c r="I34" s="11"/>
    </row>
    <row r="35" spans="1:12" s="20" customFormat="1" x14ac:dyDescent="0.2">
      <c r="A35" s="4" t="s">
        <v>461</v>
      </c>
      <c r="B35" s="152">
        <v>1750.7193884000001</v>
      </c>
      <c r="C35" s="152">
        <v>1750.7193884000001</v>
      </c>
      <c r="D35" s="6"/>
      <c r="E35" s="6"/>
      <c r="F35" s="6"/>
      <c r="G35" s="6"/>
      <c r="H35" s="6"/>
      <c r="I35" s="6"/>
    </row>
    <row r="36" spans="1:12" s="20" customFormat="1" x14ac:dyDescent="0.2">
      <c r="A36" s="4" t="s">
        <v>462</v>
      </c>
      <c r="B36" s="152">
        <v>3.3161832000000002</v>
      </c>
      <c r="C36" s="152">
        <v>3.3161832000000002</v>
      </c>
      <c r="D36" s="6"/>
      <c r="E36" s="6"/>
      <c r="F36" s="6"/>
      <c r="G36" s="6"/>
      <c r="H36" s="6"/>
      <c r="I36" s="6"/>
    </row>
    <row r="37" spans="1:12" s="12" customFormat="1" x14ac:dyDescent="0.2">
      <c r="A37" s="10" t="s">
        <v>463</v>
      </c>
      <c r="B37" s="154">
        <v>0</v>
      </c>
      <c r="C37" s="154">
        <v>0</v>
      </c>
      <c r="D37" s="11"/>
      <c r="E37" s="11"/>
      <c r="F37" s="11"/>
      <c r="G37" s="11"/>
      <c r="H37" s="11"/>
      <c r="I37" s="11"/>
    </row>
    <row r="38" spans="1:12" s="20" customFormat="1" x14ac:dyDescent="0.2">
      <c r="A38" s="4" t="s">
        <v>464</v>
      </c>
      <c r="B38" s="152">
        <v>0</v>
      </c>
      <c r="C38" s="152">
        <v>0</v>
      </c>
      <c r="D38" s="6"/>
      <c r="E38" s="6"/>
      <c r="F38" s="6"/>
      <c r="G38" s="6"/>
      <c r="H38" s="6"/>
      <c r="I38" s="6"/>
    </row>
    <row r="39" spans="1:12" s="20" customFormat="1" x14ac:dyDescent="0.2">
      <c r="A39" s="4" t="s">
        <v>465</v>
      </c>
      <c r="B39" s="152">
        <v>0</v>
      </c>
      <c r="C39" s="152">
        <v>0</v>
      </c>
      <c r="D39" s="6"/>
      <c r="E39" s="6"/>
      <c r="F39" s="6"/>
      <c r="G39" s="6"/>
      <c r="H39" s="6"/>
      <c r="I39" s="6"/>
    </row>
    <row r="40" spans="1:12" s="12" customFormat="1" x14ac:dyDescent="0.2">
      <c r="A40" s="10" t="s">
        <v>466</v>
      </c>
      <c r="B40" s="154">
        <v>0</v>
      </c>
      <c r="C40" s="154">
        <v>0</v>
      </c>
      <c r="D40" s="11"/>
      <c r="E40" s="11"/>
      <c r="F40" s="11"/>
      <c r="G40" s="11"/>
      <c r="H40" s="11"/>
      <c r="I40" s="11"/>
    </row>
    <row r="41" spans="1:12" s="20" customFormat="1" x14ac:dyDescent="0.2">
      <c r="A41" s="4" t="s">
        <v>446</v>
      </c>
      <c r="B41" s="152">
        <v>0</v>
      </c>
      <c r="C41" s="152">
        <v>0</v>
      </c>
      <c r="D41" s="6"/>
      <c r="E41" s="6"/>
      <c r="F41" s="6"/>
      <c r="G41" s="6"/>
      <c r="H41" s="6"/>
      <c r="I41" s="6"/>
    </row>
    <row r="42" spans="1:12" s="20" customFormat="1" x14ac:dyDescent="0.2">
      <c r="A42" s="4" t="s">
        <v>456</v>
      </c>
      <c r="B42" s="152">
        <v>0</v>
      </c>
      <c r="C42" s="152">
        <v>0</v>
      </c>
      <c r="D42" s="6"/>
      <c r="E42" s="6"/>
      <c r="F42" s="6"/>
      <c r="G42" s="6"/>
      <c r="H42" s="6"/>
      <c r="I42" s="6"/>
    </row>
    <row r="43" spans="1:12" s="20" customFormat="1" x14ac:dyDescent="0.2">
      <c r="A43" s="4" t="s">
        <v>457</v>
      </c>
      <c r="B43" s="152">
        <v>0</v>
      </c>
      <c r="C43" s="152">
        <v>0</v>
      </c>
      <c r="D43" s="6"/>
      <c r="E43" s="6"/>
      <c r="F43" s="6"/>
      <c r="G43" s="6"/>
      <c r="H43" s="6"/>
      <c r="I43" s="6"/>
    </row>
    <row r="44" spans="1:12" s="12" customFormat="1" x14ac:dyDescent="0.2">
      <c r="A44" s="10" t="s">
        <v>468</v>
      </c>
      <c r="B44" s="154">
        <v>0</v>
      </c>
      <c r="C44" s="154">
        <v>0</v>
      </c>
      <c r="D44" s="11"/>
      <c r="E44" s="11"/>
      <c r="F44" s="11"/>
      <c r="G44" s="11"/>
      <c r="H44" s="11"/>
      <c r="I44" s="11"/>
    </row>
    <row r="45" spans="1:12" s="20" customFormat="1" x14ac:dyDescent="0.2">
      <c r="A45" s="4" t="s">
        <v>469</v>
      </c>
      <c r="B45" s="152">
        <v>0</v>
      </c>
      <c r="C45" s="152">
        <v>0</v>
      </c>
      <c r="D45" s="6"/>
      <c r="E45" s="6"/>
      <c r="F45" s="6"/>
      <c r="G45" s="6"/>
      <c r="H45" s="6"/>
      <c r="I45" s="6"/>
    </row>
    <row r="46" spans="1:12" s="20" customFormat="1" x14ac:dyDescent="0.2">
      <c r="A46" s="4" t="s">
        <v>470</v>
      </c>
      <c r="B46" s="152">
        <v>0</v>
      </c>
      <c r="C46" s="152">
        <v>0</v>
      </c>
      <c r="D46" s="6"/>
      <c r="E46" s="6"/>
      <c r="F46" s="6"/>
      <c r="G46" s="6"/>
      <c r="H46" s="6"/>
      <c r="I46" s="6"/>
    </row>
    <row r="47" spans="1:12" s="7" customFormat="1" ht="13.5" thickBot="1" x14ac:dyDescent="0.25">
      <c r="A47" s="5"/>
      <c r="B47" s="5"/>
      <c r="C47" s="5"/>
      <c r="D47" s="14"/>
      <c r="E47" s="14"/>
      <c r="F47" s="14"/>
      <c r="G47" s="14"/>
      <c r="H47" s="14"/>
      <c r="I47" s="14"/>
      <c r="J47" s="13"/>
      <c r="K47" s="13"/>
      <c r="L47" s="13"/>
    </row>
    <row r="48" spans="1:12" ht="13.5" thickTop="1" x14ac:dyDescent="0.2">
      <c r="B48" s="9"/>
      <c r="C48" s="9"/>
      <c r="D48" s="9"/>
      <c r="E48" s="9"/>
      <c r="F48" s="9"/>
      <c r="G48" s="9"/>
      <c r="H48" s="9"/>
      <c r="I48" s="9"/>
      <c r="J48" s="9"/>
      <c r="K48" s="9"/>
      <c r="L48" s="9"/>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I22" sqref="I22"/>
    </sheetView>
  </sheetViews>
  <sheetFormatPr baseColWidth="10" defaultColWidth="11.42578125" defaultRowHeight="15" x14ac:dyDescent="0.25"/>
  <cols>
    <col min="1" max="6" width="11.42578125" style="75"/>
    <col min="7" max="7" width="14.28515625" style="75" customWidth="1"/>
    <col min="8" max="16384" width="11.42578125" style="75"/>
  </cols>
  <sheetData>
    <row r="18" spans="1:7" ht="99.75" customHeight="1" x14ac:dyDescent="0.7">
      <c r="A18" s="179" t="s">
        <v>28</v>
      </c>
      <c r="B18" s="179"/>
      <c r="C18" s="179"/>
      <c r="D18" s="179"/>
      <c r="E18" s="179"/>
      <c r="F18" s="179"/>
      <c r="G18" s="179"/>
    </row>
    <row r="20" spans="1:7" ht="46.5" x14ac:dyDescent="0.7">
      <c r="A20" s="180"/>
      <c r="B20" s="180"/>
      <c r="C20" s="180"/>
      <c r="D20" s="180"/>
      <c r="E20" s="180"/>
      <c r="F20" s="180"/>
      <c r="G20" s="180"/>
    </row>
    <row r="71" spans="2:2" x14ac:dyDescent="0.25">
      <c r="B71" s="76"/>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61"/>
  <sheetViews>
    <sheetView showGridLines="0" defaultGridColor="0" topLeftCell="B1" colorId="60" workbookViewId="0">
      <selection activeCell="I1" sqref="I1:O1048576"/>
    </sheetView>
  </sheetViews>
  <sheetFormatPr baseColWidth="10" defaultColWidth="11.42578125" defaultRowHeight="12.75" x14ac:dyDescent="0.2"/>
  <cols>
    <col min="1" max="1" width="57" style="2" customWidth="1"/>
    <col min="2" max="7" width="11.42578125" style="2"/>
    <col min="8" max="8" width="14.28515625" style="2" customWidth="1"/>
    <col min="9" max="16384" width="11.42578125" style="2"/>
  </cols>
  <sheetData>
    <row r="1" spans="1:10" x14ac:dyDescent="0.2">
      <c r="A1" s="1" t="s">
        <v>0</v>
      </c>
    </row>
    <row r="2" spans="1:10" x14ac:dyDescent="0.2">
      <c r="A2" s="1" t="s">
        <v>1</v>
      </c>
    </row>
    <row r="3" spans="1:10" x14ac:dyDescent="0.2">
      <c r="A3" s="1" t="s">
        <v>2</v>
      </c>
    </row>
    <row r="5" spans="1:10" x14ac:dyDescent="0.2">
      <c r="A5" s="181" t="s">
        <v>3</v>
      </c>
      <c r="B5" s="181"/>
      <c r="C5" s="181"/>
      <c r="D5" s="181"/>
      <c r="E5" s="181"/>
      <c r="F5" s="181"/>
      <c r="G5" s="181"/>
      <c r="H5" s="8"/>
    </row>
    <row r="6" spans="1:10" x14ac:dyDescent="0.2">
      <c r="A6" s="181" t="s">
        <v>28</v>
      </c>
      <c r="B6" s="181"/>
      <c r="C6" s="181"/>
      <c r="D6" s="181"/>
      <c r="E6" s="181"/>
      <c r="F6" s="181"/>
      <c r="G6" s="181"/>
      <c r="H6" s="8"/>
    </row>
    <row r="7" spans="1:10" x14ac:dyDescent="0.2">
      <c r="A7" s="181">
        <v>2016</v>
      </c>
      <c r="B7" s="181"/>
      <c r="C7" s="181"/>
      <c r="D7" s="181"/>
      <c r="E7" s="181"/>
      <c r="F7" s="181"/>
      <c r="G7" s="181"/>
      <c r="H7" s="8"/>
    </row>
    <row r="8" spans="1:10" x14ac:dyDescent="0.2">
      <c r="A8" s="181" t="s">
        <v>4</v>
      </c>
      <c r="B8" s="181"/>
      <c r="C8" s="181"/>
      <c r="D8" s="181"/>
      <c r="E8" s="181"/>
      <c r="F8" s="181"/>
      <c r="G8" s="181"/>
      <c r="H8" s="8"/>
    </row>
    <row r="9" spans="1:10" ht="13.5" thickBot="1" x14ac:dyDescent="0.25"/>
    <row r="10" spans="1:10" s="23" customFormat="1" ht="73.5" thickTop="1" thickBot="1" x14ac:dyDescent="0.25">
      <c r="A10" s="3" t="s">
        <v>420</v>
      </c>
      <c r="B10" s="3" t="s">
        <v>473</v>
      </c>
      <c r="C10" s="3" t="s">
        <v>474</v>
      </c>
      <c r="D10" s="3" t="s">
        <v>475</v>
      </c>
      <c r="E10" s="3" t="s">
        <v>476</v>
      </c>
      <c r="F10" s="3" t="s">
        <v>477</v>
      </c>
      <c r="G10" s="3" t="s">
        <v>427</v>
      </c>
      <c r="H10" s="15"/>
      <c r="J10" s="106"/>
    </row>
    <row r="11" spans="1:10" s="12" customFormat="1" ht="13.5" thickTop="1" x14ac:dyDescent="0.2">
      <c r="A11" s="10" t="s">
        <v>428</v>
      </c>
      <c r="B11" s="154">
        <v>6313.9542554099999</v>
      </c>
      <c r="C11" s="154">
        <v>488697.64476739999</v>
      </c>
      <c r="D11" s="154">
        <v>29493.07678331</v>
      </c>
      <c r="E11" s="154">
        <v>34012.345162443002</v>
      </c>
      <c r="F11" s="154">
        <v>240460.34503850999</v>
      </c>
      <c r="G11" s="154">
        <v>798977.36600707297</v>
      </c>
      <c r="H11" s="11"/>
    </row>
    <row r="12" spans="1:10" s="12" customFormat="1" x14ac:dyDescent="0.2">
      <c r="A12" s="10" t="s">
        <v>429</v>
      </c>
      <c r="B12" s="154">
        <v>6313.9542554099999</v>
      </c>
      <c r="C12" s="154">
        <v>488697.64476739999</v>
      </c>
      <c r="D12" s="154">
        <v>29493.07678331</v>
      </c>
      <c r="E12" s="154">
        <v>34048.59880806</v>
      </c>
      <c r="F12" s="154">
        <v>240460.34503850999</v>
      </c>
      <c r="G12" s="154">
        <v>799013.61965269002</v>
      </c>
      <c r="H12" s="11"/>
    </row>
    <row r="13" spans="1:10" s="12" customFormat="1" x14ac:dyDescent="0.2">
      <c r="A13" s="10" t="s">
        <v>430</v>
      </c>
      <c r="B13" s="154">
        <v>6096.0801457699999</v>
      </c>
      <c r="C13" s="154">
        <v>471590.45815349999</v>
      </c>
      <c r="D13" s="154">
        <v>3093.7943231099998</v>
      </c>
      <c r="E13" s="154">
        <v>25328.472186710002</v>
      </c>
      <c r="F13" s="154">
        <v>225578.54086800999</v>
      </c>
      <c r="G13" s="154">
        <v>731687.34567710001</v>
      </c>
      <c r="H13" s="11"/>
    </row>
    <row r="14" spans="1:10" s="20" customFormat="1" x14ac:dyDescent="0.2">
      <c r="A14" s="4" t="s">
        <v>431</v>
      </c>
      <c r="B14" s="152">
        <v>0</v>
      </c>
      <c r="C14" s="152">
        <v>327324.61359560001</v>
      </c>
      <c r="D14" s="152">
        <v>5.79541152</v>
      </c>
      <c r="E14" s="152">
        <v>13108.411808270001</v>
      </c>
      <c r="F14" s="152">
        <v>143243.81050774999</v>
      </c>
      <c r="G14" s="152">
        <v>483682.63132314</v>
      </c>
      <c r="H14" s="6"/>
    </row>
    <row r="15" spans="1:10" s="20" customFormat="1" x14ac:dyDescent="0.2">
      <c r="A15" s="4" t="s">
        <v>432</v>
      </c>
      <c r="B15" s="152">
        <v>0</v>
      </c>
      <c r="C15" s="152">
        <v>32573.1394143</v>
      </c>
      <c r="D15" s="152">
        <v>0</v>
      </c>
      <c r="E15" s="152">
        <v>2553.6271796699998</v>
      </c>
      <c r="F15" s="152">
        <v>19861.420108999999</v>
      </c>
      <c r="G15" s="152">
        <v>54988.186702970001</v>
      </c>
      <c r="H15" s="6"/>
    </row>
    <row r="16" spans="1:10" s="20" customFormat="1" x14ac:dyDescent="0.2">
      <c r="A16" s="4" t="s">
        <v>433</v>
      </c>
      <c r="B16" s="152">
        <v>0</v>
      </c>
      <c r="C16" s="152">
        <v>35.796552499999997</v>
      </c>
      <c r="D16" s="152">
        <v>0</v>
      </c>
      <c r="E16" s="152">
        <v>578.83001052999998</v>
      </c>
      <c r="F16" s="152">
        <v>0</v>
      </c>
      <c r="G16" s="152">
        <v>614.62656303000006</v>
      </c>
      <c r="H16" s="6"/>
    </row>
    <row r="17" spans="1:8" s="20" customFormat="1" x14ac:dyDescent="0.2">
      <c r="A17" s="4" t="s">
        <v>434</v>
      </c>
      <c r="B17" s="152">
        <v>0</v>
      </c>
      <c r="C17" s="152">
        <v>31004.212447999998</v>
      </c>
      <c r="D17" s="152">
        <v>8453.6938439999994</v>
      </c>
      <c r="E17" s="152">
        <v>1718.47715277</v>
      </c>
      <c r="F17" s="152">
        <v>19194.753231999999</v>
      </c>
      <c r="G17" s="152">
        <v>51917.442832770001</v>
      </c>
      <c r="H17" s="6"/>
    </row>
    <row r="18" spans="1:8" s="20" customFormat="1" x14ac:dyDescent="0.2">
      <c r="A18" s="4" t="s">
        <v>435</v>
      </c>
      <c r="B18" s="152">
        <v>0</v>
      </c>
      <c r="C18" s="152">
        <v>3.8970030000000002</v>
      </c>
      <c r="D18" s="152">
        <v>0</v>
      </c>
      <c r="E18" s="152">
        <v>57.674395580000002</v>
      </c>
      <c r="F18" s="152">
        <v>0</v>
      </c>
      <c r="G18" s="152">
        <v>61.57139858</v>
      </c>
      <c r="H18" s="6"/>
    </row>
    <row r="19" spans="1:8" s="20" customFormat="1" x14ac:dyDescent="0.2">
      <c r="A19" s="4" t="s">
        <v>436</v>
      </c>
      <c r="B19" s="152">
        <v>0</v>
      </c>
      <c r="C19" s="152">
        <v>11.691006</v>
      </c>
      <c r="D19" s="152">
        <v>0</v>
      </c>
      <c r="E19" s="152">
        <v>174.02318342000001</v>
      </c>
      <c r="F19" s="152">
        <v>0</v>
      </c>
      <c r="G19" s="152">
        <v>185.71418942</v>
      </c>
      <c r="H19" s="6"/>
    </row>
    <row r="20" spans="1:8" s="20" customFormat="1" x14ac:dyDescent="0.2">
      <c r="A20" s="4" t="s">
        <v>437</v>
      </c>
      <c r="B20" s="152">
        <v>0</v>
      </c>
      <c r="C20" s="152">
        <v>1517.5424048</v>
      </c>
      <c r="D20" s="152">
        <v>299.72470399999997</v>
      </c>
      <c r="E20" s="152">
        <v>24.62243737</v>
      </c>
      <c r="F20" s="152">
        <v>666.666877</v>
      </c>
      <c r="G20" s="152">
        <v>2208.8317191699998</v>
      </c>
      <c r="H20" s="6"/>
    </row>
    <row r="21" spans="1:8" s="20" customFormat="1" x14ac:dyDescent="0.2">
      <c r="A21" s="4" t="s">
        <v>438</v>
      </c>
      <c r="B21" s="152">
        <v>4111.5549584700002</v>
      </c>
      <c r="C21" s="152">
        <v>48185.691593800002</v>
      </c>
      <c r="D21" s="152">
        <v>2727.1055497399998</v>
      </c>
      <c r="E21" s="152">
        <v>8264.8407350800007</v>
      </c>
      <c r="F21" s="152">
        <v>41006.77320607</v>
      </c>
      <c r="G21" s="152">
        <v>104295.96604316001</v>
      </c>
      <c r="H21" s="6"/>
    </row>
    <row r="22" spans="1:8" s="12" customFormat="1" x14ac:dyDescent="0.2">
      <c r="A22" s="10" t="s">
        <v>439</v>
      </c>
      <c r="B22" s="154">
        <v>8.4100000000000008E-6</v>
      </c>
      <c r="C22" s="154">
        <v>0</v>
      </c>
      <c r="D22" s="154">
        <v>127.57775334999999</v>
      </c>
      <c r="E22" s="154">
        <v>0</v>
      </c>
      <c r="F22" s="154">
        <v>0</v>
      </c>
      <c r="G22" s="154">
        <v>127.57776176</v>
      </c>
      <c r="H22" s="11"/>
    </row>
    <row r="23" spans="1:8" s="12" customFormat="1" x14ac:dyDescent="0.2">
      <c r="A23" s="10" t="s">
        <v>440</v>
      </c>
      <c r="B23" s="154">
        <v>8.4100000000000008E-6</v>
      </c>
      <c r="C23" s="154">
        <v>0</v>
      </c>
      <c r="D23" s="154">
        <v>127.57775334999999</v>
      </c>
      <c r="E23" s="154">
        <v>0</v>
      </c>
      <c r="F23" s="154">
        <v>0</v>
      </c>
      <c r="G23" s="154">
        <v>127.57776176</v>
      </c>
      <c r="H23" s="11"/>
    </row>
    <row r="24" spans="1:8" s="20" customFormat="1" x14ac:dyDescent="0.2">
      <c r="A24" s="4" t="s">
        <v>441</v>
      </c>
      <c r="B24" s="152">
        <v>0</v>
      </c>
      <c r="C24" s="152">
        <v>0</v>
      </c>
      <c r="D24" s="152">
        <v>0</v>
      </c>
      <c r="E24" s="152">
        <v>0</v>
      </c>
      <c r="F24" s="152">
        <v>0</v>
      </c>
      <c r="G24" s="152">
        <v>0</v>
      </c>
      <c r="H24" s="6"/>
    </row>
    <row r="25" spans="1:8" s="20" customFormat="1" x14ac:dyDescent="0.2">
      <c r="A25" s="4" t="s">
        <v>442</v>
      </c>
      <c r="B25" s="152">
        <v>0</v>
      </c>
      <c r="C25" s="152">
        <v>0</v>
      </c>
      <c r="D25" s="152">
        <v>0</v>
      </c>
      <c r="E25" s="152">
        <v>0</v>
      </c>
      <c r="F25" s="152">
        <v>0</v>
      </c>
      <c r="G25" s="152">
        <v>0</v>
      </c>
      <c r="H25" s="6"/>
    </row>
    <row r="26" spans="1:8" s="20" customFormat="1" x14ac:dyDescent="0.2">
      <c r="A26" s="4" t="s">
        <v>443</v>
      </c>
      <c r="B26" s="152">
        <v>8.4100000000000008E-6</v>
      </c>
      <c r="C26" s="152">
        <v>0</v>
      </c>
      <c r="D26" s="152">
        <v>127.57775334999999</v>
      </c>
      <c r="E26" s="152">
        <v>0</v>
      </c>
      <c r="F26" s="152">
        <v>0</v>
      </c>
      <c r="G26" s="152">
        <v>127.57776176</v>
      </c>
      <c r="H26" s="6"/>
    </row>
    <row r="27" spans="1:8" s="20" customFormat="1" x14ac:dyDescent="0.2">
      <c r="A27" s="4" t="s">
        <v>444</v>
      </c>
      <c r="B27" s="152">
        <v>0</v>
      </c>
      <c r="C27" s="152">
        <v>0</v>
      </c>
      <c r="D27" s="152">
        <v>0</v>
      </c>
      <c r="E27" s="152">
        <v>0</v>
      </c>
      <c r="F27" s="152">
        <v>0</v>
      </c>
      <c r="G27" s="152">
        <v>0</v>
      </c>
      <c r="H27" s="6"/>
    </row>
    <row r="28" spans="1:8" s="12" customFormat="1" x14ac:dyDescent="0.2">
      <c r="A28" s="10" t="s">
        <v>445</v>
      </c>
      <c r="B28" s="154">
        <v>1984.52517889</v>
      </c>
      <c r="C28" s="154">
        <v>63507.013549800002</v>
      </c>
      <c r="D28" s="154">
        <v>233.3156085</v>
      </c>
      <c r="E28" s="154">
        <v>1401.5924636899999</v>
      </c>
      <c r="F28" s="154">
        <v>21466.537045190002</v>
      </c>
      <c r="G28" s="154">
        <v>88592.983846069998</v>
      </c>
      <c r="H28" s="11"/>
    </row>
    <row r="29" spans="1:8" s="20" customFormat="1" x14ac:dyDescent="0.2">
      <c r="A29" s="4" t="s">
        <v>446</v>
      </c>
      <c r="B29" s="152">
        <v>1889.00826818</v>
      </c>
      <c r="C29" s="152">
        <v>1886.4396558000001</v>
      </c>
      <c r="D29" s="152">
        <v>0.76236150000000003</v>
      </c>
      <c r="E29" s="152">
        <v>71.395865000000001</v>
      </c>
      <c r="F29" s="152">
        <v>5912.0630579899998</v>
      </c>
      <c r="G29" s="152">
        <v>9759.6692084700007</v>
      </c>
      <c r="H29" s="6"/>
    </row>
    <row r="30" spans="1:8" s="20" customFormat="1" x14ac:dyDescent="0.2">
      <c r="A30" s="4" t="s">
        <v>472</v>
      </c>
      <c r="B30" s="152">
        <v>1.2899999999999999E-6</v>
      </c>
      <c r="C30" s="152">
        <v>0</v>
      </c>
      <c r="D30" s="152">
        <v>0</v>
      </c>
      <c r="E30" s="152">
        <v>0</v>
      </c>
      <c r="F30" s="152">
        <v>0</v>
      </c>
      <c r="G30" s="152">
        <v>1.2899999999999999E-6</v>
      </c>
      <c r="H30" s="6"/>
    </row>
    <row r="31" spans="1:8" s="20" customFormat="1" x14ac:dyDescent="0.2">
      <c r="A31" s="4" t="s">
        <v>478</v>
      </c>
      <c r="B31" s="152">
        <v>1876.23646859</v>
      </c>
      <c r="C31" s="152">
        <v>0</v>
      </c>
      <c r="D31" s="152">
        <v>0</v>
      </c>
      <c r="E31" s="152">
        <v>0</v>
      </c>
      <c r="F31" s="152">
        <v>0</v>
      </c>
      <c r="G31" s="152">
        <v>1876.23646859</v>
      </c>
      <c r="H31" s="6"/>
    </row>
    <row r="32" spans="1:8" s="20" customFormat="1" x14ac:dyDescent="0.2">
      <c r="A32" s="4" t="s">
        <v>479</v>
      </c>
      <c r="B32" s="152">
        <v>0</v>
      </c>
      <c r="C32" s="152">
        <v>629.14902600000005</v>
      </c>
      <c r="D32" s="152">
        <v>0</v>
      </c>
      <c r="E32" s="152">
        <v>0</v>
      </c>
      <c r="F32" s="152">
        <v>0</v>
      </c>
      <c r="G32" s="152">
        <v>629.14902600000005</v>
      </c>
      <c r="H32" s="6"/>
    </row>
    <row r="33" spans="1:8" s="20" customFormat="1" x14ac:dyDescent="0.2">
      <c r="A33" s="4" t="s">
        <v>510</v>
      </c>
      <c r="B33" s="152">
        <v>0</v>
      </c>
      <c r="C33" s="152">
        <v>7.5</v>
      </c>
      <c r="D33" s="152">
        <v>0</v>
      </c>
      <c r="E33" s="152">
        <v>0</v>
      </c>
      <c r="F33" s="152">
        <v>0</v>
      </c>
      <c r="G33" s="152">
        <v>7.5</v>
      </c>
      <c r="H33" s="6"/>
    </row>
    <row r="34" spans="1:8" s="20" customFormat="1" x14ac:dyDescent="0.2">
      <c r="A34" s="4" t="s">
        <v>452</v>
      </c>
      <c r="B34" s="152">
        <v>0</v>
      </c>
      <c r="C34" s="152">
        <v>32.65</v>
      </c>
      <c r="D34" s="152">
        <v>0</v>
      </c>
      <c r="E34" s="152">
        <v>0</v>
      </c>
      <c r="F34" s="152">
        <v>0</v>
      </c>
      <c r="G34" s="152">
        <v>32.65</v>
      </c>
      <c r="H34" s="6"/>
    </row>
    <row r="35" spans="1:8" s="20" customFormat="1" x14ac:dyDescent="0.2">
      <c r="A35" s="4" t="s">
        <v>495</v>
      </c>
      <c r="B35" s="152">
        <v>0</v>
      </c>
      <c r="C35" s="152">
        <v>0</v>
      </c>
      <c r="D35" s="152">
        <v>0.76236150000000003</v>
      </c>
      <c r="E35" s="152">
        <v>0</v>
      </c>
      <c r="F35" s="152">
        <v>0</v>
      </c>
      <c r="G35" s="152">
        <v>0.76236150000000003</v>
      </c>
      <c r="H35" s="6"/>
    </row>
    <row r="36" spans="1:8" s="20" customFormat="1" x14ac:dyDescent="0.2">
      <c r="A36" s="4" t="s">
        <v>453</v>
      </c>
      <c r="B36" s="152">
        <v>0</v>
      </c>
      <c r="C36" s="152">
        <v>0</v>
      </c>
      <c r="D36" s="152">
        <v>0</v>
      </c>
      <c r="E36" s="152">
        <v>0</v>
      </c>
      <c r="F36" s="152">
        <v>1.55345369</v>
      </c>
      <c r="G36" s="152">
        <v>1.55345369</v>
      </c>
      <c r="H36" s="6"/>
    </row>
    <row r="37" spans="1:8" s="20" customFormat="1" x14ac:dyDescent="0.2">
      <c r="A37" s="4" t="s">
        <v>454</v>
      </c>
      <c r="B37" s="152">
        <v>12.7717983</v>
      </c>
      <c r="C37" s="152">
        <v>19.598019099999998</v>
      </c>
      <c r="D37" s="152">
        <v>2</v>
      </c>
      <c r="E37" s="152">
        <v>71.395865000000001</v>
      </c>
      <c r="F37" s="152">
        <v>0</v>
      </c>
      <c r="G37" s="152">
        <v>103.7656824</v>
      </c>
      <c r="H37" s="6"/>
    </row>
    <row r="38" spans="1:8" s="20" customFormat="1" x14ac:dyDescent="0.2">
      <c r="A38" s="4" t="s">
        <v>480</v>
      </c>
      <c r="B38" s="152">
        <v>0</v>
      </c>
      <c r="C38" s="152">
        <v>0</v>
      </c>
      <c r="D38" s="152">
        <v>0</v>
      </c>
      <c r="E38" s="152">
        <v>0</v>
      </c>
      <c r="F38" s="152">
        <v>282.21800000000002</v>
      </c>
      <c r="G38" s="152">
        <v>282.21800000000002</v>
      </c>
      <c r="H38" s="6"/>
    </row>
    <row r="39" spans="1:8" s="20" customFormat="1" x14ac:dyDescent="0.2">
      <c r="A39" s="4" t="s">
        <v>455</v>
      </c>
      <c r="B39" s="152">
        <v>0</v>
      </c>
      <c r="C39" s="152">
        <v>1197.5426107000001</v>
      </c>
      <c r="D39" s="152">
        <v>497.36159370000001</v>
      </c>
      <c r="E39" s="152">
        <v>0</v>
      </c>
      <c r="F39" s="152">
        <v>1090.8984187999999</v>
      </c>
      <c r="G39" s="152">
        <v>2288.4410294999998</v>
      </c>
      <c r="H39" s="6"/>
    </row>
    <row r="40" spans="1:8" s="20" customFormat="1" x14ac:dyDescent="0.2">
      <c r="A40" s="4" t="s">
        <v>481</v>
      </c>
      <c r="B40" s="152">
        <v>0</v>
      </c>
      <c r="C40" s="152">
        <v>0</v>
      </c>
      <c r="D40" s="152">
        <v>0</v>
      </c>
      <c r="E40" s="152">
        <v>0</v>
      </c>
      <c r="F40" s="152">
        <v>4537.3931855000001</v>
      </c>
      <c r="G40" s="152">
        <v>4537.3931855000001</v>
      </c>
      <c r="H40" s="6"/>
    </row>
    <row r="41" spans="1:8" s="20" customFormat="1" x14ac:dyDescent="0.2">
      <c r="A41" s="4" t="s">
        <v>456</v>
      </c>
      <c r="B41" s="152">
        <v>95.516910710000005</v>
      </c>
      <c r="C41" s="152">
        <v>61272.192404100002</v>
      </c>
      <c r="D41" s="152">
        <v>232.553247</v>
      </c>
      <c r="E41" s="152">
        <v>1330.19659869</v>
      </c>
      <c r="F41" s="152">
        <v>15490.977760199999</v>
      </c>
      <c r="G41" s="152">
        <v>78421.436920699998</v>
      </c>
      <c r="H41" s="6"/>
    </row>
    <row r="42" spans="1:8" s="20" customFormat="1" x14ac:dyDescent="0.2">
      <c r="A42" s="4" t="s">
        <v>457</v>
      </c>
      <c r="B42" s="152">
        <v>0</v>
      </c>
      <c r="C42" s="152">
        <v>348.38148990000002</v>
      </c>
      <c r="D42" s="152">
        <v>0</v>
      </c>
      <c r="E42" s="152">
        <v>0</v>
      </c>
      <c r="F42" s="152">
        <v>63.496226999999998</v>
      </c>
      <c r="G42" s="152">
        <v>411.8777169</v>
      </c>
      <c r="H42" s="6"/>
    </row>
    <row r="43" spans="1:8" s="12" customFormat="1" x14ac:dyDescent="0.2">
      <c r="A43" s="4" t="s">
        <v>458</v>
      </c>
      <c r="B43" s="152">
        <v>0</v>
      </c>
      <c r="C43" s="152">
        <v>0</v>
      </c>
      <c r="D43" s="152">
        <v>0</v>
      </c>
      <c r="E43" s="152">
        <v>0</v>
      </c>
      <c r="F43" s="152">
        <v>0</v>
      </c>
      <c r="G43" s="152">
        <v>0</v>
      </c>
      <c r="H43" s="11"/>
    </row>
    <row r="44" spans="1:8" s="12" customFormat="1" x14ac:dyDescent="0.2">
      <c r="A44" s="10" t="s">
        <v>459</v>
      </c>
      <c r="B44" s="154">
        <v>217.87410964</v>
      </c>
      <c r="C44" s="154">
        <v>17107.186613900001</v>
      </c>
      <c r="D44" s="154">
        <v>26399.2824602</v>
      </c>
      <c r="E44" s="154">
        <v>8720.1266213500003</v>
      </c>
      <c r="F44" s="154">
        <v>14881.8041705</v>
      </c>
      <c r="G44" s="154">
        <v>67326.273975589997</v>
      </c>
      <c r="H44" s="11"/>
    </row>
    <row r="45" spans="1:8" s="20" customFormat="1" x14ac:dyDescent="0.2">
      <c r="A45" s="10" t="s">
        <v>460</v>
      </c>
      <c r="B45" s="154">
        <v>143.62410964</v>
      </c>
      <c r="C45" s="154">
        <v>14956.500879900001</v>
      </c>
      <c r="D45" s="154">
        <v>26399.2824602</v>
      </c>
      <c r="E45" s="154">
        <v>3035.2127972200001</v>
      </c>
      <c r="F45" s="154">
        <v>6055.4943047999996</v>
      </c>
      <c r="G45" s="154">
        <v>50590.114551760002</v>
      </c>
      <c r="H45" s="6"/>
    </row>
    <row r="46" spans="1:8" s="20" customFormat="1" x14ac:dyDescent="0.2">
      <c r="A46" s="4" t="s">
        <v>461</v>
      </c>
      <c r="B46" s="152">
        <v>143.62410964</v>
      </c>
      <c r="C46" s="152">
        <v>9540.5893391000009</v>
      </c>
      <c r="D46" s="152">
        <v>193.62261215999999</v>
      </c>
      <c r="E46" s="152">
        <v>2722.1810217399998</v>
      </c>
      <c r="F46" s="152">
        <v>5280.5329032</v>
      </c>
      <c r="G46" s="152">
        <v>17880.54998584</v>
      </c>
      <c r="H46" s="6"/>
    </row>
    <row r="47" spans="1:8" s="12" customFormat="1" x14ac:dyDescent="0.2">
      <c r="A47" s="4" t="s">
        <v>462</v>
      </c>
      <c r="B47" s="152">
        <v>0</v>
      </c>
      <c r="C47" s="152">
        <v>5415.9115407999998</v>
      </c>
      <c r="D47" s="152">
        <v>26205.659848039999</v>
      </c>
      <c r="E47" s="152">
        <v>313.03177548000002</v>
      </c>
      <c r="F47" s="152">
        <v>774.96140160000004</v>
      </c>
      <c r="G47" s="152">
        <v>32709.564565920002</v>
      </c>
      <c r="H47" s="11"/>
    </row>
    <row r="48" spans="1:8" s="20" customFormat="1" x14ac:dyDescent="0.2">
      <c r="A48" s="10" t="s">
        <v>463</v>
      </c>
      <c r="B48" s="154">
        <v>0</v>
      </c>
      <c r="C48" s="154">
        <v>137.28450000000001</v>
      </c>
      <c r="D48" s="154">
        <v>0</v>
      </c>
      <c r="E48" s="154">
        <v>561.54639355999996</v>
      </c>
      <c r="F48" s="154">
        <v>0</v>
      </c>
      <c r="G48" s="154">
        <v>698.83089356000005</v>
      </c>
      <c r="H48" s="6"/>
    </row>
    <row r="49" spans="1:8" s="20" customFormat="1" x14ac:dyDescent="0.2">
      <c r="A49" s="4" t="s">
        <v>464</v>
      </c>
      <c r="B49" s="152">
        <v>0</v>
      </c>
      <c r="C49" s="152">
        <v>137.28450000000001</v>
      </c>
      <c r="D49" s="152">
        <v>0</v>
      </c>
      <c r="E49" s="152">
        <v>561.54639355999996</v>
      </c>
      <c r="F49" s="152">
        <v>0</v>
      </c>
      <c r="G49" s="152">
        <v>698.83089356000005</v>
      </c>
      <c r="H49" s="6"/>
    </row>
    <row r="50" spans="1:8" s="12" customFormat="1" x14ac:dyDescent="0.2">
      <c r="A50" s="4" t="s">
        <v>465</v>
      </c>
      <c r="B50" s="152">
        <v>0</v>
      </c>
      <c r="C50" s="152">
        <v>0</v>
      </c>
      <c r="D50" s="152">
        <v>0</v>
      </c>
      <c r="E50" s="152">
        <v>0</v>
      </c>
      <c r="F50" s="152">
        <v>0</v>
      </c>
      <c r="G50" s="152">
        <v>0</v>
      </c>
      <c r="H50" s="11"/>
    </row>
    <row r="51" spans="1:8" s="20" customFormat="1" x14ac:dyDescent="0.2">
      <c r="A51" s="10" t="s">
        <v>466</v>
      </c>
      <c r="B51" s="154">
        <v>74.25</v>
      </c>
      <c r="C51" s="154">
        <v>2013.4012339999999</v>
      </c>
      <c r="D51" s="154">
        <v>0</v>
      </c>
      <c r="E51" s="154">
        <v>5123.3674305699997</v>
      </c>
      <c r="F51" s="154">
        <v>8826.3098656999991</v>
      </c>
      <c r="G51" s="154">
        <v>16037.328530270001</v>
      </c>
      <c r="H51" s="6"/>
    </row>
    <row r="52" spans="1:8" s="20" customFormat="1" x14ac:dyDescent="0.2">
      <c r="A52" s="4" t="s">
        <v>446</v>
      </c>
      <c r="B52" s="152">
        <v>74.25</v>
      </c>
      <c r="C52" s="152">
        <v>2013.4012339999999</v>
      </c>
      <c r="D52" s="152">
        <v>0</v>
      </c>
      <c r="E52" s="152">
        <v>4299.9999976500003</v>
      </c>
      <c r="F52" s="152">
        <v>3309.7443953000002</v>
      </c>
      <c r="G52" s="152">
        <v>9697.3956269499995</v>
      </c>
      <c r="H52" s="6"/>
    </row>
    <row r="53" spans="1:8" s="20" customFormat="1" x14ac:dyDescent="0.2">
      <c r="A53" s="4" t="s">
        <v>478</v>
      </c>
      <c r="B53" s="152">
        <v>74.25</v>
      </c>
      <c r="C53" s="152">
        <v>0</v>
      </c>
      <c r="D53" s="152">
        <v>0</v>
      </c>
      <c r="E53" s="152">
        <v>0</v>
      </c>
      <c r="F53" s="152">
        <v>0</v>
      </c>
      <c r="G53" s="152">
        <v>74.25</v>
      </c>
      <c r="H53" s="6"/>
    </row>
    <row r="54" spans="1:8" s="20" customFormat="1" x14ac:dyDescent="0.2">
      <c r="A54" s="4" t="s">
        <v>479</v>
      </c>
      <c r="B54" s="152">
        <v>0</v>
      </c>
      <c r="C54" s="152">
        <v>2013.4012339999999</v>
      </c>
      <c r="D54" s="152">
        <v>0</v>
      </c>
      <c r="E54" s="152">
        <v>0</v>
      </c>
      <c r="F54" s="152">
        <v>0</v>
      </c>
      <c r="G54" s="152">
        <v>2013.4012339999999</v>
      </c>
      <c r="H54" s="6"/>
    </row>
    <row r="55" spans="1:8" s="20" customFormat="1" x14ac:dyDescent="0.2">
      <c r="A55" s="4" t="s">
        <v>481</v>
      </c>
      <c r="B55" s="152">
        <v>0</v>
      </c>
      <c r="C55" s="152">
        <v>0</v>
      </c>
      <c r="D55" s="152">
        <v>0</v>
      </c>
      <c r="E55" s="152">
        <v>0</v>
      </c>
      <c r="F55" s="152">
        <v>3309.7443953000002</v>
      </c>
      <c r="G55" s="152">
        <v>3309.7443953000002</v>
      </c>
      <c r="H55" s="6"/>
    </row>
    <row r="56" spans="1:8" s="20" customFormat="1" x14ac:dyDescent="0.2">
      <c r="A56" s="4" t="s">
        <v>482</v>
      </c>
      <c r="B56" s="152">
        <v>0</v>
      </c>
      <c r="C56" s="152">
        <v>0</v>
      </c>
      <c r="D56" s="152">
        <v>0</v>
      </c>
      <c r="E56" s="152">
        <v>4299.9999976500003</v>
      </c>
      <c r="F56" s="152">
        <v>0</v>
      </c>
      <c r="G56" s="152">
        <v>4299.9999976500003</v>
      </c>
      <c r="H56" s="6"/>
    </row>
    <row r="57" spans="1:8" s="20" customFormat="1" x14ac:dyDescent="0.2">
      <c r="A57" s="4" t="s">
        <v>456</v>
      </c>
      <c r="B57" s="152">
        <v>0</v>
      </c>
      <c r="C57" s="152">
        <v>0</v>
      </c>
      <c r="D57" s="152">
        <v>0</v>
      </c>
      <c r="E57" s="152">
        <v>823.36743292000006</v>
      </c>
      <c r="F57" s="152">
        <v>5516.5654703999999</v>
      </c>
      <c r="G57" s="152">
        <v>6339.9329033200002</v>
      </c>
      <c r="H57" s="6"/>
    </row>
    <row r="58" spans="1:8" s="12" customFormat="1" x14ac:dyDescent="0.2">
      <c r="A58" s="4" t="s">
        <v>457</v>
      </c>
      <c r="B58" s="152">
        <v>0</v>
      </c>
      <c r="C58" s="152">
        <v>0</v>
      </c>
      <c r="D58" s="152">
        <v>0</v>
      </c>
      <c r="E58" s="152">
        <v>0</v>
      </c>
      <c r="F58" s="152">
        <v>0</v>
      </c>
      <c r="G58" s="152">
        <v>0</v>
      </c>
      <c r="H58" s="11"/>
    </row>
    <row r="59" spans="1:8" s="20" customFormat="1" x14ac:dyDescent="0.2">
      <c r="A59" s="10" t="s">
        <v>468</v>
      </c>
      <c r="B59" s="154">
        <v>0</v>
      </c>
      <c r="C59" s="154">
        <v>0</v>
      </c>
      <c r="D59" s="154">
        <v>0</v>
      </c>
      <c r="E59" s="154">
        <v>-36.253645616999997</v>
      </c>
      <c r="F59" s="154">
        <v>0</v>
      </c>
      <c r="G59" s="154">
        <v>-36.253645616999997</v>
      </c>
      <c r="H59" s="6"/>
    </row>
    <row r="60" spans="1:8" s="20" customFormat="1" x14ac:dyDescent="0.2">
      <c r="A60" s="4" t="s">
        <v>469</v>
      </c>
      <c r="B60" s="152">
        <v>0</v>
      </c>
      <c r="C60" s="152">
        <v>0</v>
      </c>
      <c r="D60" s="152">
        <v>0</v>
      </c>
      <c r="E60" s="152">
        <v>818.11291352000001</v>
      </c>
      <c r="F60" s="152">
        <v>0</v>
      </c>
      <c r="G60" s="152">
        <v>818.11291352000001</v>
      </c>
      <c r="H60" s="6"/>
    </row>
    <row r="61" spans="1:8" x14ac:dyDescent="0.2">
      <c r="A61" s="4" t="s">
        <v>470</v>
      </c>
      <c r="B61" s="152">
        <v>0</v>
      </c>
      <c r="C61" s="152">
        <v>0</v>
      </c>
      <c r="D61" s="152">
        <v>0</v>
      </c>
      <c r="E61" s="152">
        <v>854.36655913699997</v>
      </c>
      <c r="F61" s="152">
        <v>0</v>
      </c>
      <c r="G61" s="152">
        <v>854.36655913699997</v>
      </c>
    </row>
  </sheetData>
  <mergeCells count="4">
    <mergeCell ref="A5:G5"/>
    <mergeCell ref="A6:G6"/>
    <mergeCell ref="A7:G7"/>
    <mergeCell ref="A8:G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defaultGridColor="0" topLeftCell="A4" colorId="60" workbookViewId="0">
      <selection activeCell="F10" sqref="F10"/>
    </sheetView>
  </sheetViews>
  <sheetFormatPr baseColWidth="10" defaultColWidth="11.42578125" defaultRowHeight="12.75" x14ac:dyDescent="0.2"/>
  <cols>
    <col min="1" max="1" width="53" style="2" customWidth="1"/>
    <col min="2" max="2" width="14.85546875" style="2" customWidth="1"/>
    <col min="3"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81" t="s">
        <v>3</v>
      </c>
      <c r="B5" s="181"/>
      <c r="C5" s="181"/>
      <c r="D5" s="181"/>
      <c r="E5" s="8"/>
      <c r="F5" s="8"/>
      <c r="G5" s="8"/>
      <c r="H5" s="8"/>
    </row>
    <row r="6" spans="1:9" x14ac:dyDescent="0.2">
      <c r="A6" s="181" t="s">
        <v>31</v>
      </c>
      <c r="B6" s="181"/>
      <c r="C6" s="181"/>
      <c r="D6" s="181"/>
      <c r="E6" s="8"/>
      <c r="F6" s="8"/>
      <c r="G6" s="8"/>
      <c r="H6" s="8"/>
    </row>
    <row r="7" spans="1:9" x14ac:dyDescent="0.2">
      <c r="A7" s="181">
        <v>2016</v>
      </c>
      <c r="B7" s="181"/>
      <c r="C7" s="181"/>
      <c r="D7" s="181"/>
      <c r="E7" s="8"/>
      <c r="F7" s="8"/>
      <c r="G7" s="8"/>
      <c r="H7" s="8"/>
    </row>
    <row r="8" spans="1:9" x14ac:dyDescent="0.2">
      <c r="A8" s="181" t="s">
        <v>4</v>
      </c>
      <c r="B8" s="181"/>
      <c r="C8" s="181"/>
      <c r="D8" s="181"/>
      <c r="E8" s="8"/>
      <c r="F8" s="8"/>
      <c r="G8" s="8"/>
      <c r="H8" s="8"/>
    </row>
    <row r="9" spans="1:9" ht="13.5" thickBot="1" x14ac:dyDescent="0.25"/>
    <row r="10" spans="1:9" s="23" customFormat="1" ht="14.25" thickTop="1" thickBot="1" x14ac:dyDescent="0.25">
      <c r="A10" s="3" t="s">
        <v>420</v>
      </c>
      <c r="B10" s="3" t="s">
        <v>30</v>
      </c>
      <c r="C10" s="3" t="s">
        <v>29</v>
      </c>
      <c r="D10" s="3" t="s">
        <v>427</v>
      </c>
      <c r="E10" s="15"/>
      <c r="F10" s="15"/>
      <c r="G10" s="15"/>
      <c r="H10" s="15"/>
      <c r="I10" s="15"/>
    </row>
    <row r="11" spans="1:9" s="12" customFormat="1" ht="13.5" thickTop="1" x14ac:dyDescent="0.2">
      <c r="A11" s="10" t="s">
        <v>428</v>
      </c>
      <c r="B11" s="154">
        <v>29.16252751</v>
      </c>
      <c r="C11" s="154">
        <v>6284.7917279000003</v>
      </c>
      <c r="D11" s="154">
        <v>6313.9542554099999</v>
      </c>
      <c r="E11" s="11"/>
      <c r="F11" s="11"/>
      <c r="G11" s="11"/>
      <c r="H11" s="11"/>
      <c r="I11" s="11"/>
    </row>
    <row r="12" spans="1:9" s="12" customFormat="1" x14ac:dyDescent="0.2">
      <c r="A12" s="10" t="s">
        <v>429</v>
      </c>
      <c r="B12" s="154">
        <v>29.16252751</v>
      </c>
      <c r="C12" s="154">
        <v>6284.7917279000003</v>
      </c>
      <c r="D12" s="154">
        <v>6313.9542554099999</v>
      </c>
      <c r="E12" s="11"/>
      <c r="F12" s="11"/>
      <c r="G12" s="11"/>
      <c r="H12" s="11"/>
      <c r="I12" s="11"/>
    </row>
    <row r="13" spans="1:9" s="12" customFormat="1" x14ac:dyDescent="0.2">
      <c r="A13" s="10" t="s">
        <v>430</v>
      </c>
      <c r="B13" s="154">
        <v>23.552259299999999</v>
      </c>
      <c r="C13" s="154">
        <v>6072.5278864700003</v>
      </c>
      <c r="D13" s="154">
        <v>6096.0801457699999</v>
      </c>
      <c r="E13" s="11"/>
      <c r="F13" s="11"/>
      <c r="G13" s="11"/>
      <c r="H13" s="11"/>
      <c r="I13" s="11"/>
    </row>
    <row r="14" spans="1:9" s="20" customFormat="1" x14ac:dyDescent="0.2">
      <c r="A14" s="4" t="s">
        <v>431</v>
      </c>
      <c r="B14" s="152">
        <v>0</v>
      </c>
      <c r="C14" s="152">
        <v>0</v>
      </c>
      <c r="D14" s="152">
        <v>0</v>
      </c>
      <c r="E14" s="6"/>
      <c r="F14" s="6"/>
      <c r="G14" s="6"/>
      <c r="H14" s="6"/>
      <c r="I14" s="6"/>
    </row>
    <row r="15" spans="1:9" s="20" customFormat="1" x14ac:dyDescent="0.2">
      <c r="A15" s="4" t="s">
        <v>432</v>
      </c>
      <c r="B15" s="152">
        <v>0</v>
      </c>
      <c r="C15" s="152">
        <v>0</v>
      </c>
      <c r="D15" s="152">
        <v>0</v>
      </c>
      <c r="E15" s="6"/>
      <c r="F15" s="6"/>
      <c r="G15" s="6"/>
      <c r="H15" s="6"/>
      <c r="I15" s="6"/>
    </row>
    <row r="16" spans="1:9" s="20" customFormat="1" x14ac:dyDescent="0.2">
      <c r="A16" s="4" t="s">
        <v>438</v>
      </c>
      <c r="B16" s="152">
        <v>23.552259299999999</v>
      </c>
      <c r="C16" s="152">
        <v>4088.0026991700001</v>
      </c>
      <c r="D16" s="152">
        <v>4111.5549584700002</v>
      </c>
      <c r="E16" s="6"/>
      <c r="F16" s="6"/>
      <c r="G16" s="6"/>
      <c r="H16" s="6"/>
      <c r="I16" s="6"/>
    </row>
    <row r="17" spans="1:9" s="12" customFormat="1" x14ac:dyDescent="0.2">
      <c r="A17" s="10" t="s">
        <v>439</v>
      </c>
      <c r="B17" s="154">
        <v>0</v>
      </c>
      <c r="C17" s="154">
        <v>8.4100000000000008E-6</v>
      </c>
      <c r="D17" s="154">
        <v>8.4100000000000008E-6</v>
      </c>
      <c r="E17" s="11"/>
      <c r="F17" s="11"/>
      <c r="G17" s="11"/>
      <c r="H17" s="11"/>
      <c r="I17" s="11"/>
    </row>
    <row r="18" spans="1:9" s="12" customFormat="1" x14ac:dyDescent="0.2">
      <c r="A18" s="10" t="s">
        <v>440</v>
      </c>
      <c r="B18" s="154">
        <v>0</v>
      </c>
      <c r="C18" s="154">
        <v>8.4100000000000008E-6</v>
      </c>
      <c r="D18" s="154">
        <v>8.4100000000000008E-6</v>
      </c>
      <c r="E18" s="11"/>
      <c r="F18" s="11"/>
      <c r="G18" s="11"/>
      <c r="H18" s="11"/>
      <c r="I18" s="11"/>
    </row>
    <row r="19" spans="1:9" s="20" customFormat="1" x14ac:dyDescent="0.2">
      <c r="A19" s="4" t="s">
        <v>441</v>
      </c>
      <c r="B19" s="152">
        <v>0</v>
      </c>
      <c r="C19" s="152">
        <v>0</v>
      </c>
      <c r="D19" s="152">
        <v>0</v>
      </c>
      <c r="E19" s="6"/>
      <c r="F19" s="6"/>
      <c r="G19" s="6"/>
      <c r="H19" s="6"/>
      <c r="I19" s="6"/>
    </row>
    <row r="20" spans="1:9" s="20" customFormat="1" x14ac:dyDescent="0.2">
      <c r="A20" s="4" t="s">
        <v>442</v>
      </c>
      <c r="B20" s="152">
        <v>0</v>
      </c>
      <c r="C20" s="152">
        <v>0</v>
      </c>
      <c r="D20" s="152">
        <v>0</v>
      </c>
      <c r="E20" s="6"/>
      <c r="F20" s="6"/>
      <c r="G20" s="6"/>
      <c r="H20" s="6"/>
      <c r="I20" s="6"/>
    </row>
    <row r="21" spans="1:9" s="20" customFormat="1" x14ac:dyDescent="0.2">
      <c r="A21" s="4" t="s">
        <v>443</v>
      </c>
      <c r="B21" s="152">
        <v>0</v>
      </c>
      <c r="C21" s="152">
        <v>8.4100000000000008E-6</v>
      </c>
      <c r="D21" s="152">
        <v>8.4100000000000008E-6</v>
      </c>
      <c r="E21" s="6"/>
      <c r="F21" s="6"/>
      <c r="G21" s="6"/>
      <c r="H21" s="6"/>
      <c r="I21" s="6"/>
    </row>
    <row r="22" spans="1:9" s="20" customFormat="1" x14ac:dyDescent="0.2">
      <c r="A22" s="4" t="s">
        <v>444</v>
      </c>
      <c r="B22" s="152">
        <v>0</v>
      </c>
      <c r="C22" s="152">
        <v>0</v>
      </c>
      <c r="D22" s="152">
        <v>0</v>
      </c>
      <c r="E22" s="6"/>
      <c r="F22" s="6"/>
      <c r="G22" s="6"/>
      <c r="H22" s="6"/>
      <c r="I22" s="6"/>
    </row>
    <row r="23" spans="1:9" s="12" customFormat="1" x14ac:dyDescent="0.2">
      <c r="A23" s="10" t="s">
        <v>445</v>
      </c>
      <c r="B23" s="154">
        <v>0</v>
      </c>
      <c r="C23" s="154">
        <v>1984.52517889</v>
      </c>
      <c r="D23" s="154">
        <v>1984.52517889</v>
      </c>
      <c r="E23" s="11"/>
      <c r="F23" s="11"/>
      <c r="G23" s="11"/>
      <c r="H23" s="11"/>
      <c r="I23" s="11"/>
    </row>
    <row r="24" spans="1:9" s="20" customFormat="1" x14ac:dyDescent="0.2">
      <c r="A24" s="4" t="s">
        <v>446</v>
      </c>
      <c r="B24" s="152">
        <v>0</v>
      </c>
      <c r="C24" s="152">
        <v>1889.00826818</v>
      </c>
      <c r="D24" s="152">
        <v>1889.00826818</v>
      </c>
      <c r="E24" s="6"/>
      <c r="F24" s="6"/>
      <c r="G24" s="6"/>
      <c r="H24" s="6"/>
      <c r="I24" s="6"/>
    </row>
    <row r="25" spans="1:9" s="20" customFormat="1" x14ac:dyDescent="0.2">
      <c r="A25" s="4" t="s">
        <v>472</v>
      </c>
      <c r="B25" s="152">
        <v>0</v>
      </c>
      <c r="C25" s="152">
        <v>1.2899999999999999E-6</v>
      </c>
      <c r="D25" s="152">
        <v>1.2899999999999999E-6</v>
      </c>
      <c r="E25" s="6"/>
      <c r="F25" s="6"/>
      <c r="G25" s="6"/>
      <c r="H25" s="6"/>
      <c r="I25" s="6"/>
    </row>
    <row r="26" spans="1:9" s="20" customFormat="1" x14ac:dyDescent="0.2">
      <c r="A26" s="4" t="s">
        <v>478</v>
      </c>
      <c r="B26" s="152">
        <v>0</v>
      </c>
      <c r="C26" s="152">
        <v>1876.23646859</v>
      </c>
      <c r="D26" s="152">
        <v>1876.23646859</v>
      </c>
      <c r="E26" s="6"/>
      <c r="F26" s="6"/>
      <c r="G26" s="6"/>
      <c r="H26" s="6"/>
      <c r="I26" s="6"/>
    </row>
    <row r="27" spans="1:9" s="20" customFormat="1" x14ac:dyDescent="0.2">
      <c r="A27" s="4" t="s">
        <v>454</v>
      </c>
      <c r="B27" s="152">
        <v>0</v>
      </c>
      <c r="C27" s="152">
        <v>12.7717983</v>
      </c>
      <c r="D27" s="152">
        <v>12.7717983</v>
      </c>
      <c r="E27" s="6"/>
      <c r="F27" s="6"/>
      <c r="G27" s="6"/>
      <c r="H27" s="6"/>
      <c r="I27" s="6"/>
    </row>
    <row r="28" spans="1:9" s="20" customFormat="1" x14ac:dyDescent="0.2">
      <c r="A28" s="4" t="s">
        <v>456</v>
      </c>
      <c r="B28" s="152">
        <v>0</v>
      </c>
      <c r="C28" s="152">
        <v>95.516910710000005</v>
      </c>
      <c r="D28" s="152">
        <v>95.516910710000005</v>
      </c>
      <c r="E28" s="6"/>
      <c r="F28" s="6"/>
      <c r="G28" s="6"/>
      <c r="H28" s="6"/>
      <c r="I28" s="6"/>
    </row>
    <row r="29" spans="1:9" s="20" customFormat="1" x14ac:dyDescent="0.2">
      <c r="A29" s="4" t="s">
        <v>457</v>
      </c>
      <c r="B29" s="152">
        <v>0</v>
      </c>
      <c r="C29" s="152">
        <v>0</v>
      </c>
      <c r="D29" s="152">
        <v>0</v>
      </c>
      <c r="E29" s="6"/>
      <c r="F29" s="6"/>
      <c r="G29" s="6"/>
      <c r="H29" s="6"/>
      <c r="I29" s="6"/>
    </row>
    <row r="30" spans="1:9" s="20" customFormat="1" x14ac:dyDescent="0.2">
      <c r="A30" s="4" t="s">
        <v>458</v>
      </c>
      <c r="B30" s="152">
        <v>0</v>
      </c>
      <c r="C30" s="152">
        <v>0</v>
      </c>
      <c r="D30" s="152">
        <v>0</v>
      </c>
      <c r="E30" s="6"/>
      <c r="F30" s="6"/>
      <c r="G30" s="6"/>
      <c r="H30" s="6"/>
      <c r="I30" s="6"/>
    </row>
    <row r="31" spans="1:9" s="12" customFormat="1" x14ac:dyDescent="0.2">
      <c r="A31" s="10" t="s">
        <v>459</v>
      </c>
      <c r="B31" s="154">
        <v>5.6102682100000001</v>
      </c>
      <c r="C31" s="154">
        <v>212.26384143000001</v>
      </c>
      <c r="D31" s="154">
        <v>217.87410964</v>
      </c>
      <c r="E31" s="11"/>
      <c r="F31" s="11"/>
      <c r="G31" s="11"/>
      <c r="H31" s="11"/>
      <c r="I31" s="11"/>
    </row>
    <row r="32" spans="1:9" s="12" customFormat="1" x14ac:dyDescent="0.2">
      <c r="A32" s="10" t="s">
        <v>460</v>
      </c>
      <c r="B32" s="154">
        <v>5.6102682100000001</v>
      </c>
      <c r="C32" s="154">
        <v>138.01384143000001</v>
      </c>
      <c r="D32" s="154">
        <v>143.62410964</v>
      </c>
      <c r="E32" s="11"/>
      <c r="F32" s="11"/>
      <c r="G32" s="11"/>
      <c r="H32" s="11"/>
      <c r="I32" s="11"/>
    </row>
    <row r="33" spans="1:9" s="20" customFormat="1" x14ac:dyDescent="0.2">
      <c r="A33" s="4" t="s">
        <v>461</v>
      </c>
      <c r="B33" s="152">
        <v>5.6102682100000001</v>
      </c>
      <c r="C33" s="152">
        <v>138.01384143000001</v>
      </c>
      <c r="D33" s="152">
        <v>143.62410964</v>
      </c>
      <c r="E33" s="6"/>
      <c r="F33" s="6"/>
      <c r="G33" s="6"/>
      <c r="H33" s="6"/>
      <c r="I33" s="6"/>
    </row>
    <row r="34" spans="1:9" s="20" customFormat="1" x14ac:dyDescent="0.2">
      <c r="A34" s="4" t="s">
        <v>462</v>
      </c>
      <c r="B34" s="152">
        <v>0</v>
      </c>
      <c r="C34" s="152">
        <v>0</v>
      </c>
      <c r="D34" s="152">
        <v>0</v>
      </c>
      <c r="E34" s="6"/>
      <c r="F34" s="6"/>
      <c r="G34" s="6"/>
      <c r="H34" s="6"/>
      <c r="I34" s="6"/>
    </row>
    <row r="35" spans="1:9" s="12" customFormat="1" x14ac:dyDescent="0.2">
      <c r="A35" s="10" t="s">
        <v>463</v>
      </c>
      <c r="B35" s="154">
        <v>0</v>
      </c>
      <c r="C35" s="154">
        <v>0</v>
      </c>
      <c r="D35" s="154">
        <v>0</v>
      </c>
      <c r="E35" s="11"/>
      <c r="F35" s="11"/>
      <c r="G35" s="11"/>
      <c r="H35" s="11"/>
      <c r="I35" s="11"/>
    </row>
    <row r="36" spans="1:9" s="20" customFormat="1" x14ac:dyDescent="0.2">
      <c r="A36" s="4" t="s">
        <v>464</v>
      </c>
      <c r="B36" s="152">
        <v>0</v>
      </c>
      <c r="C36" s="152">
        <v>0</v>
      </c>
      <c r="D36" s="152">
        <v>0</v>
      </c>
      <c r="E36" s="6"/>
      <c r="F36" s="6"/>
      <c r="G36" s="6"/>
      <c r="H36" s="6"/>
      <c r="I36" s="6"/>
    </row>
    <row r="37" spans="1:9" s="20" customFormat="1" x14ac:dyDescent="0.2">
      <c r="A37" s="4" t="s">
        <v>465</v>
      </c>
      <c r="B37" s="152">
        <v>0</v>
      </c>
      <c r="C37" s="152">
        <v>0</v>
      </c>
      <c r="D37" s="152">
        <v>0</v>
      </c>
      <c r="E37" s="6"/>
      <c r="F37" s="6"/>
      <c r="G37" s="6"/>
      <c r="H37" s="6"/>
      <c r="I37" s="6"/>
    </row>
    <row r="38" spans="1:9" s="12" customFormat="1" x14ac:dyDescent="0.2">
      <c r="A38" s="10" t="s">
        <v>466</v>
      </c>
      <c r="B38" s="154">
        <v>0</v>
      </c>
      <c r="C38" s="154">
        <v>74.25</v>
      </c>
      <c r="D38" s="154">
        <v>74.25</v>
      </c>
      <c r="E38" s="11"/>
      <c r="F38" s="11"/>
      <c r="G38" s="11"/>
      <c r="H38" s="11"/>
      <c r="I38" s="11"/>
    </row>
    <row r="39" spans="1:9" s="20" customFormat="1" x14ac:dyDescent="0.2">
      <c r="A39" s="4" t="s">
        <v>446</v>
      </c>
      <c r="B39" s="152">
        <v>0</v>
      </c>
      <c r="C39" s="152">
        <v>74.25</v>
      </c>
      <c r="D39" s="152">
        <v>74.25</v>
      </c>
      <c r="E39" s="6"/>
      <c r="F39" s="6"/>
      <c r="G39" s="6"/>
      <c r="H39" s="6"/>
      <c r="I39" s="6"/>
    </row>
    <row r="40" spans="1:9" s="20" customFormat="1" x14ac:dyDescent="0.2">
      <c r="A40" s="4" t="s">
        <v>478</v>
      </c>
      <c r="B40" s="152">
        <v>0</v>
      </c>
      <c r="C40" s="152">
        <v>74.25</v>
      </c>
      <c r="D40" s="152">
        <v>74.25</v>
      </c>
      <c r="E40" s="6"/>
      <c r="F40" s="6"/>
      <c r="G40" s="6"/>
      <c r="H40" s="6"/>
      <c r="I40" s="6"/>
    </row>
    <row r="41" spans="1:9" s="20" customFormat="1" x14ac:dyDescent="0.2">
      <c r="A41" s="4" t="s">
        <v>456</v>
      </c>
      <c r="B41" s="152">
        <v>0</v>
      </c>
      <c r="C41" s="152">
        <v>0</v>
      </c>
      <c r="D41" s="152">
        <v>0</v>
      </c>
      <c r="E41" s="6"/>
      <c r="F41" s="6"/>
      <c r="G41" s="6"/>
      <c r="H41" s="6"/>
      <c r="I41" s="6"/>
    </row>
    <row r="42" spans="1:9" s="20" customFormat="1" x14ac:dyDescent="0.2">
      <c r="A42" s="4" t="s">
        <v>457</v>
      </c>
      <c r="B42" s="152">
        <v>0</v>
      </c>
      <c r="C42" s="152">
        <v>0</v>
      </c>
      <c r="D42" s="152">
        <v>0</v>
      </c>
      <c r="E42" s="6"/>
      <c r="F42" s="6"/>
      <c r="G42" s="6"/>
      <c r="H42" s="6"/>
      <c r="I42" s="6"/>
    </row>
    <row r="43" spans="1:9" s="12" customFormat="1" x14ac:dyDescent="0.2">
      <c r="A43" s="10" t="s">
        <v>468</v>
      </c>
      <c r="B43" s="154">
        <v>0</v>
      </c>
      <c r="C43" s="154">
        <v>0</v>
      </c>
      <c r="D43" s="154">
        <v>0</v>
      </c>
      <c r="E43" s="11"/>
      <c r="F43" s="11"/>
      <c r="G43" s="11"/>
      <c r="H43" s="11"/>
      <c r="I43" s="11"/>
    </row>
    <row r="44" spans="1:9" s="20" customFormat="1" x14ac:dyDescent="0.2">
      <c r="A44" s="4" t="s">
        <v>469</v>
      </c>
      <c r="B44" s="152">
        <v>0</v>
      </c>
      <c r="C44" s="152">
        <v>0</v>
      </c>
      <c r="D44" s="152">
        <v>0</v>
      </c>
      <c r="E44" s="6"/>
      <c r="F44" s="6"/>
      <c r="G44" s="6"/>
      <c r="H44" s="6"/>
      <c r="I44" s="6"/>
    </row>
    <row r="45" spans="1:9" s="20" customFormat="1" x14ac:dyDescent="0.2">
      <c r="A45" s="4" t="s">
        <v>470</v>
      </c>
      <c r="B45" s="152">
        <v>0</v>
      </c>
      <c r="C45" s="152">
        <v>0</v>
      </c>
      <c r="D45" s="152">
        <v>0</v>
      </c>
      <c r="E45" s="6"/>
      <c r="F45" s="6"/>
      <c r="G45" s="6"/>
      <c r="H45" s="6"/>
      <c r="I45" s="6"/>
    </row>
    <row r="46" spans="1:9" ht="13.5" thickBot="1" x14ac:dyDescent="0.25">
      <c r="A46" s="148"/>
      <c r="B46" s="148"/>
      <c r="C46" s="148"/>
      <c r="D46" s="148"/>
    </row>
    <row r="47" spans="1:9" ht="13.5" thickTop="1" x14ac:dyDescent="0.2"/>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defaultGridColor="0" colorId="60" workbookViewId="0">
      <selection activeCell="G10" sqref="G10"/>
    </sheetView>
  </sheetViews>
  <sheetFormatPr baseColWidth="10" defaultColWidth="11.42578125"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81" t="s">
        <v>3</v>
      </c>
      <c r="B5" s="181"/>
      <c r="C5" s="181"/>
      <c r="D5" s="181"/>
      <c r="E5" s="181"/>
      <c r="F5" s="8"/>
      <c r="G5" s="8"/>
      <c r="H5" s="8"/>
    </row>
    <row r="6" spans="1:9" x14ac:dyDescent="0.2">
      <c r="A6" s="181" t="s">
        <v>35</v>
      </c>
      <c r="B6" s="181"/>
      <c r="C6" s="181"/>
      <c r="D6" s="181"/>
      <c r="E6" s="181"/>
      <c r="F6" s="8"/>
      <c r="G6" s="8"/>
      <c r="H6" s="8"/>
    </row>
    <row r="7" spans="1:9" x14ac:dyDescent="0.2">
      <c r="A7" s="181">
        <v>2016</v>
      </c>
      <c r="B7" s="181"/>
      <c r="C7" s="181"/>
      <c r="D7" s="181"/>
      <c r="E7" s="181"/>
      <c r="F7" s="8"/>
      <c r="G7" s="8"/>
      <c r="H7" s="8"/>
    </row>
    <row r="8" spans="1:9" x14ac:dyDescent="0.2">
      <c r="A8" s="181" t="s">
        <v>4</v>
      </c>
      <c r="B8" s="181"/>
      <c r="C8" s="181"/>
      <c r="D8" s="181"/>
      <c r="E8" s="181"/>
      <c r="F8" s="8"/>
      <c r="G8" s="8"/>
      <c r="H8" s="8"/>
    </row>
    <row r="9" spans="1:9" ht="13.5" thickBot="1" x14ac:dyDescent="0.25"/>
    <row r="10" spans="1:9" s="23" customFormat="1" ht="14.25" thickTop="1" thickBot="1" x14ac:dyDescent="0.25">
      <c r="A10" s="3" t="s">
        <v>420</v>
      </c>
      <c r="B10" s="3" t="s">
        <v>34</v>
      </c>
      <c r="C10" s="3" t="s">
        <v>33</v>
      </c>
      <c r="D10" s="3" t="s">
        <v>32</v>
      </c>
      <c r="E10" s="3" t="s">
        <v>427</v>
      </c>
      <c r="F10" s="15"/>
      <c r="G10" s="15"/>
      <c r="H10" s="15"/>
      <c r="I10" s="15"/>
    </row>
    <row r="11" spans="1:9" s="12" customFormat="1" ht="13.5" thickTop="1" x14ac:dyDescent="0.2">
      <c r="A11" s="10" t="s">
        <v>428</v>
      </c>
      <c r="B11" s="154">
        <v>1677.9962760000001</v>
      </c>
      <c r="C11" s="154">
        <v>143427.26582080001</v>
      </c>
      <c r="D11" s="154">
        <v>386746.63538210001</v>
      </c>
      <c r="E11" s="154">
        <v>531851.89747890003</v>
      </c>
      <c r="F11" s="11"/>
      <c r="G11" s="11"/>
      <c r="H11" s="11"/>
      <c r="I11" s="11"/>
    </row>
    <row r="12" spans="1:9" s="12" customFormat="1" x14ac:dyDescent="0.2">
      <c r="A12" s="10" t="s">
        <v>429</v>
      </c>
      <c r="B12" s="154">
        <v>1677.9962760000001</v>
      </c>
      <c r="C12" s="154">
        <v>143427.26582080001</v>
      </c>
      <c r="D12" s="154">
        <v>386746.63538210001</v>
      </c>
      <c r="E12" s="154">
        <v>531851.89747890003</v>
      </c>
      <c r="F12" s="11"/>
      <c r="G12" s="11"/>
      <c r="H12" s="11"/>
      <c r="I12" s="11"/>
    </row>
    <row r="13" spans="1:9" s="12" customFormat="1" x14ac:dyDescent="0.2">
      <c r="A13" s="10" t="s">
        <v>430</v>
      </c>
      <c r="B13" s="154">
        <v>1602.2013457</v>
      </c>
      <c r="C13" s="154">
        <v>98275.503024299993</v>
      </c>
      <c r="D13" s="154">
        <v>372144.39266000001</v>
      </c>
      <c r="E13" s="154">
        <v>472022.09703</v>
      </c>
      <c r="F13" s="11"/>
      <c r="G13" s="11"/>
      <c r="H13" s="11"/>
      <c r="I13" s="11"/>
    </row>
    <row r="14" spans="1:9" s="20" customFormat="1" x14ac:dyDescent="0.2">
      <c r="A14" s="4" t="s">
        <v>431</v>
      </c>
      <c r="B14" s="152">
        <v>892.77206409999997</v>
      </c>
      <c r="C14" s="152">
        <v>65323.546705000001</v>
      </c>
      <c r="D14" s="152">
        <v>261108.2948265</v>
      </c>
      <c r="E14" s="152">
        <v>327324.61359560001</v>
      </c>
      <c r="F14" s="6"/>
      <c r="G14" s="6"/>
      <c r="H14" s="6"/>
      <c r="I14" s="6"/>
    </row>
    <row r="15" spans="1:9" s="20" customFormat="1" x14ac:dyDescent="0.2">
      <c r="A15" s="4" t="s">
        <v>432</v>
      </c>
      <c r="B15" s="152">
        <v>161.6929528</v>
      </c>
      <c r="C15" s="152">
        <v>8753.4185479999996</v>
      </c>
      <c r="D15" s="152">
        <v>23658.027913499998</v>
      </c>
      <c r="E15" s="152">
        <v>32573.1394143</v>
      </c>
      <c r="F15" s="6"/>
      <c r="G15" s="6"/>
      <c r="H15" s="6"/>
      <c r="I15" s="6"/>
    </row>
    <row r="16" spans="1:9" s="20" customFormat="1" x14ac:dyDescent="0.2">
      <c r="A16" s="4" t="s">
        <v>433</v>
      </c>
      <c r="B16" s="152">
        <v>35.796552499999997</v>
      </c>
      <c r="C16" s="152">
        <v>0</v>
      </c>
      <c r="D16" s="152">
        <v>0</v>
      </c>
      <c r="E16" s="152">
        <v>35.796552499999997</v>
      </c>
      <c r="F16" s="6"/>
      <c r="G16" s="6"/>
      <c r="H16" s="6"/>
      <c r="I16" s="6"/>
    </row>
    <row r="17" spans="1:9" s="20" customFormat="1" x14ac:dyDescent="0.2">
      <c r="A17" s="4" t="s">
        <v>434</v>
      </c>
      <c r="B17" s="152">
        <v>106.38332699999999</v>
      </c>
      <c r="C17" s="152">
        <v>8453.6938439999994</v>
      </c>
      <c r="D17" s="152">
        <v>22444.135277000001</v>
      </c>
      <c r="E17" s="152">
        <v>31004.212447999998</v>
      </c>
      <c r="F17" s="6"/>
      <c r="G17" s="6"/>
      <c r="H17" s="6"/>
      <c r="I17" s="6"/>
    </row>
    <row r="18" spans="1:9" s="20" customFormat="1" x14ac:dyDescent="0.2">
      <c r="A18" s="4" t="s">
        <v>435</v>
      </c>
      <c r="B18" s="152">
        <v>3.8970030000000002</v>
      </c>
      <c r="C18" s="152">
        <v>0</v>
      </c>
      <c r="D18" s="152">
        <v>0</v>
      </c>
      <c r="E18" s="152">
        <v>3.8970030000000002</v>
      </c>
      <c r="F18" s="6"/>
      <c r="G18" s="6"/>
      <c r="H18" s="6"/>
      <c r="I18" s="6"/>
    </row>
    <row r="19" spans="1:9" s="20" customFormat="1" x14ac:dyDescent="0.2">
      <c r="A19" s="4" t="s">
        <v>436</v>
      </c>
      <c r="B19" s="152">
        <v>11.691006</v>
      </c>
      <c r="C19" s="152">
        <v>0</v>
      </c>
      <c r="D19" s="152">
        <v>0</v>
      </c>
      <c r="E19" s="152">
        <v>11.691006</v>
      </c>
      <c r="F19" s="6"/>
      <c r="G19" s="6"/>
      <c r="H19" s="6"/>
      <c r="I19" s="6"/>
    </row>
    <row r="20" spans="1:9" s="20" customFormat="1" x14ac:dyDescent="0.2">
      <c r="A20" s="4" t="s">
        <v>437</v>
      </c>
      <c r="B20" s="152">
        <v>3.9250642999999998</v>
      </c>
      <c r="C20" s="152">
        <v>299.72470399999997</v>
      </c>
      <c r="D20" s="152">
        <v>1213.8926365</v>
      </c>
      <c r="E20" s="152">
        <v>1517.5424048</v>
      </c>
      <c r="F20" s="6"/>
      <c r="G20" s="6"/>
      <c r="H20" s="6"/>
      <c r="I20" s="6"/>
    </row>
    <row r="21" spans="1:9" s="20" customFormat="1" x14ac:dyDescent="0.2">
      <c r="A21" s="4" t="s">
        <v>438</v>
      </c>
      <c r="B21" s="152">
        <v>461.55807929999997</v>
      </c>
      <c r="C21" s="152">
        <v>18629.081785900002</v>
      </c>
      <c r="D21" s="152">
        <v>29095.051728599999</v>
      </c>
      <c r="E21" s="152">
        <v>48185.691593800002</v>
      </c>
      <c r="F21" s="6"/>
      <c r="G21" s="6"/>
      <c r="H21" s="6"/>
      <c r="I21" s="6"/>
    </row>
    <row r="22" spans="1:9" s="12" customFormat="1" x14ac:dyDescent="0.2">
      <c r="A22" s="10" t="s">
        <v>439</v>
      </c>
      <c r="B22" s="154">
        <v>0</v>
      </c>
      <c r="C22" s="154">
        <v>0</v>
      </c>
      <c r="D22" s="154">
        <v>0</v>
      </c>
      <c r="E22" s="154">
        <v>0</v>
      </c>
      <c r="F22" s="11"/>
      <c r="G22" s="11"/>
      <c r="H22" s="11"/>
      <c r="I22" s="11"/>
    </row>
    <row r="23" spans="1:9" s="12" customFormat="1" x14ac:dyDescent="0.2">
      <c r="A23" s="10" t="s">
        <v>440</v>
      </c>
      <c r="B23" s="154">
        <v>0</v>
      </c>
      <c r="C23" s="154">
        <v>0</v>
      </c>
      <c r="D23" s="154">
        <v>0</v>
      </c>
      <c r="E23" s="154">
        <v>0</v>
      </c>
      <c r="F23" s="11"/>
      <c r="G23" s="11"/>
      <c r="H23" s="11"/>
      <c r="I23" s="11"/>
    </row>
    <row r="24" spans="1:9" s="20" customFormat="1" x14ac:dyDescent="0.2">
      <c r="A24" s="4" t="s">
        <v>441</v>
      </c>
      <c r="B24" s="152">
        <v>0</v>
      </c>
      <c r="C24" s="152">
        <v>0</v>
      </c>
      <c r="D24" s="152">
        <v>0</v>
      </c>
      <c r="E24" s="152">
        <v>0</v>
      </c>
      <c r="F24" s="6"/>
      <c r="G24" s="6"/>
      <c r="H24" s="6"/>
      <c r="I24" s="6"/>
    </row>
    <row r="25" spans="1:9" s="20" customFormat="1" x14ac:dyDescent="0.2">
      <c r="A25" s="4" t="s">
        <v>442</v>
      </c>
      <c r="B25" s="152">
        <v>0</v>
      </c>
      <c r="C25" s="152">
        <v>0</v>
      </c>
      <c r="D25" s="152">
        <v>0</v>
      </c>
      <c r="E25" s="152">
        <v>0</v>
      </c>
      <c r="F25" s="6"/>
      <c r="G25" s="6"/>
      <c r="H25" s="6"/>
      <c r="I25" s="6"/>
    </row>
    <row r="26" spans="1:9" s="20" customFormat="1" x14ac:dyDescent="0.2">
      <c r="A26" s="4" t="s">
        <v>443</v>
      </c>
      <c r="B26" s="152">
        <v>0</v>
      </c>
      <c r="C26" s="152">
        <v>0</v>
      </c>
      <c r="D26" s="152">
        <v>0</v>
      </c>
      <c r="E26" s="152">
        <v>0</v>
      </c>
      <c r="F26" s="6"/>
      <c r="G26" s="6"/>
      <c r="H26" s="6"/>
      <c r="I26" s="6"/>
    </row>
    <row r="27" spans="1:9" s="20" customFormat="1" x14ac:dyDescent="0.2">
      <c r="A27" s="4" t="s">
        <v>444</v>
      </c>
      <c r="B27" s="152">
        <v>0</v>
      </c>
      <c r="C27" s="152">
        <v>0</v>
      </c>
      <c r="D27" s="152">
        <v>0</v>
      </c>
      <c r="E27" s="152">
        <v>0</v>
      </c>
      <c r="F27" s="6"/>
      <c r="G27" s="6"/>
      <c r="H27" s="6"/>
      <c r="I27" s="6"/>
    </row>
    <row r="28" spans="1:9" s="12" customFormat="1" x14ac:dyDescent="0.2">
      <c r="A28" s="10" t="s">
        <v>445</v>
      </c>
      <c r="B28" s="154">
        <v>86.178249500000007</v>
      </c>
      <c r="C28" s="154">
        <v>5569.4559853999999</v>
      </c>
      <c r="D28" s="154">
        <v>58283.018191399999</v>
      </c>
      <c r="E28" s="154">
        <v>63938.652426300003</v>
      </c>
      <c r="F28" s="11"/>
      <c r="G28" s="11"/>
      <c r="H28" s="11"/>
      <c r="I28" s="11"/>
    </row>
    <row r="29" spans="1:9" s="20" customFormat="1" x14ac:dyDescent="0.2">
      <c r="A29" s="4" t="s">
        <v>446</v>
      </c>
      <c r="B29" s="152">
        <v>17.598019099999998</v>
      </c>
      <c r="C29" s="152">
        <v>921.0004702</v>
      </c>
      <c r="D29" s="152">
        <v>1379.480043</v>
      </c>
      <c r="E29" s="152">
        <v>2318.0785323</v>
      </c>
      <c r="F29" s="6"/>
      <c r="G29" s="6"/>
      <c r="H29" s="6"/>
      <c r="I29" s="6"/>
    </row>
    <row r="30" spans="1:9" s="20" customFormat="1" x14ac:dyDescent="0.2">
      <c r="A30" s="4" t="s">
        <v>479</v>
      </c>
      <c r="B30" s="152">
        <v>0</v>
      </c>
      <c r="C30" s="152">
        <v>0</v>
      </c>
      <c r="D30" s="152">
        <v>629.14902600000005</v>
      </c>
      <c r="E30" s="152">
        <v>629.14902600000005</v>
      </c>
      <c r="F30" s="6"/>
      <c r="G30" s="6"/>
      <c r="H30" s="6"/>
      <c r="I30" s="6"/>
    </row>
    <row r="31" spans="1:9" s="20" customFormat="1" x14ac:dyDescent="0.2">
      <c r="A31" s="4" t="s">
        <v>483</v>
      </c>
      <c r="B31" s="152">
        <v>0</v>
      </c>
      <c r="C31" s="152">
        <v>179.5</v>
      </c>
      <c r="D31" s="152">
        <v>10</v>
      </c>
      <c r="E31" s="152">
        <v>189.5</v>
      </c>
      <c r="F31" s="6"/>
      <c r="G31" s="6"/>
      <c r="H31" s="6"/>
      <c r="I31" s="6"/>
    </row>
    <row r="32" spans="1:9" s="20" customFormat="1" x14ac:dyDescent="0.2">
      <c r="A32" s="4" t="s">
        <v>448</v>
      </c>
      <c r="B32" s="152">
        <v>0</v>
      </c>
      <c r="C32" s="152">
        <v>242.13887650000001</v>
      </c>
      <c r="D32" s="152">
        <v>0</v>
      </c>
      <c r="E32" s="152">
        <v>242.13887650000001</v>
      </c>
      <c r="F32" s="6"/>
      <c r="G32" s="6"/>
      <c r="H32" s="6"/>
      <c r="I32" s="6"/>
    </row>
    <row r="33" spans="1:9" s="20" customFormat="1" x14ac:dyDescent="0.2">
      <c r="A33" s="4" t="s">
        <v>510</v>
      </c>
      <c r="B33" s="152">
        <v>0</v>
      </c>
      <c r="C33" s="152">
        <v>0</v>
      </c>
      <c r="D33" s="152">
        <v>7.5</v>
      </c>
      <c r="E33" s="152">
        <v>7.5</v>
      </c>
      <c r="F33" s="6"/>
      <c r="G33" s="6"/>
      <c r="H33" s="6"/>
      <c r="I33" s="6"/>
    </row>
    <row r="34" spans="1:9" s="20" customFormat="1" x14ac:dyDescent="0.2">
      <c r="A34" s="4" t="s">
        <v>452</v>
      </c>
      <c r="B34" s="152">
        <v>0</v>
      </c>
      <c r="C34" s="152">
        <v>0</v>
      </c>
      <c r="D34" s="152">
        <v>32.65</v>
      </c>
      <c r="E34" s="152">
        <v>32.65</v>
      </c>
      <c r="F34" s="6"/>
      <c r="G34" s="6"/>
      <c r="H34" s="6"/>
      <c r="I34" s="6"/>
    </row>
    <row r="35" spans="1:9" s="20" customFormat="1" x14ac:dyDescent="0.2">
      <c r="A35" s="4" t="s">
        <v>454</v>
      </c>
      <c r="B35" s="152">
        <v>17.598019099999998</v>
      </c>
      <c r="C35" s="152">
        <v>2</v>
      </c>
      <c r="D35" s="152">
        <v>0</v>
      </c>
      <c r="E35" s="152">
        <v>19.598019099999998</v>
      </c>
      <c r="F35" s="6"/>
      <c r="G35" s="6"/>
      <c r="H35" s="6"/>
      <c r="I35" s="6"/>
    </row>
    <row r="36" spans="1:9" s="20" customFormat="1" x14ac:dyDescent="0.2">
      <c r="A36" s="4" t="s">
        <v>455</v>
      </c>
      <c r="B36" s="152">
        <v>0</v>
      </c>
      <c r="C36" s="152">
        <v>497.36159370000001</v>
      </c>
      <c r="D36" s="152">
        <v>700.181017</v>
      </c>
      <c r="E36" s="152">
        <v>1197.5426107000001</v>
      </c>
      <c r="F36" s="6"/>
      <c r="G36" s="6"/>
      <c r="H36" s="6"/>
      <c r="I36" s="6"/>
    </row>
    <row r="37" spans="1:9" s="20" customFormat="1" x14ac:dyDescent="0.2">
      <c r="A37" s="4" t="s">
        <v>456</v>
      </c>
      <c r="B37" s="152">
        <v>68.580230400000005</v>
      </c>
      <c r="C37" s="152">
        <v>4325.3749942000004</v>
      </c>
      <c r="D37" s="152">
        <v>56878.2371795</v>
      </c>
      <c r="E37" s="152">
        <v>61272.192404100002</v>
      </c>
      <c r="F37" s="6"/>
      <c r="G37" s="6"/>
      <c r="H37" s="6"/>
      <c r="I37" s="6"/>
    </row>
    <row r="38" spans="1:9" s="20" customFormat="1" x14ac:dyDescent="0.2">
      <c r="A38" s="4" t="s">
        <v>457</v>
      </c>
      <c r="B38" s="152">
        <v>0</v>
      </c>
      <c r="C38" s="152">
        <v>323.08052099999998</v>
      </c>
      <c r="D38" s="152">
        <v>25.300968900000001</v>
      </c>
      <c r="E38" s="152">
        <v>348.38148990000002</v>
      </c>
      <c r="F38" s="6"/>
      <c r="G38" s="6"/>
      <c r="H38" s="6"/>
      <c r="I38" s="6"/>
    </row>
    <row r="39" spans="1:9" s="20" customFormat="1" x14ac:dyDescent="0.2">
      <c r="A39" s="4" t="s">
        <v>458</v>
      </c>
      <c r="B39" s="152">
        <v>0</v>
      </c>
      <c r="C39" s="152">
        <v>0</v>
      </c>
      <c r="D39" s="152">
        <v>0</v>
      </c>
      <c r="E39" s="152">
        <v>0</v>
      </c>
      <c r="F39" s="6"/>
      <c r="G39" s="6"/>
      <c r="H39" s="6"/>
      <c r="I39" s="6"/>
    </row>
    <row r="40" spans="1:9" s="12" customFormat="1" x14ac:dyDescent="0.2">
      <c r="A40" s="10" t="s">
        <v>459</v>
      </c>
      <c r="B40" s="154">
        <v>75.794930300000004</v>
      </c>
      <c r="C40" s="154">
        <v>45151.762796499999</v>
      </c>
      <c r="D40" s="154">
        <v>14602.2427221</v>
      </c>
      <c r="E40" s="154">
        <v>59829.800448900001</v>
      </c>
      <c r="F40" s="11"/>
      <c r="G40" s="11"/>
      <c r="H40" s="11"/>
      <c r="I40" s="11"/>
    </row>
    <row r="41" spans="1:9" s="12" customFormat="1" x14ac:dyDescent="0.2">
      <c r="A41" s="10" t="s">
        <v>460</v>
      </c>
      <c r="B41" s="154">
        <v>75.794930300000004</v>
      </c>
      <c r="C41" s="154">
        <v>2429.1489615</v>
      </c>
      <c r="D41" s="154">
        <v>12451.556988099999</v>
      </c>
      <c r="E41" s="154">
        <v>14956.500879900001</v>
      </c>
      <c r="F41" s="11"/>
      <c r="G41" s="11"/>
      <c r="H41" s="11"/>
      <c r="I41" s="11"/>
    </row>
    <row r="42" spans="1:9" s="20" customFormat="1" x14ac:dyDescent="0.2">
      <c r="A42" s="4" t="s">
        <v>461</v>
      </c>
      <c r="B42" s="152">
        <v>75.794930300000004</v>
      </c>
      <c r="C42" s="152">
        <v>926.5372807</v>
      </c>
      <c r="D42" s="152">
        <v>8538.2571281</v>
      </c>
      <c r="E42" s="152">
        <v>9540.5893391000009</v>
      </c>
      <c r="F42" s="6"/>
      <c r="G42" s="6"/>
      <c r="H42" s="6"/>
      <c r="I42" s="6"/>
    </row>
    <row r="43" spans="1:9" s="20" customFormat="1" x14ac:dyDescent="0.2">
      <c r="A43" s="4" t="s">
        <v>462</v>
      </c>
      <c r="B43" s="152">
        <v>0</v>
      </c>
      <c r="C43" s="152">
        <v>1502.6116807999999</v>
      </c>
      <c r="D43" s="152">
        <v>3913.2998600000001</v>
      </c>
      <c r="E43" s="152">
        <v>5415.9115407999998</v>
      </c>
      <c r="F43" s="6"/>
      <c r="G43" s="6"/>
      <c r="H43" s="6"/>
      <c r="I43" s="6"/>
    </row>
    <row r="44" spans="1:9" s="12" customFormat="1" x14ac:dyDescent="0.2">
      <c r="A44" s="10" t="s">
        <v>463</v>
      </c>
      <c r="B44" s="154">
        <v>0</v>
      </c>
      <c r="C44" s="154">
        <v>0</v>
      </c>
      <c r="D44" s="154">
        <v>137.28450000000001</v>
      </c>
      <c r="E44" s="154">
        <v>137.28450000000001</v>
      </c>
      <c r="F44" s="11"/>
      <c r="G44" s="11"/>
      <c r="H44" s="11"/>
      <c r="I44" s="11"/>
    </row>
    <row r="45" spans="1:9" s="20" customFormat="1" x14ac:dyDescent="0.2">
      <c r="A45" s="4" t="s">
        <v>464</v>
      </c>
      <c r="B45" s="152">
        <v>0</v>
      </c>
      <c r="C45" s="152">
        <v>0</v>
      </c>
      <c r="D45" s="152">
        <v>137.28450000000001</v>
      </c>
      <c r="E45" s="152">
        <v>137.28450000000001</v>
      </c>
      <c r="F45" s="6"/>
      <c r="G45" s="6"/>
      <c r="H45" s="6"/>
      <c r="I45" s="6"/>
    </row>
    <row r="46" spans="1:9" s="20" customFormat="1" x14ac:dyDescent="0.2">
      <c r="A46" s="4" t="s">
        <v>465</v>
      </c>
      <c r="B46" s="152">
        <v>0</v>
      </c>
      <c r="C46" s="152">
        <v>0</v>
      </c>
      <c r="D46" s="152">
        <v>0</v>
      </c>
      <c r="E46" s="152">
        <v>0</v>
      </c>
      <c r="F46" s="6"/>
      <c r="G46" s="6"/>
      <c r="H46" s="6"/>
      <c r="I46" s="6"/>
    </row>
    <row r="47" spans="1:9" s="12" customFormat="1" x14ac:dyDescent="0.2">
      <c r="A47" s="10" t="s">
        <v>466</v>
      </c>
      <c r="B47" s="154">
        <v>0</v>
      </c>
      <c r="C47" s="154">
        <v>42722.613834999996</v>
      </c>
      <c r="D47" s="154">
        <v>2013.4012339999999</v>
      </c>
      <c r="E47" s="154">
        <v>44736.015069000001</v>
      </c>
      <c r="F47" s="11"/>
      <c r="G47" s="11"/>
      <c r="H47" s="11"/>
      <c r="I47" s="11"/>
    </row>
    <row r="48" spans="1:9" s="20" customFormat="1" x14ac:dyDescent="0.2">
      <c r="A48" s="4" t="s">
        <v>446</v>
      </c>
      <c r="B48" s="152">
        <v>0</v>
      </c>
      <c r="C48" s="152">
        <v>42722.613834999996</v>
      </c>
      <c r="D48" s="152">
        <v>2013.4012339999999</v>
      </c>
      <c r="E48" s="152">
        <v>44736.015069000001</v>
      </c>
      <c r="F48" s="6"/>
      <c r="G48" s="6"/>
      <c r="H48" s="6"/>
      <c r="I48" s="6"/>
    </row>
    <row r="49" spans="1:12" s="20" customFormat="1" x14ac:dyDescent="0.2">
      <c r="A49" s="4" t="s">
        <v>479</v>
      </c>
      <c r="B49" s="152">
        <v>0</v>
      </c>
      <c r="C49" s="152">
        <v>0</v>
      </c>
      <c r="D49" s="152">
        <v>2013.4012339999999</v>
      </c>
      <c r="E49" s="152">
        <v>2013.4012339999999</v>
      </c>
      <c r="F49" s="6"/>
      <c r="G49" s="6"/>
      <c r="H49" s="6"/>
      <c r="I49" s="6"/>
    </row>
    <row r="50" spans="1:12" s="20" customFormat="1" x14ac:dyDescent="0.2">
      <c r="A50" s="4" t="s">
        <v>483</v>
      </c>
      <c r="B50" s="152">
        <v>0</v>
      </c>
      <c r="C50" s="152">
        <v>42722.613834999996</v>
      </c>
      <c r="D50" s="152">
        <v>0</v>
      </c>
      <c r="E50" s="152">
        <v>42722.613834999996</v>
      </c>
      <c r="F50" s="6"/>
      <c r="G50" s="6"/>
      <c r="H50" s="6"/>
      <c r="I50" s="6"/>
    </row>
    <row r="51" spans="1:12" s="20" customFormat="1" x14ac:dyDescent="0.2">
      <c r="A51" s="4" t="s">
        <v>456</v>
      </c>
      <c r="B51" s="152">
        <v>0</v>
      </c>
      <c r="C51" s="152">
        <v>0</v>
      </c>
      <c r="D51" s="152">
        <v>0</v>
      </c>
      <c r="E51" s="152">
        <v>0</v>
      </c>
      <c r="F51" s="6"/>
      <c r="G51" s="6"/>
      <c r="H51" s="6"/>
      <c r="I51" s="6"/>
    </row>
    <row r="52" spans="1:12" s="12" customFormat="1" x14ac:dyDescent="0.2">
      <c r="A52" s="4" t="s">
        <v>457</v>
      </c>
      <c r="B52" s="152">
        <v>0</v>
      </c>
      <c r="C52" s="152">
        <v>0</v>
      </c>
      <c r="D52" s="152">
        <v>0</v>
      </c>
      <c r="E52" s="152">
        <v>0</v>
      </c>
      <c r="F52" s="11"/>
      <c r="G52" s="11"/>
      <c r="H52" s="11"/>
      <c r="I52" s="11"/>
    </row>
    <row r="53" spans="1:12" s="20" customFormat="1" x14ac:dyDescent="0.2">
      <c r="A53" s="10" t="s">
        <v>468</v>
      </c>
      <c r="B53" s="154">
        <v>0</v>
      </c>
      <c r="C53" s="154">
        <v>0</v>
      </c>
      <c r="D53" s="154">
        <v>0</v>
      </c>
      <c r="E53" s="154">
        <v>0</v>
      </c>
      <c r="F53" s="6"/>
      <c r="G53" s="6"/>
      <c r="H53" s="6"/>
      <c r="I53" s="6"/>
    </row>
    <row r="54" spans="1:12" s="20" customFormat="1" x14ac:dyDescent="0.2">
      <c r="A54" s="4" t="s">
        <v>469</v>
      </c>
      <c r="B54" s="152">
        <v>0</v>
      </c>
      <c r="C54" s="152">
        <v>0</v>
      </c>
      <c r="D54" s="152">
        <v>0</v>
      </c>
      <c r="E54" s="152">
        <v>0</v>
      </c>
      <c r="F54" s="6"/>
      <c r="G54" s="6"/>
      <c r="H54" s="6"/>
      <c r="I54" s="6"/>
    </row>
    <row r="55" spans="1:12" s="7" customFormat="1" x14ac:dyDescent="0.2">
      <c r="A55" s="4" t="s">
        <v>470</v>
      </c>
      <c r="B55" s="152">
        <v>0</v>
      </c>
      <c r="C55" s="152">
        <v>0</v>
      </c>
      <c r="D55" s="152">
        <v>0</v>
      </c>
      <c r="E55" s="152">
        <v>0</v>
      </c>
      <c r="F55" s="14"/>
      <c r="G55" s="14"/>
      <c r="H55" s="14"/>
      <c r="I55" s="14"/>
      <c r="J55" s="13"/>
      <c r="K55" s="13"/>
      <c r="L55" s="13"/>
    </row>
    <row r="56" spans="1:12" x14ac:dyDescent="0.2">
      <c r="B56" s="9"/>
      <c r="C56" s="9"/>
      <c r="D56" s="9"/>
      <c r="E56" s="9"/>
      <c r="F56" s="9"/>
      <c r="G56" s="9"/>
      <c r="H56" s="9"/>
      <c r="I56" s="9"/>
      <c r="J56" s="9"/>
      <c r="K56" s="9"/>
      <c r="L56" s="9"/>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defaultGridColor="0" colorId="60" workbookViewId="0">
      <selection activeCell="F10" sqref="F10"/>
    </sheetView>
  </sheetViews>
  <sheetFormatPr baseColWidth="10" defaultColWidth="11.42578125" defaultRowHeight="12.75" x14ac:dyDescent="0.2"/>
  <cols>
    <col min="1" max="1" width="52.7109375" style="2"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81" t="s">
        <v>3</v>
      </c>
      <c r="B5" s="181"/>
      <c r="C5" s="181"/>
      <c r="D5" s="181"/>
      <c r="E5" s="8"/>
      <c r="F5" s="8"/>
      <c r="G5" s="8"/>
      <c r="H5" s="8"/>
    </row>
    <row r="6" spans="1:9" x14ac:dyDescent="0.2">
      <c r="A6" s="181" t="s">
        <v>37</v>
      </c>
      <c r="B6" s="181"/>
      <c r="C6" s="181"/>
      <c r="D6" s="181"/>
      <c r="E6" s="8"/>
      <c r="F6" s="8"/>
      <c r="G6" s="8"/>
      <c r="H6" s="8"/>
    </row>
    <row r="7" spans="1:9" x14ac:dyDescent="0.2">
      <c r="A7" s="181">
        <v>2016</v>
      </c>
      <c r="B7" s="181"/>
      <c r="C7" s="181"/>
      <c r="D7" s="181"/>
      <c r="E7" s="8"/>
      <c r="F7" s="8"/>
      <c r="G7" s="8"/>
      <c r="H7" s="8"/>
    </row>
    <row r="8" spans="1:9" x14ac:dyDescent="0.2">
      <c r="A8" s="181" t="s">
        <v>4</v>
      </c>
      <c r="B8" s="181"/>
      <c r="C8" s="181"/>
      <c r="D8" s="181"/>
      <c r="E8" s="8"/>
      <c r="F8" s="8"/>
      <c r="G8" s="8"/>
      <c r="H8" s="8"/>
    </row>
    <row r="9" spans="1:9" ht="13.5" thickBot="1" x14ac:dyDescent="0.25"/>
    <row r="10" spans="1:9" s="23" customFormat="1" ht="25.5" thickTop="1" thickBot="1" x14ac:dyDescent="0.25">
      <c r="A10" s="3" t="s">
        <v>420</v>
      </c>
      <c r="B10" s="3" t="s">
        <v>36</v>
      </c>
      <c r="C10" s="3" t="s">
        <v>484</v>
      </c>
      <c r="D10" s="3" t="s">
        <v>427</v>
      </c>
      <c r="E10" s="15"/>
      <c r="F10" s="15"/>
      <c r="G10" s="15"/>
      <c r="H10" s="15"/>
      <c r="I10" s="15"/>
    </row>
    <row r="11" spans="1:9" s="12" customFormat="1" ht="13.5" thickTop="1" x14ac:dyDescent="0.2">
      <c r="A11" s="10" t="s">
        <v>428</v>
      </c>
      <c r="B11" s="154">
        <v>3059.88686826</v>
      </c>
      <c r="C11" s="154">
        <v>26433.189915049999</v>
      </c>
      <c r="D11" s="154">
        <v>29493.07678331</v>
      </c>
      <c r="E11" s="11"/>
      <c r="F11" s="11"/>
      <c r="G11" s="11"/>
      <c r="H11" s="11"/>
      <c r="I11" s="11"/>
    </row>
    <row r="12" spans="1:9" s="12" customFormat="1" x14ac:dyDescent="0.2">
      <c r="A12" s="10" t="s">
        <v>429</v>
      </c>
      <c r="B12" s="154">
        <v>3059.88686826</v>
      </c>
      <c r="C12" s="154">
        <v>26433.189915049999</v>
      </c>
      <c r="D12" s="154">
        <v>29493.07678331</v>
      </c>
      <c r="E12" s="11"/>
      <c r="F12" s="11"/>
      <c r="G12" s="11"/>
      <c r="H12" s="11"/>
      <c r="I12" s="11"/>
    </row>
    <row r="13" spans="1:9" s="12" customFormat="1" x14ac:dyDescent="0.2">
      <c r="A13" s="10" t="s">
        <v>430</v>
      </c>
      <c r="B13" s="154">
        <v>1085.35479736</v>
      </c>
      <c r="C13" s="154">
        <v>2008.43952575</v>
      </c>
      <c r="D13" s="154">
        <v>3093.7943231099998</v>
      </c>
      <c r="E13" s="11"/>
      <c r="F13" s="11"/>
      <c r="G13" s="11"/>
      <c r="H13" s="11"/>
      <c r="I13" s="11"/>
    </row>
    <row r="14" spans="1:9" s="20" customFormat="1" x14ac:dyDescent="0.2">
      <c r="A14" s="4" t="s">
        <v>431</v>
      </c>
      <c r="B14" s="152">
        <v>5.79541152</v>
      </c>
      <c r="C14" s="152">
        <v>0</v>
      </c>
      <c r="D14" s="152">
        <v>5.79541152</v>
      </c>
      <c r="E14" s="6"/>
      <c r="F14" s="6"/>
      <c r="G14" s="6"/>
      <c r="H14" s="6"/>
      <c r="I14" s="6"/>
    </row>
    <row r="15" spans="1:9" s="20" customFormat="1" x14ac:dyDescent="0.2">
      <c r="A15" s="4" t="s">
        <v>432</v>
      </c>
      <c r="B15" s="152">
        <v>0</v>
      </c>
      <c r="C15" s="152">
        <v>0</v>
      </c>
      <c r="D15" s="152">
        <v>0</v>
      </c>
      <c r="E15" s="6"/>
      <c r="F15" s="6"/>
      <c r="G15" s="6"/>
      <c r="H15" s="6"/>
      <c r="I15" s="6"/>
    </row>
    <row r="16" spans="1:9" s="20" customFormat="1" x14ac:dyDescent="0.2">
      <c r="A16" s="4" t="s">
        <v>438</v>
      </c>
      <c r="B16" s="152">
        <v>860.76330034</v>
      </c>
      <c r="C16" s="152">
        <v>1866.3422493999999</v>
      </c>
      <c r="D16" s="152">
        <v>2727.1055497399998</v>
      </c>
      <c r="E16" s="6"/>
      <c r="F16" s="6"/>
      <c r="G16" s="6"/>
      <c r="H16" s="6"/>
      <c r="I16" s="6"/>
    </row>
    <row r="17" spans="1:9" s="12" customFormat="1" x14ac:dyDescent="0.2">
      <c r="A17" s="10" t="s">
        <v>439</v>
      </c>
      <c r="B17" s="154">
        <v>0</v>
      </c>
      <c r="C17" s="154">
        <v>127.57775334999999</v>
      </c>
      <c r="D17" s="154">
        <v>127.57775334999999</v>
      </c>
      <c r="E17" s="11"/>
      <c r="F17" s="11"/>
      <c r="G17" s="11"/>
      <c r="H17" s="11"/>
      <c r="I17" s="11"/>
    </row>
    <row r="18" spans="1:9" s="12" customFormat="1" x14ac:dyDescent="0.2">
      <c r="A18" s="10" t="s">
        <v>440</v>
      </c>
      <c r="B18" s="154">
        <v>0</v>
      </c>
      <c r="C18" s="154">
        <v>127.57775334999999</v>
      </c>
      <c r="D18" s="154">
        <v>127.57775334999999</v>
      </c>
      <c r="E18" s="11"/>
      <c r="F18" s="11"/>
      <c r="G18" s="11"/>
      <c r="H18" s="11"/>
      <c r="I18" s="11"/>
    </row>
    <row r="19" spans="1:9" s="20" customFormat="1" x14ac:dyDescent="0.2">
      <c r="A19" s="4" t="s">
        <v>441</v>
      </c>
      <c r="B19" s="152">
        <v>0</v>
      </c>
      <c r="C19" s="152">
        <v>0</v>
      </c>
      <c r="D19" s="152">
        <v>0</v>
      </c>
      <c r="E19" s="6"/>
      <c r="F19" s="6"/>
      <c r="G19" s="6"/>
      <c r="H19" s="6"/>
      <c r="I19" s="6"/>
    </row>
    <row r="20" spans="1:9" s="20" customFormat="1" x14ac:dyDescent="0.2">
      <c r="A20" s="4" t="s">
        <v>442</v>
      </c>
      <c r="B20" s="152">
        <v>0</v>
      </c>
      <c r="C20" s="152">
        <v>0</v>
      </c>
      <c r="D20" s="152">
        <v>0</v>
      </c>
      <c r="E20" s="6"/>
      <c r="F20" s="6"/>
      <c r="G20" s="6"/>
      <c r="H20" s="6"/>
      <c r="I20" s="6"/>
    </row>
    <row r="21" spans="1:9" s="20" customFormat="1" x14ac:dyDescent="0.2">
      <c r="A21" s="4" t="s">
        <v>443</v>
      </c>
      <c r="B21" s="152">
        <v>0</v>
      </c>
      <c r="C21" s="152">
        <v>127.57775334999999</v>
      </c>
      <c r="D21" s="152">
        <v>127.57775334999999</v>
      </c>
      <c r="E21" s="6"/>
      <c r="F21" s="6"/>
      <c r="G21" s="6"/>
      <c r="H21" s="6"/>
      <c r="I21" s="6"/>
    </row>
    <row r="22" spans="1:9" s="20" customFormat="1" x14ac:dyDescent="0.2">
      <c r="A22" s="4" t="s">
        <v>444</v>
      </c>
      <c r="B22" s="152">
        <v>0</v>
      </c>
      <c r="C22" s="152">
        <v>0</v>
      </c>
      <c r="D22" s="152">
        <v>0</v>
      </c>
      <c r="E22" s="6"/>
      <c r="F22" s="6"/>
      <c r="G22" s="6"/>
      <c r="H22" s="6"/>
      <c r="I22" s="6"/>
    </row>
    <row r="23" spans="1:9" s="12" customFormat="1" x14ac:dyDescent="0.2">
      <c r="A23" s="10" t="s">
        <v>445</v>
      </c>
      <c r="B23" s="154">
        <v>218.7960855</v>
      </c>
      <c r="C23" s="154">
        <v>14.519523</v>
      </c>
      <c r="D23" s="154">
        <v>233.3156085</v>
      </c>
      <c r="E23" s="11"/>
      <c r="F23" s="11"/>
      <c r="G23" s="11"/>
      <c r="H23" s="11"/>
      <c r="I23" s="11"/>
    </row>
    <row r="24" spans="1:9" s="20" customFormat="1" x14ac:dyDescent="0.2">
      <c r="A24" s="4" t="s">
        <v>446</v>
      </c>
      <c r="B24" s="152">
        <v>0.76236150000000003</v>
      </c>
      <c r="C24" s="152">
        <v>0</v>
      </c>
      <c r="D24" s="152">
        <v>0.76236150000000003</v>
      </c>
      <c r="E24" s="6"/>
      <c r="F24" s="6"/>
      <c r="G24" s="6"/>
      <c r="H24" s="6"/>
      <c r="I24" s="6"/>
    </row>
    <row r="25" spans="1:9" s="20" customFormat="1" x14ac:dyDescent="0.2">
      <c r="A25" s="4" t="s">
        <v>495</v>
      </c>
      <c r="B25" s="152">
        <v>0.76236150000000003</v>
      </c>
      <c r="C25" s="152">
        <v>0</v>
      </c>
      <c r="D25" s="152">
        <v>0.76236150000000003</v>
      </c>
      <c r="E25" s="6"/>
      <c r="F25" s="6"/>
      <c r="G25" s="6"/>
      <c r="H25" s="6"/>
      <c r="I25" s="6"/>
    </row>
    <row r="26" spans="1:9" s="20" customFormat="1" x14ac:dyDescent="0.2">
      <c r="A26" s="4" t="s">
        <v>456</v>
      </c>
      <c r="B26" s="152">
        <v>218.03372400000001</v>
      </c>
      <c r="C26" s="152">
        <v>14.519523</v>
      </c>
      <c r="D26" s="152">
        <v>232.553247</v>
      </c>
      <c r="E26" s="6"/>
      <c r="F26" s="6"/>
      <c r="G26" s="6"/>
      <c r="H26" s="6"/>
      <c r="I26" s="6"/>
    </row>
    <row r="27" spans="1:9" s="20" customFormat="1" x14ac:dyDescent="0.2">
      <c r="A27" s="4" t="s">
        <v>457</v>
      </c>
      <c r="B27" s="152">
        <v>0</v>
      </c>
      <c r="C27" s="152">
        <v>0</v>
      </c>
      <c r="D27" s="152">
        <v>0</v>
      </c>
      <c r="E27" s="6"/>
      <c r="F27" s="6"/>
      <c r="G27" s="6"/>
      <c r="H27" s="6"/>
      <c r="I27" s="6"/>
    </row>
    <row r="28" spans="1:9" s="12" customFormat="1" x14ac:dyDescent="0.2">
      <c r="A28" s="4" t="s">
        <v>458</v>
      </c>
      <c r="B28" s="152">
        <v>0</v>
      </c>
      <c r="C28" s="152">
        <v>0</v>
      </c>
      <c r="D28" s="152">
        <v>0</v>
      </c>
      <c r="E28" s="11"/>
      <c r="F28" s="11"/>
      <c r="G28" s="11"/>
      <c r="H28" s="11"/>
      <c r="I28" s="11"/>
    </row>
    <row r="29" spans="1:9" s="12" customFormat="1" x14ac:dyDescent="0.2">
      <c r="A29" s="10" t="s">
        <v>459</v>
      </c>
      <c r="B29" s="154">
        <v>1974.5320709</v>
      </c>
      <c r="C29" s="154">
        <v>24424.750389299999</v>
      </c>
      <c r="D29" s="154">
        <v>26399.2824602</v>
      </c>
      <c r="E29" s="11"/>
      <c r="F29" s="11"/>
      <c r="G29" s="11"/>
      <c r="H29" s="11"/>
      <c r="I29" s="11"/>
    </row>
    <row r="30" spans="1:9" s="20" customFormat="1" x14ac:dyDescent="0.2">
      <c r="A30" s="10" t="s">
        <v>460</v>
      </c>
      <c r="B30" s="154">
        <v>1974.5320709</v>
      </c>
      <c r="C30" s="154">
        <v>24424.750389299999</v>
      </c>
      <c r="D30" s="154">
        <v>26399.2824602</v>
      </c>
      <c r="E30" s="6"/>
      <c r="F30" s="6"/>
      <c r="G30" s="6"/>
      <c r="H30" s="6"/>
      <c r="I30" s="6"/>
    </row>
    <row r="31" spans="1:9" s="20" customFormat="1" x14ac:dyDescent="0.2">
      <c r="A31" s="4" t="s">
        <v>461</v>
      </c>
      <c r="B31" s="152">
        <v>39.314549890000002</v>
      </c>
      <c r="C31" s="152">
        <v>154.30806226999999</v>
      </c>
      <c r="D31" s="152">
        <v>193.62261215999999</v>
      </c>
      <c r="E31" s="6"/>
      <c r="F31" s="6"/>
      <c r="G31" s="6"/>
      <c r="H31" s="6"/>
      <c r="I31" s="6"/>
    </row>
    <row r="32" spans="1:9" s="12" customFormat="1" x14ac:dyDescent="0.2">
      <c r="A32" s="4" t="s">
        <v>462</v>
      </c>
      <c r="B32" s="152">
        <v>1935.2175210099999</v>
      </c>
      <c r="C32" s="152">
        <v>24270.442327029999</v>
      </c>
      <c r="D32" s="152">
        <v>26205.659848039999</v>
      </c>
      <c r="E32" s="11"/>
      <c r="F32" s="11"/>
      <c r="G32" s="11"/>
      <c r="H32" s="11"/>
      <c r="I32" s="11"/>
    </row>
    <row r="33" spans="1:12" s="20" customFormat="1" x14ac:dyDescent="0.2">
      <c r="A33" s="10" t="s">
        <v>463</v>
      </c>
      <c r="B33" s="154">
        <v>0</v>
      </c>
      <c r="C33" s="154">
        <v>0</v>
      </c>
      <c r="D33" s="154">
        <v>0</v>
      </c>
      <c r="E33" s="6"/>
      <c r="F33" s="6"/>
      <c r="G33" s="6"/>
      <c r="H33" s="6"/>
      <c r="I33" s="6"/>
    </row>
    <row r="34" spans="1:12" s="20" customFormat="1" x14ac:dyDescent="0.2">
      <c r="A34" s="4" t="s">
        <v>464</v>
      </c>
      <c r="B34" s="152">
        <v>0</v>
      </c>
      <c r="C34" s="152">
        <v>0</v>
      </c>
      <c r="D34" s="152">
        <v>0</v>
      </c>
      <c r="E34" s="6"/>
      <c r="F34" s="6"/>
      <c r="G34" s="6"/>
      <c r="H34" s="6"/>
      <c r="I34" s="6"/>
    </row>
    <row r="35" spans="1:12" s="12" customFormat="1" x14ac:dyDescent="0.2">
      <c r="A35" s="4" t="s">
        <v>465</v>
      </c>
      <c r="B35" s="152">
        <v>0</v>
      </c>
      <c r="C35" s="152">
        <v>0</v>
      </c>
      <c r="D35" s="152">
        <v>0</v>
      </c>
      <c r="E35" s="11"/>
      <c r="F35" s="11"/>
      <c r="G35" s="11"/>
      <c r="H35" s="11"/>
      <c r="I35" s="11"/>
    </row>
    <row r="36" spans="1:12" s="20" customFormat="1" x14ac:dyDescent="0.2">
      <c r="A36" s="10" t="s">
        <v>466</v>
      </c>
      <c r="B36" s="154">
        <v>0</v>
      </c>
      <c r="C36" s="154">
        <v>0</v>
      </c>
      <c r="D36" s="154">
        <v>0</v>
      </c>
      <c r="E36" s="6"/>
      <c r="F36" s="6"/>
      <c r="G36" s="6"/>
      <c r="H36" s="6"/>
      <c r="I36" s="6"/>
    </row>
    <row r="37" spans="1:12" s="20" customFormat="1" x14ac:dyDescent="0.2">
      <c r="A37" s="4" t="s">
        <v>446</v>
      </c>
      <c r="B37" s="152">
        <v>0</v>
      </c>
      <c r="C37" s="152">
        <v>0</v>
      </c>
      <c r="D37" s="152">
        <v>0</v>
      </c>
      <c r="E37" s="6"/>
      <c r="F37" s="6"/>
      <c r="G37" s="6"/>
      <c r="H37" s="6"/>
      <c r="I37" s="6"/>
    </row>
    <row r="38" spans="1:12" s="20" customFormat="1" x14ac:dyDescent="0.2">
      <c r="A38" s="4" t="s">
        <v>456</v>
      </c>
      <c r="B38" s="152">
        <v>0</v>
      </c>
      <c r="C38" s="152">
        <v>0</v>
      </c>
      <c r="D38" s="152">
        <v>0</v>
      </c>
      <c r="E38" s="6"/>
      <c r="F38" s="6"/>
      <c r="G38" s="6"/>
      <c r="H38" s="6"/>
      <c r="I38" s="6"/>
    </row>
    <row r="39" spans="1:12" s="20" customFormat="1" x14ac:dyDescent="0.2">
      <c r="A39" s="4" t="s">
        <v>457</v>
      </c>
      <c r="B39" s="152">
        <v>0</v>
      </c>
      <c r="C39" s="152">
        <v>0</v>
      </c>
      <c r="D39" s="152">
        <v>0</v>
      </c>
      <c r="E39" s="6"/>
      <c r="F39" s="6"/>
      <c r="G39" s="6"/>
      <c r="H39" s="6"/>
      <c r="I39" s="6"/>
    </row>
    <row r="40" spans="1:12" s="12" customFormat="1" x14ac:dyDescent="0.2">
      <c r="A40" s="10" t="s">
        <v>468</v>
      </c>
      <c r="B40" s="154">
        <v>0</v>
      </c>
      <c r="C40" s="154">
        <v>0</v>
      </c>
      <c r="D40" s="154">
        <v>0</v>
      </c>
      <c r="E40" s="11"/>
      <c r="F40" s="11"/>
      <c r="G40" s="11"/>
      <c r="H40" s="11"/>
      <c r="I40" s="11"/>
    </row>
    <row r="41" spans="1:12" s="20" customFormat="1" x14ac:dyDescent="0.2">
      <c r="A41" s="4" t="s">
        <v>469</v>
      </c>
      <c r="B41" s="152">
        <v>0</v>
      </c>
      <c r="C41" s="152">
        <v>0</v>
      </c>
      <c r="D41" s="152">
        <v>0</v>
      </c>
      <c r="E41" s="6"/>
      <c r="F41" s="6"/>
      <c r="G41" s="6"/>
      <c r="H41" s="6"/>
      <c r="I41" s="6"/>
    </row>
    <row r="42" spans="1:12" s="20" customFormat="1" x14ac:dyDescent="0.2">
      <c r="A42" s="4" t="s">
        <v>470</v>
      </c>
      <c r="B42" s="152">
        <v>0</v>
      </c>
      <c r="C42" s="152">
        <v>0</v>
      </c>
      <c r="D42" s="152">
        <v>0</v>
      </c>
      <c r="E42" s="6"/>
      <c r="F42" s="6"/>
      <c r="G42" s="6"/>
      <c r="H42" s="6"/>
      <c r="I42" s="6"/>
    </row>
    <row r="43" spans="1:12" s="7" customFormat="1" ht="13.5" thickBot="1" x14ac:dyDescent="0.25">
      <c r="A43" s="5"/>
      <c r="B43" s="5"/>
      <c r="C43" s="5"/>
      <c r="D43" s="5"/>
      <c r="E43" s="14"/>
      <c r="F43" s="14"/>
      <c r="G43" s="14"/>
      <c r="H43" s="14"/>
      <c r="I43" s="14"/>
      <c r="J43" s="13"/>
      <c r="K43" s="13"/>
      <c r="L43" s="13"/>
    </row>
    <row r="44" spans="1:12" ht="13.5" thickTop="1" x14ac:dyDescent="0.2">
      <c r="B44" s="9"/>
      <c r="C44" s="9"/>
      <c r="D44" s="9"/>
      <c r="E44" s="9"/>
      <c r="F44" s="9"/>
      <c r="G44" s="9"/>
      <c r="H44" s="9"/>
      <c r="I44" s="9"/>
      <c r="J44" s="9"/>
      <c r="K44" s="9"/>
      <c r="L44" s="9"/>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defaultGridColor="0" colorId="60" workbookViewId="0">
      <selection activeCell="E10" sqref="E10"/>
    </sheetView>
  </sheetViews>
  <sheetFormatPr baseColWidth="10" defaultColWidth="11.42578125" defaultRowHeight="12.75" x14ac:dyDescent="0.2"/>
  <cols>
    <col min="1" max="1" width="51.5703125" style="2" bestFit="1"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81" t="s">
        <v>3</v>
      </c>
      <c r="B5" s="181"/>
      <c r="C5" s="181"/>
      <c r="D5" s="8"/>
      <c r="E5" s="8"/>
      <c r="F5" s="8"/>
      <c r="G5" s="8"/>
      <c r="H5" s="8"/>
    </row>
    <row r="6" spans="1:9" x14ac:dyDescent="0.2">
      <c r="A6" s="181" t="s">
        <v>39</v>
      </c>
      <c r="B6" s="181"/>
      <c r="C6" s="181"/>
      <c r="D6" s="8"/>
      <c r="E6" s="8"/>
      <c r="F6" s="8"/>
      <c r="G6" s="8"/>
      <c r="H6" s="8"/>
    </row>
    <row r="7" spans="1:9" x14ac:dyDescent="0.2">
      <c r="A7" s="181">
        <v>2016</v>
      </c>
      <c r="B7" s="181"/>
      <c r="C7" s="181"/>
      <c r="D7" s="8"/>
      <c r="E7" s="8"/>
      <c r="F7" s="8"/>
      <c r="G7" s="8"/>
      <c r="H7" s="8"/>
    </row>
    <row r="8" spans="1:9" x14ac:dyDescent="0.2">
      <c r="A8" s="181" t="s">
        <v>4</v>
      </c>
      <c r="B8" s="181"/>
      <c r="C8" s="181"/>
      <c r="D8" s="8"/>
      <c r="E8" s="8"/>
      <c r="F8" s="8"/>
      <c r="G8" s="8"/>
      <c r="H8" s="8"/>
    </row>
    <row r="9" spans="1:9" ht="13.5" thickBot="1" x14ac:dyDescent="0.25"/>
    <row r="10" spans="1:9" s="23" customFormat="1" ht="14.25" thickTop="1" thickBot="1" x14ac:dyDescent="0.25">
      <c r="A10" s="3" t="s">
        <v>420</v>
      </c>
      <c r="B10" s="3" t="s">
        <v>38</v>
      </c>
      <c r="C10" s="3" t="s">
        <v>427</v>
      </c>
      <c r="D10" s="15"/>
      <c r="E10" s="15"/>
      <c r="F10" s="15"/>
      <c r="G10" s="15"/>
      <c r="H10" s="15"/>
      <c r="I10" s="15"/>
    </row>
    <row r="11" spans="1:9" s="12" customFormat="1" ht="13.5" thickTop="1" x14ac:dyDescent="0.2">
      <c r="A11" s="10" t="s">
        <v>428</v>
      </c>
      <c r="B11" s="154">
        <v>34012.345162443002</v>
      </c>
      <c r="C11" s="154">
        <v>34012.345162443002</v>
      </c>
      <c r="D11" s="11"/>
      <c r="E11" s="11"/>
      <c r="F11" s="11"/>
      <c r="G11" s="11"/>
      <c r="H11" s="11"/>
      <c r="I11" s="11"/>
    </row>
    <row r="12" spans="1:9" s="12" customFormat="1" x14ac:dyDescent="0.2">
      <c r="A12" s="10" t="s">
        <v>429</v>
      </c>
      <c r="B12" s="154">
        <v>34048.59880806</v>
      </c>
      <c r="C12" s="154">
        <v>34048.59880806</v>
      </c>
      <c r="D12" s="11"/>
      <c r="E12" s="11"/>
      <c r="F12" s="11"/>
      <c r="G12" s="11"/>
      <c r="H12" s="11"/>
      <c r="I12" s="11"/>
    </row>
    <row r="13" spans="1:9" s="12" customFormat="1" x14ac:dyDescent="0.2">
      <c r="A13" s="10" t="s">
        <v>430</v>
      </c>
      <c r="B13" s="154">
        <v>25328.472186710002</v>
      </c>
      <c r="C13" s="154">
        <v>25328.472186710002</v>
      </c>
      <c r="D13" s="11"/>
      <c r="E13" s="11"/>
      <c r="F13" s="11"/>
      <c r="G13" s="11"/>
      <c r="H13" s="11"/>
      <c r="I13" s="11"/>
    </row>
    <row r="14" spans="1:9" s="20" customFormat="1" x14ac:dyDescent="0.2">
      <c r="A14" s="4" t="s">
        <v>431</v>
      </c>
      <c r="B14" s="152">
        <v>13108.411808270001</v>
      </c>
      <c r="C14" s="152">
        <v>13108.411808270001</v>
      </c>
      <c r="D14" s="6"/>
      <c r="E14" s="6"/>
      <c r="F14" s="6"/>
      <c r="G14" s="6"/>
      <c r="H14" s="6"/>
      <c r="I14" s="6"/>
    </row>
    <row r="15" spans="1:9" s="20" customFormat="1" x14ac:dyDescent="0.2">
      <c r="A15" s="4" t="s">
        <v>432</v>
      </c>
      <c r="B15" s="152">
        <v>2553.6271796699998</v>
      </c>
      <c r="C15" s="152">
        <v>2553.6271796699998</v>
      </c>
      <c r="D15" s="6"/>
      <c r="E15" s="6"/>
      <c r="F15" s="6"/>
      <c r="G15" s="6"/>
      <c r="H15" s="6"/>
      <c r="I15" s="6"/>
    </row>
    <row r="16" spans="1:9" s="20" customFormat="1" x14ac:dyDescent="0.2">
      <c r="A16" s="4" t="s">
        <v>433</v>
      </c>
      <c r="B16" s="152">
        <v>578.83001052999998</v>
      </c>
      <c r="C16" s="152">
        <v>578.83001052999998</v>
      </c>
      <c r="D16" s="6"/>
      <c r="E16" s="6"/>
      <c r="F16" s="6"/>
      <c r="G16" s="6"/>
      <c r="H16" s="6"/>
      <c r="I16" s="6"/>
    </row>
    <row r="17" spans="1:9" s="20" customFormat="1" x14ac:dyDescent="0.2">
      <c r="A17" s="4" t="s">
        <v>434</v>
      </c>
      <c r="B17" s="152">
        <v>1718.47715277</v>
      </c>
      <c r="C17" s="152">
        <v>1718.47715277</v>
      </c>
      <c r="D17" s="6"/>
      <c r="E17" s="6"/>
      <c r="F17" s="6"/>
      <c r="G17" s="6"/>
      <c r="H17" s="6"/>
      <c r="I17" s="6"/>
    </row>
    <row r="18" spans="1:9" s="20" customFormat="1" x14ac:dyDescent="0.2">
      <c r="A18" s="4" t="s">
        <v>435</v>
      </c>
      <c r="B18" s="152">
        <v>57.674395580000002</v>
      </c>
      <c r="C18" s="152">
        <v>57.674395580000002</v>
      </c>
      <c r="D18" s="6"/>
      <c r="E18" s="6"/>
      <c r="F18" s="6"/>
      <c r="G18" s="6"/>
      <c r="H18" s="6"/>
      <c r="I18" s="6"/>
    </row>
    <row r="19" spans="1:9" s="20" customFormat="1" x14ac:dyDescent="0.2">
      <c r="A19" s="4" t="s">
        <v>436</v>
      </c>
      <c r="B19" s="152">
        <v>174.02318342000001</v>
      </c>
      <c r="C19" s="152">
        <v>174.02318342000001</v>
      </c>
      <c r="D19" s="6"/>
      <c r="E19" s="6"/>
      <c r="F19" s="6"/>
      <c r="G19" s="6"/>
      <c r="H19" s="6"/>
      <c r="I19" s="6"/>
    </row>
    <row r="20" spans="1:9" s="20" customFormat="1" x14ac:dyDescent="0.2">
      <c r="A20" s="4" t="s">
        <v>437</v>
      </c>
      <c r="B20" s="152">
        <v>24.62243737</v>
      </c>
      <c r="C20" s="152">
        <v>24.62243737</v>
      </c>
      <c r="D20" s="6"/>
      <c r="E20" s="6"/>
      <c r="F20" s="6"/>
      <c r="G20" s="6"/>
      <c r="H20" s="6"/>
      <c r="I20" s="6"/>
    </row>
    <row r="21" spans="1:9" s="20" customFormat="1" x14ac:dyDescent="0.2">
      <c r="A21" s="4" t="s">
        <v>438</v>
      </c>
      <c r="B21" s="152">
        <v>8264.8407350800007</v>
      </c>
      <c r="C21" s="152">
        <v>8264.8407350800007</v>
      </c>
      <c r="D21" s="6"/>
      <c r="E21" s="6"/>
      <c r="F21" s="6"/>
      <c r="G21" s="6"/>
      <c r="H21" s="6"/>
      <c r="I21" s="6"/>
    </row>
    <row r="22" spans="1:9" s="12" customFormat="1" x14ac:dyDescent="0.2">
      <c r="A22" s="10" t="s">
        <v>439</v>
      </c>
      <c r="B22" s="154">
        <v>0</v>
      </c>
      <c r="C22" s="154">
        <v>0</v>
      </c>
      <c r="D22" s="11"/>
      <c r="E22" s="11"/>
      <c r="F22" s="11"/>
      <c r="G22" s="11"/>
      <c r="H22" s="11"/>
      <c r="I22" s="11"/>
    </row>
    <row r="23" spans="1:9" s="12" customFormat="1" x14ac:dyDescent="0.2">
      <c r="A23" s="10" t="s">
        <v>440</v>
      </c>
      <c r="B23" s="154">
        <v>0</v>
      </c>
      <c r="C23" s="154">
        <v>0</v>
      </c>
      <c r="D23" s="11"/>
      <c r="E23" s="11"/>
      <c r="F23" s="11"/>
      <c r="G23" s="11"/>
      <c r="H23" s="11"/>
      <c r="I23" s="11"/>
    </row>
    <row r="24" spans="1:9" s="20" customFormat="1" x14ac:dyDescent="0.2">
      <c r="A24" s="4" t="s">
        <v>441</v>
      </c>
      <c r="B24" s="152">
        <v>0</v>
      </c>
      <c r="C24" s="152">
        <v>0</v>
      </c>
      <c r="D24" s="6"/>
      <c r="E24" s="6"/>
      <c r="F24" s="6"/>
      <c r="G24" s="6"/>
      <c r="H24" s="6"/>
      <c r="I24" s="6"/>
    </row>
    <row r="25" spans="1:9" s="20" customFormat="1" x14ac:dyDescent="0.2">
      <c r="A25" s="4" t="s">
        <v>442</v>
      </c>
      <c r="B25" s="152">
        <v>0</v>
      </c>
      <c r="C25" s="152">
        <v>0</v>
      </c>
      <c r="D25" s="6"/>
      <c r="E25" s="6"/>
      <c r="F25" s="6"/>
      <c r="G25" s="6"/>
      <c r="H25" s="6"/>
      <c r="I25" s="6"/>
    </row>
    <row r="26" spans="1:9" s="20" customFormat="1" x14ac:dyDescent="0.2">
      <c r="A26" s="4" t="s">
        <v>443</v>
      </c>
      <c r="B26" s="152">
        <v>0</v>
      </c>
      <c r="C26" s="152">
        <v>0</v>
      </c>
      <c r="D26" s="6"/>
      <c r="E26" s="6"/>
      <c r="F26" s="6"/>
      <c r="G26" s="6"/>
      <c r="H26" s="6"/>
      <c r="I26" s="6"/>
    </row>
    <row r="27" spans="1:9" s="20" customFormat="1" x14ac:dyDescent="0.2">
      <c r="A27" s="4" t="s">
        <v>444</v>
      </c>
      <c r="B27" s="152">
        <v>0</v>
      </c>
      <c r="C27" s="152">
        <v>0</v>
      </c>
      <c r="D27" s="6"/>
      <c r="E27" s="6"/>
      <c r="F27" s="6"/>
      <c r="G27" s="6"/>
      <c r="H27" s="6"/>
      <c r="I27" s="6"/>
    </row>
    <row r="28" spans="1:9" s="12" customFormat="1" x14ac:dyDescent="0.2">
      <c r="A28" s="10" t="s">
        <v>445</v>
      </c>
      <c r="B28" s="154">
        <v>1401.5924636899999</v>
      </c>
      <c r="C28" s="154">
        <v>1401.5924636899999</v>
      </c>
      <c r="D28" s="11"/>
      <c r="E28" s="11"/>
      <c r="F28" s="11"/>
      <c r="G28" s="11"/>
      <c r="H28" s="11"/>
      <c r="I28" s="11"/>
    </row>
    <row r="29" spans="1:9" s="20" customFormat="1" x14ac:dyDescent="0.2">
      <c r="A29" s="4" t="s">
        <v>446</v>
      </c>
      <c r="B29" s="152">
        <v>71.395865000000001</v>
      </c>
      <c r="C29" s="152">
        <v>71.395865000000001</v>
      </c>
      <c r="D29" s="6"/>
      <c r="E29" s="6"/>
      <c r="F29" s="6"/>
      <c r="G29" s="6"/>
      <c r="H29" s="6"/>
      <c r="I29" s="6"/>
    </row>
    <row r="30" spans="1:9" s="20" customFormat="1" x14ac:dyDescent="0.2">
      <c r="A30" s="4" t="s">
        <v>454</v>
      </c>
      <c r="B30" s="152">
        <v>71.395865000000001</v>
      </c>
      <c r="C30" s="152">
        <v>71.395865000000001</v>
      </c>
      <c r="D30" s="6"/>
      <c r="E30" s="6"/>
      <c r="F30" s="6"/>
      <c r="G30" s="6"/>
      <c r="H30" s="6"/>
      <c r="I30" s="6"/>
    </row>
    <row r="31" spans="1:9" s="20" customFormat="1" x14ac:dyDescent="0.2">
      <c r="A31" s="4" t="s">
        <v>456</v>
      </c>
      <c r="B31" s="152">
        <v>1330.19659869</v>
      </c>
      <c r="C31" s="152">
        <v>1330.19659869</v>
      </c>
      <c r="D31" s="6"/>
      <c r="E31" s="6"/>
      <c r="F31" s="6"/>
      <c r="G31" s="6"/>
      <c r="H31" s="6"/>
      <c r="I31" s="6"/>
    </row>
    <row r="32" spans="1:9" s="20" customFormat="1" x14ac:dyDescent="0.2">
      <c r="A32" s="4" t="s">
        <v>457</v>
      </c>
      <c r="B32" s="152">
        <v>0</v>
      </c>
      <c r="C32" s="152">
        <v>0</v>
      </c>
      <c r="D32" s="6"/>
      <c r="E32" s="6"/>
      <c r="F32" s="6"/>
      <c r="G32" s="6"/>
      <c r="H32" s="6"/>
      <c r="I32" s="6"/>
    </row>
    <row r="33" spans="1:9" s="20" customFormat="1" x14ac:dyDescent="0.2">
      <c r="A33" s="4" t="s">
        <v>458</v>
      </c>
      <c r="B33" s="152">
        <v>0</v>
      </c>
      <c r="C33" s="152">
        <v>0</v>
      </c>
      <c r="D33" s="6"/>
      <c r="E33" s="6"/>
      <c r="F33" s="6"/>
      <c r="G33" s="6"/>
      <c r="H33" s="6"/>
      <c r="I33" s="6"/>
    </row>
    <row r="34" spans="1:9" s="12" customFormat="1" x14ac:dyDescent="0.2">
      <c r="A34" s="10" t="s">
        <v>459</v>
      </c>
      <c r="B34" s="154">
        <v>8720.1266213500003</v>
      </c>
      <c r="C34" s="154">
        <v>8720.1266213500003</v>
      </c>
      <c r="D34" s="11"/>
      <c r="E34" s="11"/>
      <c r="F34" s="11"/>
      <c r="G34" s="11"/>
      <c r="H34" s="11"/>
      <c r="I34" s="11"/>
    </row>
    <row r="35" spans="1:9" s="12" customFormat="1" x14ac:dyDescent="0.2">
      <c r="A35" s="10" t="s">
        <v>460</v>
      </c>
      <c r="B35" s="154">
        <v>3035.2127972200001</v>
      </c>
      <c r="C35" s="154">
        <v>3035.2127972200001</v>
      </c>
      <c r="D35" s="11"/>
      <c r="E35" s="11"/>
      <c r="F35" s="11"/>
      <c r="G35" s="11"/>
      <c r="H35" s="11"/>
      <c r="I35" s="11"/>
    </row>
    <row r="36" spans="1:9" s="20" customFormat="1" x14ac:dyDescent="0.2">
      <c r="A36" s="4" t="s">
        <v>461</v>
      </c>
      <c r="B36" s="152">
        <v>2722.1810217399998</v>
      </c>
      <c r="C36" s="152">
        <v>2722.1810217399998</v>
      </c>
      <c r="D36" s="6"/>
      <c r="E36" s="6"/>
      <c r="F36" s="6"/>
      <c r="G36" s="6"/>
      <c r="H36" s="6"/>
      <c r="I36" s="6"/>
    </row>
    <row r="37" spans="1:9" s="20" customFormat="1" x14ac:dyDescent="0.2">
      <c r="A37" s="4" t="s">
        <v>462</v>
      </c>
      <c r="B37" s="152">
        <v>313.03177548000002</v>
      </c>
      <c r="C37" s="152">
        <v>313.03177548000002</v>
      </c>
      <c r="D37" s="6"/>
      <c r="E37" s="6"/>
      <c r="F37" s="6"/>
      <c r="G37" s="6"/>
      <c r="H37" s="6"/>
      <c r="I37" s="6"/>
    </row>
    <row r="38" spans="1:9" s="12" customFormat="1" x14ac:dyDescent="0.2">
      <c r="A38" s="10" t="s">
        <v>463</v>
      </c>
      <c r="B38" s="154">
        <v>561.54639355999996</v>
      </c>
      <c r="C38" s="154">
        <v>561.54639355999996</v>
      </c>
      <c r="D38" s="11"/>
      <c r="E38" s="11"/>
      <c r="F38" s="11"/>
      <c r="G38" s="11"/>
      <c r="H38" s="11"/>
      <c r="I38" s="11"/>
    </row>
    <row r="39" spans="1:9" s="20" customFormat="1" x14ac:dyDescent="0.2">
      <c r="A39" s="4" t="s">
        <v>464</v>
      </c>
      <c r="B39" s="152">
        <v>561.54639355999996</v>
      </c>
      <c r="C39" s="152">
        <v>561.54639355999996</v>
      </c>
      <c r="D39" s="6"/>
      <c r="E39" s="6"/>
      <c r="F39" s="6"/>
      <c r="G39" s="6"/>
      <c r="H39" s="6"/>
      <c r="I39" s="6"/>
    </row>
    <row r="40" spans="1:9" s="20" customFormat="1" x14ac:dyDescent="0.2">
      <c r="A40" s="4" t="s">
        <v>465</v>
      </c>
      <c r="B40" s="152">
        <v>0</v>
      </c>
      <c r="C40" s="152">
        <v>0</v>
      </c>
      <c r="D40" s="6"/>
      <c r="E40" s="6"/>
      <c r="F40" s="6"/>
      <c r="G40" s="6"/>
      <c r="H40" s="6"/>
      <c r="I40" s="6"/>
    </row>
    <row r="41" spans="1:9" s="12" customFormat="1" x14ac:dyDescent="0.2">
      <c r="A41" s="10" t="s">
        <v>466</v>
      </c>
      <c r="B41" s="154">
        <v>5123.3674305699997</v>
      </c>
      <c r="C41" s="154">
        <v>5123.3674305699997</v>
      </c>
      <c r="D41" s="11"/>
      <c r="E41" s="11"/>
      <c r="F41" s="11"/>
      <c r="G41" s="11"/>
      <c r="H41" s="11"/>
      <c r="I41" s="11"/>
    </row>
    <row r="42" spans="1:9" s="20" customFormat="1" x14ac:dyDescent="0.2">
      <c r="A42" s="4" t="s">
        <v>446</v>
      </c>
      <c r="B42" s="152">
        <v>4299.9999976500003</v>
      </c>
      <c r="C42" s="152">
        <v>4299.9999976500003</v>
      </c>
      <c r="D42" s="6"/>
      <c r="E42" s="6"/>
      <c r="F42" s="6"/>
      <c r="G42" s="6"/>
      <c r="H42" s="6"/>
      <c r="I42" s="6"/>
    </row>
    <row r="43" spans="1:9" s="20" customFormat="1" x14ac:dyDescent="0.2">
      <c r="A43" s="4" t="s">
        <v>482</v>
      </c>
      <c r="B43" s="152">
        <v>4299.9999976500003</v>
      </c>
      <c r="C43" s="152">
        <v>4299.9999976500003</v>
      </c>
      <c r="D43" s="6"/>
      <c r="E43" s="6"/>
      <c r="F43" s="6"/>
      <c r="G43" s="6"/>
      <c r="H43" s="6"/>
      <c r="I43" s="6"/>
    </row>
    <row r="44" spans="1:9" s="20" customFormat="1" x14ac:dyDescent="0.2">
      <c r="A44" s="4" t="s">
        <v>456</v>
      </c>
      <c r="B44" s="152">
        <v>823.36743292000006</v>
      </c>
      <c r="C44" s="152">
        <v>823.36743292000006</v>
      </c>
      <c r="D44" s="6"/>
      <c r="E44" s="6"/>
      <c r="F44" s="6"/>
      <c r="G44" s="6"/>
      <c r="H44" s="6"/>
      <c r="I44" s="6"/>
    </row>
    <row r="45" spans="1:9" s="20" customFormat="1" x14ac:dyDescent="0.2">
      <c r="A45" s="4" t="s">
        <v>457</v>
      </c>
      <c r="B45" s="152">
        <v>0</v>
      </c>
      <c r="C45" s="152">
        <v>0</v>
      </c>
      <c r="D45" s="6"/>
      <c r="E45" s="6"/>
      <c r="F45" s="6"/>
      <c r="G45" s="6"/>
      <c r="H45" s="6"/>
      <c r="I45" s="6"/>
    </row>
    <row r="46" spans="1:9" s="12" customFormat="1" x14ac:dyDescent="0.2">
      <c r="A46" s="10" t="s">
        <v>468</v>
      </c>
      <c r="B46" s="154">
        <v>-36.253645616999997</v>
      </c>
      <c r="C46" s="154">
        <v>-36.253645616999997</v>
      </c>
      <c r="D46" s="11"/>
      <c r="E46" s="11"/>
      <c r="F46" s="11"/>
      <c r="G46" s="11"/>
      <c r="H46" s="11"/>
      <c r="I46" s="11"/>
    </row>
    <row r="47" spans="1:9" s="20" customFormat="1" x14ac:dyDescent="0.2">
      <c r="A47" s="4" t="s">
        <v>469</v>
      </c>
      <c r="B47" s="152">
        <v>818.11291352000001</v>
      </c>
      <c r="C47" s="152">
        <v>818.11291352000001</v>
      </c>
      <c r="D47" s="6"/>
      <c r="E47" s="6"/>
      <c r="F47" s="6"/>
      <c r="G47" s="6"/>
      <c r="H47" s="6"/>
      <c r="I47" s="6"/>
    </row>
    <row r="48" spans="1:9" s="20" customFormat="1" x14ac:dyDescent="0.2">
      <c r="A48" s="4" t="s">
        <v>470</v>
      </c>
      <c r="B48" s="152">
        <v>854.36655913699997</v>
      </c>
      <c r="C48" s="152">
        <v>854.36655913699997</v>
      </c>
      <c r="D48" s="6"/>
      <c r="E48" s="6"/>
      <c r="F48" s="6"/>
      <c r="G48" s="6"/>
      <c r="H48" s="6"/>
      <c r="I48" s="6"/>
    </row>
    <row r="49" spans="1:12" ht="13.5" thickBot="1" x14ac:dyDescent="0.25">
      <c r="A49" s="148"/>
      <c r="B49" s="148"/>
      <c r="C49" s="148"/>
      <c r="D49" s="9"/>
      <c r="E49" s="9"/>
      <c r="F49" s="9"/>
      <c r="G49" s="9"/>
      <c r="H49" s="9"/>
      <c r="I49" s="9"/>
      <c r="J49" s="9"/>
      <c r="K49" s="9"/>
      <c r="L49" s="9"/>
    </row>
    <row r="50" spans="1:12" ht="13.5" thickTop="1" x14ac:dyDescent="0.2"/>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defaultGridColor="0" colorId="60" workbookViewId="0">
      <selection activeCell="H10" sqref="H10"/>
    </sheetView>
  </sheetViews>
  <sheetFormatPr baseColWidth="10" defaultColWidth="11.42578125" defaultRowHeight="12.75" x14ac:dyDescent="0.2"/>
  <cols>
    <col min="1" max="1" width="57.5703125" style="2" customWidth="1"/>
    <col min="2" max="7" width="11.42578125" style="2"/>
    <col min="8" max="8" width="14.28515625" style="2" customWidth="1"/>
    <col min="9" max="9" width="13.5703125" style="2" customWidth="1"/>
    <col min="10" max="16384" width="11.42578125" style="2"/>
  </cols>
  <sheetData>
    <row r="1" spans="1:9" x14ac:dyDescent="0.2">
      <c r="A1" s="1" t="s">
        <v>0</v>
      </c>
    </row>
    <row r="2" spans="1:9" x14ac:dyDescent="0.2">
      <c r="A2" s="1" t="s">
        <v>1</v>
      </c>
    </row>
    <row r="3" spans="1:9" x14ac:dyDescent="0.2">
      <c r="A3" s="1" t="s">
        <v>2</v>
      </c>
    </row>
    <row r="5" spans="1:9" x14ac:dyDescent="0.2">
      <c r="A5" s="181" t="s">
        <v>3</v>
      </c>
      <c r="B5" s="181"/>
      <c r="C5" s="181"/>
      <c r="D5" s="181"/>
      <c r="E5" s="181"/>
      <c r="F5" s="181"/>
      <c r="G5" s="8"/>
      <c r="H5" s="8"/>
    </row>
    <row r="6" spans="1:9" x14ac:dyDescent="0.2">
      <c r="A6" s="181" t="s">
        <v>44</v>
      </c>
      <c r="B6" s="181"/>
      <c r="C6" s="181"/>
      <c r="D6" s="181"/>
      <c r="E6" s="181"/>
      <c r="F6" s="181"/>
      <c r="G6" s="8"/>
      <c r="H6" s="8"/>
    </row>
    <row r="7" spans="1:9" x14ac:dyDescent="0.2">
      <c r="A7" s="181">
        <v>2016</v>
      </c>
      <c r="B7" s="181"/>
      <c r="C7" s="181"/>
      <c r="D7" s="181"/>
      <c r="E7" s="181"/>
      <c r="F7" s="181"/>
      <c r="G7" s="8"/>
      <c r="H7" s="8"/>
    </row>
    <row r="8" spans="1:9" x14ac:dyDescent="0.2">
      <c r="A8" s="181" t="s">
        <v>4</v>
      </c>
      <c r="B8" s="181"/>
      <c r="C8" s="181"/>
      <c r="D8" s="181"/>
      <c r="E8" s="181"/>
      <c r="F8" s="181"/>
      <c r="G8" s="8"/>
      <c r="H8" s="8"/>
    </row>
    <row r="9" spans="1:9" ht="13.5" thickBot="1" x14ac:dyDescent="0.25"/>
    <row r="10" spans="1:9" s="23" customFormat="1" ht="25.5" thickTop="1" thickBot="1" x14ac:dyDescent="0.25">
      <c r="A10" s="3" t="s">
        <v>420</v>
      </c>
      <c r="B10" s="3" t="s">
        <v>43</v>
      </c>
      <c r="C10" s="3" t="s">
        <v>42</v>
      </c>
      <c r="D10" s="3" t="s">
        <v>41</v>
      </c>
      <c r="E10" s="3" t="s">
        <v>40</v>
      </c>
      <c r="F10" s="3" t="s">
        <v>626</v>
      </c>
      <c r="G10" s="3" t="s">
        <v>427</v>
      </c>
      <c r="H10" s="15"/>
      <c r="I10" s="15"/>
    </row>
    <row r="11" spans="1:9" s="12" customFormat="1" ht="13.5" thickTop="1" x14ac:dyDescent="0.2">
      <c r="A11" s="10" t="s">
        <v>428</v>
      </c>
      <c r="B11" s="154">
        <v>256.24627015999999</v>
      </c>
      <c r="C11" s="154">
        <v>4899.8699840500003</v>
      </c>
      <c r="D11" s="154">
        <v>42461.534431300002</v>
      </c>
      <c r="E11" s="154">
        <v>200477.65299080001</v>
      </c>
      <c r="F11" s="154">
        <v>1756.4024678999999</v>
      </c>
      <c r="G11" s="154">
        <v>249851.70614421001</v>
      </c>
      <c r="H11" s="11"/>
      <c r="I11" s="11"/>
    </row>
    <row r="12" spans="1:9" s="12" customFormat="1" x14ac:dyDescent="0.2">
      <c r="A12" s="10" t="s">
        <v>429</v>
      </c>
      <c r="B12" s="154">
        <v>256.24627015999999</v>
      </c>
      <c r="C12" s="154">
        <v>4899.8699840500003</v>
      </c>
      <c r="D12" s="154">
        <v>42461.534431300002</v>
      </c>
      <c r="E12" s="154">
        <v>200477.65299080001</v>
      </c>
      <c r="F12" s="154">
        <v>1756.4024678999999</v>
      </c>
      <c r="G12" s="154">
        <v>249851.70614421001</v>
      </c>
      <c r="H12" s="11"/>
      <c r="I12" s="11"/>
    </row>
    <row r="13" spans="1:9" s="12" customFormat="1" x14ac:dyDescent="0.2">
      <c r="A13" s="10" t="s">
        <v>430</v>
      </c>
      <c r="B13" s="154">
        <v>230.14982416000001</v>
      </c>
      <c r="C13" s="154">
        <v>4090.7176637500002</v>
      </c>
      <c r="D13" s="154">
        <v>33575.822519200003</v>
      </c>
      <c r="E13" s="154">
        <v>195316.80949869999</v>
      </c>
      <c r="F13" s="154">
        <v>1731.1010025</v>
      </c>
      <c r="G13" s="154">
        <v>234944.60050830999</v>
      </c>
      <c r="H13" s="11"/>
      <c r="I13" s="11"/>
    </row>
    <row r="14" spans="1:9" s="20" customFormat="1" x14ac:dyDescent="0.2">
      <c r="A14" s="4" t="s">
        <v>431</v>
      </c>
      <c r="B14" s="152">
        <v>166.54975153000001</v>
      </c>
      <c r="C14" s="152">
        <v>1880.6218161199999</v>
      </c>
      <c r="D14" s="152">
        <v>12721.5606338</v>
      </c>
      <c r="E14" s="152">
        <v>128475.0783063</v>
      </c>
      <c r="F14" s="152">
        <v>883.00426689999995</v>
      </c>
      <c r="G14" s="152">
        <v>144126.81477465</v>
      </c>
      <c r="H14" s="6"/>
      <c r="I14" s="6"/>
    </row>
    <row r="15" spans="1:9" s="20" customFormat="1" x14ac:dyDescent="0.2">
      <c r="A15" s="4" t="s">
        <v>432</v>
      </c>
      <c r="B15" s="152">
        <v>23.568852</v>
      </c>
      <c r="C15" s="152">
        <v>257.76332400000001</v>
      </c>
      <c r="D15" s="152">
        <v>1732.3429599999999</v>
      </c>
      <c r="E15" s="152">
        <v>17847.744973000001</v>
      </c>
      <c r="F15" s="152">
        <v>236.755089</v>
      </c>
      <c r="G15" s="152">
        <v>20098.175198000001</v>
      </c>
      <c r="H15" s="6"/>
      <c r="I15" s="6"/>
    </row>
    <row r="16" spans="1:9" s="20" customFormat="1" x14ac:dyDescent="0.2">
      <c r="A16" s="4" t="s">
        <v>433</v>
      </c>
      <c r="B16" s="152">
        <v>0</v>
      </c>
      <c r="C16" s="152">
        <v>0</v>
      </c>
      <c r="D16" s="152">
        <v>0</v>
      </c>
      <c r="E16" s="152">
        <v>0</v>
      </c>
      <c r="F16" s="152">
        <v>53.580886700000001</v>
      </c>
      <c r="G16" s="152">
        <v>53.580886700000001</v>
      </c>
      <c r="H16" s="6"/>
      <c r="I16" s="6"/>
    </row>
    <row r="17" spans="1:9" s="20" customFormat="1" x14ac:dyDescent="0.2">
      <c r="A17" s="4" t="s">
        <v>434</v>
      </c>
      <c r="B17" s="152">
        <v>22.774211000000001</v>
      </c>
      <c r="C17" s="152">
        <v>249.07271399999999</v>
      </c>
      <c r="D17" s="152">
        <v>1673.919703</v>
      </c>
      <c r="E17" s="152">
        <v>17248.986604000002</v>
      </c>
      <c r="F17" s="152">
        <v>156.38375919999999</v>
      </c>
      <c r="G17" s="152">
        <v>19351.136991200001</v>
      </c>
      <c r="H17" s="6"/>
      <c r="I17" s="6"/>
    </row>
    <row r="18" spans="1:9" s="20" customFormat="1" x14ac:dyDescent="0.2">
      <c r="A18" s="4" t="s">
        <v>435</v>
      </c>
      <c r="B18" s="152">
        <v>0</v>
      </c>
      <c r="C18" s="152">
        <v>0</v>
      </c>
      <c r="D18" s="152">
        <v>0</v>
      </c>
      <c r="E18" s="152">
        <v>0</v>
      </c>
      <c r="F18" s="152">
        <v>5.3580886999999997</v>
      </c>
      <c r="G18" s="152">
        <v>5.3580886999999997</v>
      </c>
      <c r="H18" s="6"/>
      <c r="I18" s="6"/>
    </row>
    <row r="19" spans="1:9" s="20" customFormat="1" x14ac:dyDescent="0.2">
      <c r="A19" s="4" t="s">
        <v>436</v>
      </c>
      <c r="B19" s="152">
        <v>0</v>
      </c>
      <c r="C19" s="152">
        <v>0</v>
      </c>
      <c r="D19" s="152">
        <v>0</v>
      </c>
      <c r="E19" s="152">
        <v>0</v>
      </c>
      <c r="F19" s="152">
        <v>16.074265700000002</v>
      </c>
      <c r="G19" s="152">
        <v>16.074265700000002</v>
      </c>
      <c r="H19" s="6"/>
      <c r="I19" s="6"/>
    </row>
    <row r="20" spans="1:9" s="20" customFormat="1" x14ac:dyDescent="0.2">
      <c r="A20" s="4" t="s">
        <v>437</v>
      </c>
      <c r="B20" s="152">
        <v>0.79464100000000004</v>
      </c>
      <c r="C20" s="152">
        <v>8.6906099999999995</v>
      </c>
      <c r="D20" s="152">
        <v>58.423257</v>
      </c>
      <c r="E20" s="152">
        <v>598.75836900000002</v>
      </c>
      <c r="F20" s="152">
        <v>5.3580886999999997</v>
      </c>
      <c r="G20" s="152">
        <v>672.02496570000005</v>
      </c>
      <c r="H20" s="6"/>
      <c r="I20" s="6"/>
    </row>
    <row r="21" spans="1:9" s="20" customFormat="1" x14ac:dyDescent="0.2">
      <c r="A21" s="4" t="s">
        <v>438</v>
      </c>
      <c r="B21" s="152">
        <v>31.326064939999998</v>
      </c>
      <c r="C21" s="152">
        <v>780.89133562999996</v>
      </c>
      <c r="D21" s="152">
        <v>653.8585716</v>
      </c>
      <c r="E21" s="152">
        <v>39540.697233899999</v>
      </c>
      <c r="F21" s="152">
        <v>446.5830507</v>
      </c>
      <c r="G21" s="152">
        <v>41453.356256769999</v>
      </c>
      <c r="H21" s="6"/>
      <c r="I21" s="6"/>
    </row>
    <row r="22" spans="1:9" s="12" customFormat="1" x14ac:dyDescent="0.2">
      <c r="A22" s="10" t="s">
        <v>439</v>
      </c>
      <c r="B22" s="154">
        <v>0</v>
      </c>
      <c r="C22" s="154">
        <v>0</v>
      </c>
      <c r="D22" s="154">
        <v>0</v>
      </c>
      <c r="E22" s="154">
        <v>0</v>
      </c>
      <c r="F22" s="154">
        <v>0</v>
      </c>
      <c r="G22" s="154">
        <v>0</v>
      </c>
      <c r="H22" s="11"/>
      <c r="I22" s="11"/>
    </row>
    <row r="23" spans="1:9" s="12" customFormat="1" x14ac:dyDescent="0.2">
      <c r="A23" s="10" t="s">
        <v>440</v>
      </c>
      <c r="B23" s="154">
        <v>0</v>
      </c>
      <c r="C23" s="154">
        <v>0</v>
      </c>
      <c r="D23" s="154">
        <v>0</v>
      </c>
      <c r="E23" s="154">
        <v>0</v>
      </c>
      <c r="F23" s="154">
        <v>0</v>
      </c>
      <c r="G23" s="154">
        <v>0</v>
      </c>
      <c r="H23" s="11"/>
      <c r="I23" s="11"/>
    </row>
    <row r="24" spans="1:9" s="20" customFormat="1" x14ac:dyDescent="0.2">
      <c r="A24" s="4" t="s">
        <v>441</v>
      </c>
      <c r="B24" s="152">
        <v>0</v>
      </c>
      <c r="C24" s="152">
        <v>0</v>
      </c>
      <c r="D24" s="152">
        <v>0</v>
      </c>
      <c r="E24" s="152">
        <v>0</v>
      </c>
      <c r="F24" s="152">
        <v>0</v>
      </c>
      <c r="G24" s="152">
        <v>0</v>
      </c>
      <c r="H24" s="6"/>
      <c r="I24" s="6"/>
    </row>
    <row r="25" spans="1:9" s="20" customFormat="1" x14ac:dyDescent="0.2">
      <c r="A25" s="4" t="s">
        <v>442</v>
      </c>
      <c r="B25" s="152">
        <v>0</v>
      </c>
      <c r="C25" s="152">
        <v>0</v>
      </c>
      <c r="D25" s="152">
        <v>0</v>
      </c>
      <c r="E25" s="152">
        <v>0</v>
      </c>
      <c r="F25" s="152">
        <v>0</v>
      </c>
      <c r="G25" s="152">
        <v>0</v>
      </c>
      <c r="H25" s="6"/>
      <c r="I25" s="6"/>
    </row>
    <row r="26" spans="1:9" s="20" customFormat="1" x14ac:dyDescent="0.2">
      <c r="A26" s="4" t="s">
        <v>443</v>
      </c>
      <c r="B26" s="152">
        <v>0</v>
      </c>
      <c r="C26" s="152">
        <v>0</v>
      </c>
      <c r="D26" s="152">
        <v>0</v>
      </c>
      <c r="E26" s="152">
        <v>0</v>
      </c>
      <c r="F26" s="152">
        <v>0</v>
      </c>
      <c r="G26" s="152">
        <v>0</v>
      </c>
      <c r="H26" s="6"/>
      <c r="I26" s="6"/>
    </row>
    <row r="27" spans="1:9" s="20" customFormat="1" x14ac:dyDescent="0.2">
      <c r="A27" s="4" t="s">
        <v>444</v>
      </c>
      <c r="B27" s="152">
        <v>0</v>
      </c>
      <c r="C27" s="152">
        <v>0</v>
      </c>
      <c r="D27" s="152">
        <v>0</v>
      </c>
      <c r="E27" s="152">
        <v>0</v>
      </c>
      <c r="F27" s="152">
        <v>0</v>
      </c>
      <c r="G27" s="152">
        <v>0</v>
      </c>
      <c r="H27" s="6"/>
      <c r="I27" s="6"/>
    </row>
    <row r="28" spans="1:9" s="12" customFormat="1" x14ac:dyDescent="0.2">
      <c r="A28" s="10" t="s">
        <v>445</v>
      </c>
      <c r="B28" s="154">
        <v>8.7051556899999998</v>
      </c>
      <c r="C28" s="154">
        <v>1171.441188</v>
      </c>
      <c r="D28" s="154">
        <v>18468.0603538</v>
      </c>
      <c r="E28" s="154">
        <v>9453.2889854999994</v>
      </c>
      <c r="F28" s="154">
        <v>164.75859589999999</v>
      </c>
      <c r="G28" s="154">
        <v>29266.254278889999</v>
      </c>
      <c r="H28" s="11"/>
      <c r="I28" s="11"/>
    </row>
    <row r="29" spans="1:9" s="20" customFormat="1" x14ac:dyDescent="0.2">
      <c r="A29" s="4" t="s">
        <v>446</v>
      </c>
      <c r="B29" s="152">
        <v>1.55345369</v>
      </c>
      <c r="C29" s="152">
        <v>699.22799999999995</v>
      </c>
      <c r="D29" s="152">
        <v>11852.4561412</v>
      </c>
      <c r="E29" s="152">
        <v>993.7841009</v>
      </c>
      <c r="F29" s="152">
        <v>0</v>
      </c>
      <c r="G29" s="152">
        <v>13547.021695789999</v>
      </c>
      <c r="H29" s="6"/>
      <c r="I29" s="6"/>
    </row>
    <row r="30" spans="1:9" s="20" customFormat="1" x14ac:dyDescent="0.2">
      <c r="A30" s="4" t="s">
        <v>478</v>
      </c>
      <c r="B30" s="152">
        <v>0</v>
      </c>
      <c r="C30" s="152">
        <v>0</v>
      </c>
      <c r="D30" s="152">
        <v>7217.9486378000001</v>
      </c>
      <c r="E30" s="152">
        <v>0</v>
      </c>
      <c r="F30" s="152">
        <v>0</v>
      </c>
      <c r="G30" s="152">
        <v>7217.9486378000001</v>
      </c>
      <c r="H30" s="6"/>
      <c r="I30" s="6"/>
    </row>
    <row r="31" spans="1:9" s="20" customFormat="1" x14ac:dyDescent="0.2">
      <c r="A31" s="4" t="s">
        <v>483</v>
      </c>
      <c r="B31" s="152">
        <v>0</v>
      </c>
      <c r="C31" s="152">
        <v>417.01</v>
      </c>
      <c r="D31" s="152">
        <v>0</v>
      </c>
      <c r="E31" s="152">
        <v>0</v>
      </c>
      <c r="F31" s="152">
        <v>0</v>
      </c>
      <c r="G31" s="152">
        <v>417.01</v>
      </c>
      <c r="H31" s="6"/>
      <c r="I31" s="6"/>
    </row>
    <row r="32" spans="1:9" s="20" customFormat="1" x14ac:dyDescent="0.2">
      <c r="A32" s="4" t="s">
        <v>453</v>
      </c>
      <c r="B32" s="152">
        <v>1.55345369</v>
      </c>
      <c r="C32" s="152">
        <v>0</v>
      </c>
      <c r="D32" s="152">
        <v>0</v>
      </c>
      <c r="E32" s="152">
        <v>0</v>
      </c>
      <c r="F32" s="152">
        <v>0</v>
      </c>
      <c r="G32" s="152">
        <v>1.55345369</v>
      </c>
      <c r="H32" s="6"/>
      <c r="I32" s="6"/>
    </row>
    <row r="33" spans="1:9" s="20" customFormat="1" x14ac:dyDescent="0.2">
      <c r="A33" s="4" t="s">
        <v>480</v>
      </c>
      <c r="B33" s="152">
        <v>0</v>
      </c>
      <c r="C33" s="152">
        <v>282.21800000000002</v>
      </c>
      <c r="D33" s="152">
        <v>0</v>
      </c>
      <c r="E33" s="152">
        <v>0</v>
      </c>
      <c r="F33" s="152">
        <v>0</v>
      </c>
      <c r="G33" s="152">
        <v>282.21800000000002</v>
      </c>
      <c r="H33" s="6"/>
      <c r="I33" s="6"/>
    </row>
    <row r="34" spans="1:9" s="20" customFormat="1" x14ac:dyDescent="0.2">
      <c r="A34" s="4" t="s">
        <v>455</v>
      </c>
      <c r="B34" s="152">
        <v>0</v>
      </c>
      <c r="C34" s="152">
        <v>0</v>
      </c>
      <c r="D34" s="152">
        <v>97.114317900000003</v>
      </c>
      <c r="E34" s="152">
        <v>993.7841009</v>
      </c>
      <c r="F34" s="152">
        <v>0</v>
      </c>
      <c r="G34" s="152">
        <v>1090.8984187999999</v>
      </c>
      <c r="H34" s="6"/>
      <c r="I34" s="6"/>
    </row>
    <row r="35" spans="1:9" s="20" customFormat="1" x14ac:dyDescent="0.2">
      <c r="A35" s="4" t="s">
        <v>481</v>
      </c>
      <c r="B35" s="152">
        <v>0</v>
      </c>
      <c r="C35" s="152">
        <v>0</v>
      </c>
      <c r="D35" s="152">
        <v>4537.3931855000001</v>
      </c>
      <c r="E35" s="152">
        <v>0</v>
      </c>
      <c r="F35" s="152">
        <v>0</v>
      </c>
      <c r="G35" s="152">
        <v>4537.3931855000001</v>
      </c>
      <c r="H35" s="6"/>
      <c r="I35" s="6"/>
    </row>
    <row r="36" spans="1:9" s="20" customFormat="1" x14ac:dyDescent="0.2">
      <c r="A36" s="4" t="s">
        <v>456</v>
      </c>
      <c r="B36" s="152">
        <v>7.1517020000000002</v>
      </c>
      <c r="C36" s="152">
        <v>408.71696100000003</v>
      </c>
      <c r="D36" s="152">
        <v>6615.6042126000002</v>
      </c>
      <c r="E36" s="152">
        <v>8459.5048846000009</v>
      </c>
      <c r="F36" s="152">
        <v>164.75859589999999</v>
      </c>
      <c r="G36" s="152">
        <v>15655.7363561</v>
      </c>
      <c r="H36" s="6"/>
      <c r="I36" s="6"/>
    </row>
    <row r="37" spans="1:9" s="20" customFormat="1" x14ac:dyDescent="0.2">
      <c r="A37" s="4" t="s">
        <v>457</v>
      </c>
      <c r="B37" s="152">
        <v>0</v>
      </c>
      <c r="C37" s="152">
        <v>63.496226999999998</v>
      </c>
      <c r="D37" s="152">
        <v>0</v>
      </c>
      <c r="E37" s="152">
        <v>0</v>
      </c>
      <c r="F37" s="152">
        <v>0</v>
      </c>
      <c r="G37" s="152">
        <v>63.496226999999998</v>
      </c>
      <c r="H37" s="6"/>
      <c r="I37" s="6"/>
    </row>
    <row r="38" spans="1:9" s="20" customFormat="1" x14ac:dyDescent="0.2">
      <c r="A38" s="4" t="s">
        <v>458</v>
      </c>
      <c r="B38" s="152">
        <v>0</v>
      </c>
      <c r="C38" s="152">
        <v>0</v>
      </c>
      <c r="D38" s="152">
        <v>0</v>
      </c>
      <c r="E38" s="152">
        <v>0</v>
      </c>
      <c r="F38" s="152">
        <v>0</v>
      </c>
      <c r="G38" s="152">
        <v>0</v>
      </c>
      <c r="H38" s="6"/>
      <c r="I38" s="6"/>
    </row>
    <row r="39" spans="1:9" s="12" customFormat="1" x14ac:dyDescent="0.2">
      <c r="A39" s="10" t="s">
        <v>459</v>
      </c>
      <c r="B39" s="154">
        <v>26.096446</v>
      </c>
      <c r="C39" s="154">
        <v>809.15232030000004</v>
      </c>
      <c r="D39" s="154">
        <v>8885.7119120999996</v>
      </c>
      <c r="E39" s="154">
        <v>5160.8434920999998</v>
      </c>
      <c r="F39" s="154">
        <v>25.301465400000001</v>
      </c>
      <c r="G39" s="154">
        <v>14907.105635899999</v>
      </c>
      <c r="H39" s="11"/>
      <c r="I39" s="11"/>
    </row>
    <row r="40" spans="1:9" s="12" customFormat="1" x14ac:dyDescent="0.2">
      <c r="A40" s="10" t="s">
        <v>460</v>
      </c>
      <c r="B40" s="154">
        <v>26.096446</v>
      </c>
      <c r="C40" s="154">
        <v>809.15232030000004</v>
      </c>
      <c r="D40" s="154">
        <v>59.402046400000003</v>
      </c>
      <c r="E40" s="154">
        <v>5160.8434920999998</v>
      </c>
      <c r="F40" s="154">
        <v>25.301465400000001</v>
      </c>
      <c r="G40" s="154">
        <v>6080.7957702000003</v>
      </c>
      <c r="H40" s="11"/>
      <c r="I40" s="11"/>
    </row>
    <row r="41" spans="1:9" s="20" customFormat="1" x14ac:dyDescent="0.2">
      <c r="A41" s="4" t="s">
        <v>461</v>
      </c>
      <c r="B41" s="152">
        <v>26.096446</v>
      </c>
      <c r="C41" s="152">
        <v>809.15232030000004</v>
      </c>
      <c r="D41" s="152">
        <v>59.402046400000003</v>
      </c>
      <c r="E41" s="152">
        <v>4385.8820905000002</v>
      </c>
      <c r="F41" s="152">
        <v>25.301465400000001</v>
      </c>
      <c r="G41" s="152">
        <v>5305.8343685999998</v>
      </c>
      <c r="H41" s="6"/>
      <c r="I41" s="6"/>
    </row>
    <row r="42" spans="1:9" s="20" customFormat="1" x14ac:dyDescent="0.2">
      <c r="A42" s="4" t="s">
        <v>462</v>
      </c>
      <c r="B42" s="152">
        <v>0</v>
      </c>
      <c r="C42" s="152">
        <v>0</v>
      </c>
      <c r="D42" s="152">
        <v>0</v>
      </c>
      <c r="E42" s="152">
        <v>774.96140160000004</v>
      </c>
      <c r="F42" s="152">
        <v>0</v>
      </c>
      <c r="G42" s="152">
        <v>774.96140160000004</v>
      </c>
      <c r="H42" s="6"/>
      <c r="I42" s="6"/>
    </row>
    <row r="43" spans="1:9" s="12" customFormat="1" x14ac:dyDescent="0.2">
      <c r="A43" s="10" t="s">
        <v>463</v>
      </c>
      <c r="B43" s="154">
        <v>0</v>
      </c>
      <c r="C43" s="154">
        <v>0</v>
      </c>
      <c r="D43" s="154">
        <v>0</v>
      </c>
      <c r="E43" s="154">
        <v>0</v>
      </c>
      <c r="F43" s="154">
        <v>0</v>
      </c>
      <c r="G43" s="154">
        <v>0</v>
      </c>
      <c r="H43" s="11"/>
      <c r="I43" s="11"/>
    </row>
    <row r="44" spans="1:9" s="20" customFormat="1" x14ac:dyDescent="0.2">
      <c r="A44" s="4" t="s">
        <v>464</v>
      </c>
      <c r="B44" s="152">
        <v>0</v>
      </c>
      <c r="C44" s="152">
        <v>0</v>
      </c>
      <c r="D44" s="152">
        <v>0</v>
      </c>
      <c r="E44" s="152">
        <v>0</v>
      </c>
      <c r="F44" s="152">
        <v>0</v>
      </c>
      <c r="G44" s="152">
        <v>0</v>
      </c>
      <c r="H44" s="6"/>
      <c r="I44" s="6"/>
    </row>
    <row r="45" spans="1:9" s="20" customFormat="1" x14ac:dyDescent="0.2">
      <c r="A45" s="4" t="s">
        <v>465</v>
      </c>
      <c r="B45" s="152">
        <v>0</v>
      </c>
      <c r="C45" s="152">
        <v>0</v>
      </c>
      <c r="D45" s="152">
        <v>0</v>
      </c>
      <c r="E45" s="152">
        <v>0</v>
      </c>
      <c r="F45" s="152">
        <v>0</v>
      </c>
      <c r="G45" s="152">
        <v>0</v>
      </c>
      <c r="H45" s="6"/>
      <c r="I45" s="6"/>
    </row>
    <row r="46" spans="1:9" s="12" customFormat="1" x14ac:dyDescent="0.2">
      <c r="A46" s="10" t="s">
        <v>466</v>
      </c>
      <c r="B46" s="154">
        <v>0</v>
      </c>
      <c r="C46" s="154">
        <v>0</v>
      </c>
      <c r="D46" s="154">
        <v>8826.3098656999991</v>
      </c>
      <c r="E46" s="154">
        <v>0</v>
      </c>
      <c r="F46" s="154">
        <v>0</v>
      </c>
      <c r="G46" s="154">
        <v>8826.3098656999991</v>
      </c>
      <c r="H46" s="11"/>
      <c r="I46" s="11"/>
    </row>
    <row r="47" spans="1:9" s="20" customFormat="1" x14ac:dyDescent="0.2">
      <c r="A47" s="4" t="s">
        <v>446</v>
      </c>
      <c r="B47" s="152">
        <v>0</v>
      </c>
      <c r="C47" s="152">
        <v>0</v>
      </c>
      <c r="D47" s="152">
        <v>3309.7443953000002</v>
      </c>
      <c r="E47" s="152">
        <v>0</v>
      </c>
      <c r="F47" s="152">
        <v>0</v>
      </c>
      <c r="G47" s="152">
        <v>3309.7443953000002</v>
      </c>
      <c r="H47" s="6"/>
      <c r="I47" s="6"/>
    </row>
    <row r="48" spans="1:9" s="20" customFormat="1" x14ac:dyDescent="0.2">
      <c r="A48" s="4" t="s">
        <v>481</v>
      </c>
      <c r="B48" s="152">
        <v>0</v>
      </c>
      <c r="C48" s="152">
        <v>0</v>
      </c>
      <c r="D48" s="152">
        <v>3309.7443953000002</v>
      </c>
      <c r="E48" s="152">
        <v>0</v>
      </c>
      <c r="F48" s="152">
        <v>0</v>
      </c>
      <c r="G48" s="152">
        <v>3309.7443953000002</v>
      </c>
      <c r="H48" s="6"/>
      <c r="I48" s="6"/>
    </row>
    <row r="49" spans="1:12" s="20" customFormat="1" x14ac:dyDescent="0.2">
      <c r="A49" s="4" t="s">
        <v>456</v>
      </c>
      <c r="B49" s="152">
        <v>0</v>
      </c>
      <c r="C49" s="152">
        <v>0</v>
      </c>
      <c r="D49" s="152">
        <v>5516.5654703999999</v>
      </c>
      <c r="E49" s="152">
        <v>0</v>
      </c>
      <c r="F49" s="152">
        <v>0</v>
      </c>
      <c r="G49" s="152">
        <v>5516.5654703999999</v>
      </c>
      <c r="H49" s="6"/>
      <c r="I49" s="6"/>
    </row>
    <row r="50" spans="1:12" s="20" customFormat="1" x14ac:dyDescent="0.2">
      <c r="A50" s="4" t="s">
        <v>457</v>
      </c>
      <c r="B50" s="152">
        <v>0</v>
      </c>
      <c r="C50" s="152">
        <v>0</v>
      </c>
      <c r="D50" s="152">
        <v>0</v>
      </c>
      <c r="E50" s="152">
        <v>0</v>
      </c>
      <c r="F50" s="152">
        <v>0</v>
      </c>
      <c r="G50" s="152">
        <v>0</v>
      </c>
      <c r="H50" s="6"/>
      <c r="I50" s="6"/>
    </row>
    <row r="51" spans="1:12" s="20" customFormat="1" x14ac:dyDescent="0.2">
      <c r="A51" s="10" t="s">
        <v>468</v>
      </c>
      <c r="B51" s="154">
        <v>0</v>
      </c>
      <c r="C51" s="154">
        <v>0</v>
      </c>
      <c r="D51" s="154">
        <v>0</v>
      </c>
      <c r="E51" s="154">
        <v>0</v>
      </c>
      <c r="F51" s="154">
        <v>0</v>
      </c>
      <c r="G51" s="154">
        <v>0</v>
      </c>
      <c r="H51" s="6"/>
      <c r="I51" s="6"/>
    </row>
    <row r="52" spans="1:12" s="12" customFormat="1" x14ac:dyDescent="0.2">
      <c r="A52" s="4" t="s">
        <v>469</v>
      </c>
      <c r="B52" s="152">
        <v>0</v>
      </c>
      <c r="C52" s="152">
        <v>0</v>
      </c>
      <c r="D52" s="152">
        <v>0</v>
      </c>
      <c r="E52" s="152">
        <v>0</v>
      </c>
      <c r="F52" s="152">
        <v>0</v>
      </c>
      <c r="G52" s="152">
        <v>0</v>
      </c>
      <c r="H52" s="11"/>
      <c r="I52" s="11"/>
    </row>
    <row r="53" spans="1:12" s="20" customFormat="1" x14ac:dyDescent="0.2">
      <c r="A53" s="4" t="s">
        <v>470</v>
      </c>
      <c r="B53" s="152">
        <v>0</v>
      </c>
      <c r="C53" s="152">
        <v>0</v>
      </c>
      <c r="D53" s="152">
        <v>0</v>
      </c>
      <c r="E53" s="152">
        <v>0</v>
      </c>
      <c r="F53" s="152">
        <v>0</v>
      </c>
      <c r="G53" s="152">
        <v>0</v>
      </c>
      <c r="H53" s="6"/>
      <c r="I53" s="6"/>
    </row>
    <row r="54" spans="1:12" s="7" customFormat="1" ht="13.5" thickBot="1" x14ac:dyDescent="0.25">
      <c r="A54" s="5"/>
      <c r="B54" s="5"/>
      <c r="C54" s="5"/>
      <c r="D54" s="5"/>
      <c r="E54" s="5"/>
      <c r="F54" s="5"/>
      <c r="G54" s="14"/>
      <c r="H54" s="14"/>
      <c r="I54" s="14"/>
      <c r="J54" s="13"/>
      <c r="K54" s="13"/>
      <c r="L54" s="13"/>
    </row>
    <row r="55" spans="1:12" ht="13.5" thickTop="1" x14ac:dyDescent="0.2">
      <c r="B55" s="9"/>
      <c r="C55" s="9"/>
      <c r="D55" s="9"/>
      <c r="E55" s="9"/>
      <c r="F55" s="9"/>
      <c r="G55" s="9"/>
      <c r="H55" s="9"/>
      <c r="I55" s="9"/>
      <c r="J55" s="9"/>
      <c r="K55" s="9"/>
      <c r="L55" s="9"/>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topLeftCell="A7" workbookViewId="0">
      <selection activeCell="I22" sqref="I22"/>
    </sheetView>
  </sheetViews>
  <sheetFormatPr baseColWidth="10" defaultColWidth="11.42578125" defaultRowHeight="15" x14ac:dyDescent="0.25"/>
  <cols>
    <col min="1" max="6" width="11.42578125" style="75"/>
    <col min="7" max="7" width="14.28515625" style="75" customWidth="1"/>
    <col min="8" max="16384" width="11.42578125" style="75"/>
  </cols>
  <sheetData>
    <row r="18" spans="1:7" ht="99.75" customHeight="1" x14ac:dyDescent="0.25">
      <c r="A18" s="183" t="s">
        <v>45</v>
      </c>
      <c r="B18" s="183"/>
      <c r="C18" s="183"/>
      <c r="D18" s="183"/>
      <c r="E18" s="183"/>
      <c r="F18" s="183"/>
      <c r="G18" s="183"/>
    </row>
    <row r="20" spans="1:7" ht="46.5" x14ac:dyDescent="0.7">
      <c r="A20" s="180"/>
      <c r="B20" s="180"/>
      <c r="C20" s="180"/>
      <c r="D20" s="180"/>
      <c r="E20" s="180"/>
      <c r="F20" s="180"/>
      <c r="G20" s="180"/>
    </row>
    <row r="71" spans="2:2" x14ac:dyDescent="0.25">
      <c r="B71" s="76"/>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76"/>
  <sheetViews>
    <sheetView showGridLines="0" defaultGridColor="0" topLeftCell="A5" colorId="60" workbookViewId="0">
      <pane xSplit="1" ySplit="6" topLeftCell="B32" activePane="bottomRight" state="frozen"/>
      <selection activeCell="A5" sqref="A5"/>
      <selection pane="topRight" activeCell="B5" sqref="B5"/>
      <selection pane="bottomLeft" activeCell="A11" sqref="A11"/>
      <selection pane="bottomRight" activeCell="H10" sqref="H10"/>
    </sheetView>
  </sheetViews>
  <sheetFormatPr baseColWidth="10" defaultColWidth="11.42578125" defaultRowHeight="12.75" x14ac:dyDescent="0.2"/>
  <cols>
    <col min="1" max="1" width="59.28515625" style="2" customWidth="1"/>
    <col min="2" max="3" width="11.42578125" style="2"/>
    <col min="4" max="4" width="12.42578125" style="2" customWidth="1"/>
    <col min="5" max="5" width="12.85546875" style="2" customWidth="1"/>
    <col min="6" max="6" width="11.42578125" style="2"/>
    <col min="7" max="7" width="17.28515625" style="2" customWidth="1"/>
    <col min="8" max="8" width="15.7109375" style="2" customWidth="1"/>
    <col min="9" max="9" width="13.5703125" style="2" customWidth="1"/>
    <col min="10" max="10" width="12" style="2" bestFit="1" customWidth="1"/>
    <col min="11" max="16384" width="11.42578125" style="2"/>
  </cols>
  <sheetData>
    <row r="1" spans="1:11" x14ac:dyDescent="0.2">
      <c r="A1" s="1" t="s">
        <v>0</v>
      </c>
    </row>
    <row r="2" spans="1:11" x14ac:dyDescent="0.2">
      <c r="A2" s="1" t="s">
        <v>1</v>
      </c>
    </row>
    <row r="3" spans="1:11" x14ac:dyDescent="0.2">
      <c r="A3" s="1" t="s">
        <v>2</v>
      </c>
      <c r="D3" s="145"/>
    </row>
    <row r="5" spans="1:11" x14ac:dyDescent="0.2">
      <c r="B5" s="181" t="s">
        <v>3</v>
      </c>
      <c r="C5" s="181"/>
      <c r="D5" s="181"/>
      <c r="E5" s="181"/>
      <c r="F5" s="181"/>
      <c r="G5" s="181" t="s">
        <v>3</v>
      </c>
      <c r="H5" s="181"/>
      <c r="I5" s="181"/>
    </row>
    <row r="6" spans="1:11" x14ac:dyDescent="0.2">
      <c r="B6" s="181" t="s">
        <v>45</v>
      </c>
      <c r="C6" s="181"/>
      <c r="D6" s="181"/>
      <c r="E6" s="181"/>
      <c r="F6" s="181"/>
      <c r="G6" s="181" t="s">
        <v>45</v>
      </c>
      <c r="H6" s="181"/>
      <c r="I6" s="181"/>
    </row>
    <row r="7" spans="1:11" x14ac:dyDescent="0.2">
      <c r="B7" s="181">
        <v>2016</v>
      </c>
      <c r="C7" s="181"/>
      <c r="D7" s="181"/>
      <c r="E7" s="181"/>
      <c r="F7" s="181"/>
      <c r="G7" s="181">
        <v>2016</v>
      </c>
      <c r="H7" s="181"/>
      <c r="I7" s="181"/>
    </row>
    <row r="8" spans="1:11" x14ac:dyDescent="0.2">
      <c r="B8" s="181" t="s">
        <v>4</v>
      </c>
      <c r="C8" s="181"/>
      <c r="D8" s="181"/>
      <c r="E8" s="181"/>
      <c r="F8" s="181"/>
      <c r="G8" s="181" t="s">
        <v>4</v>
      </c>
      <c r="H8" s="181"/>
      <c r="I8" s="181"/>
    </row>
    <row r="9" spans="1:11" ht="13.5" thickBot="1" x14ac:dyDescent="0.25"/>
    <row r="10" spans="1:11" s="23" customFormat="1" ht="73.5" thickTop="1" thickBot="1" x14ac:dyDescent="0.25">
      <c r="A10" s="3" t="s">
        <v>420</v>
      </c>
      <c r="B10" s="3" t="s">
        <v>485</v>
      </c>
      <c r="C10" s="3" t="s">
        <v>486</v>
      </c>
      <c r="D10" s="3" t="s">
        <v>487</v>
      </c>
      <c r="E10" s="3" t="s">
        <v>488</v>
      </c>
      <c r="F10" s="3" t="s">
        <v>489</v>
      </c>
      <c r="G10" s="3" t="s">
        <v>490</v>
      </c>
      <c r="H10" s="3" t="s">
        <v>491</v>
      </c>
      <c r="I10" s="3" t="s">
        <v>427</v>
      </c>
      <c r="K10" s="106"/>
    </row>
    <row r="11" spans="1:11" s="100" customFormat="1" ht="13.5" thickTop="1" x14ac:dyDescent="0.2">
      <c r="A11" s="10" t="s">
        <v>428</v>
      </c>
      <c r="B11" s="154">
        <v>2521406.9880448622</v>
      </c>
      <c r="C11" s="154">
        <v>167257.83178459</v>
      </c>
      <c r="D11" s="154">
        <v>2350009.8687281501</v>
      </c>
      <c r="E11" s="154">
        <v>551064.48161680298</v>
      </c>
      <c r="F11" s="154">
        <v>616780.19899998</v>
      </c>
      <c r="G11" s="154">
        <v>23296.517143199999</v>
      </c>
      <c r="H11" s="154">
        <v>40256.972261672403</v>
      </c>
      <c r="I11" s="154">
        <v>6270072.8585792575</v>
      </c>
    </row>
    <row r="12" spans="1:11" s="100" customFormat="1" x14ac:dyDescent="0.2">
      <c r="A12" s="10" t="s">
        <v>429</v>
      </c>
      <c r="B12" s="154">
        <v>2532782.770712452</v>
      </c>
      <c r="C12" s="154">
        <v>167410.61084651999</v>
      </c>
      <c r="D12" s="154">
        <v>2360983.3965592501</v>
      </c>
      <c r="E12" s="154">
        <v>551064.949459753</v>
      </c>
      <c r="F12" s="154">
        <v>629941.22599998</v>
      </c>
      <c r="G12" s="154">
        <v>23296.517143199999</v>
      </c>
      <c r="H12" s="154">
        <v>29958.224709652401</v>
      </c>
      <c r="I12" s="154">
        <v>6295437.6954308068</v>
      </c>
    </row>
    <row r="13" spans="1:11" s="100" customFormat="1" x14ac:dyDescent="0.2">
      <c r="A13" s="10" t="s">
        <v>430</v>
      </c>
      <c r="B13" s="154">
        <v>2443910.4506416018</v>
      </c>
      <c r="C13" s="154">
        <v>135902.13918821001</v>
      </c>
      <c r="D13" s="154">
        <v>2141960.28730436</v>
      </c>
      <c r="E13" s="154">
        <v>152393.317910313</v>
      </c>
      <c r="F13" s="154">
        <v>491792.90821331</v>
      </c>
      <c r="G13" s="154">
        <v>22872.476445479999</v>
      </c>
      <c r="H13" s="154">
        <v>22465.2734302522</v>
      </c>
      <c r="I13" s="154">
        <v>5411296.8531335276</v>
      </c>
    </row>
    <row r="14" spans="1:11" s="99" customFormat="1" x14ac:dyDescent="0.2">
      <c r="A14" s="4" t="s">
        <v>431</v>
      </c>
      <c r="B14" s="152">
        <v>338011.87748600199</v>
      </c>
      <c r="C14" s="152">
        <v>52921.095103760003</v>
      </c>
      <c r="D14" s="152">
        <v>183204.44882473999</v>
      </c>
      <c r="E14" s="152">
        <v>65388.662310380001</v>
      </c>
      <c r="F14" s="152">
        <v>121733.85916147</v>
      </c>
      <c r="G14" s="152">
        <v>6866.3759757099997</v>
      </c>
      <c r="H14" s="152">
        <v>10513.6347170545</v>
      </c>
      <c r="I14" s="152">
        <v>778639.9535791165</v>
      </c>
    </row>
    <row r="15" spans="1:11" s="99" customFormat="1" x14ac:dyDescent="0.2">
      <c r="A15" s="4" t="s">
        <v>432</v>
      </c>
      <c r="B15" s="152">
        <v>62649.818140700001</v>
      </c>
      <c r="C15" s="152">
        <v>8628.9560479899992</v>
      </c>
      <c r="D15" s="152">
        <v>47238.602192060003</v>
      </c>
      <c r="E15" s="152">
        <v>11713.665811409999</v>
      </c>
      <c r="F15" s="152">
        <v>27987.23328036</v>
      </c>
      <c r="G15" s="152">
        <v>1349.1663526699999</v>
      </c>
      <c r="H15" s="152">
        <v>1946.3698993</v>
      </c>
      <c r="I15" s="152">
        <v>161513.81172448999</v>
      </c>
    </row>
    <row r="16" spans="1:11" s="99" customFormat="1" x14ac:dyDescent="0.2">
      <c r="A16" s="4" t="s">
        <v>433</v>
      </c>
      <c r="B16" s="152">
        <v>14126.24838356</v>
      </c>
      <c r="C16" s="152">
        <v>841.61581233000004</v>
      </c>
      <c r="D16" s="152">
        <v>16665.92707369</v>
      </c>
      <c r="E16" s="152">
        <v>1143.1519902099999</v>
      </c>
      <c r="F16" s="152">
        <v>6559.4139856499996</v>
      </c>
      <c r="G16" s="152">
        <v>316.25568920000001</v>
      </c>
      <c r="H16" s="152">
        <v>3185.9000305200002</v>
      </c>
      <c r="I16" s="152">
        <v>34531.667265889999</v>
      </c>
    </row>
    <row r="17" spans="1:9" s="99" customFormat="1" x14ac:dyDescent="0.2">
      <c r="A17" s="4" t="s">
        <v>434</v>
      </c>
      <c r="B17" s="152">
        <v>42874.520149479999</v>
      </c>
      <c r="C17" s="152">
        <v>7307.3596095299999</v>
      </c>
      <c r="D17" s="152">
        <v>47717.075736190003</v>
      </c>
      <c r="E17" s="152">
        <v>10101.800850510001</v>
      </c>
      <c r="F17" s="152">
        <v>18804.0598331</v>
      </c>
      <c r="G17" s="152">
        <v>906.40825904999997</v>
      </c>
      <c r="H17" s="152">
        <v>9316.0790590800007</v>
      </c>
      <c r="I17" s="152">
        <v>113031.40211146</v>
      </c>
    </row>
    <row r="18" spans="1:9" s="99" customFormat="1" x14ac:dyDescent="0.2">
      <c r="A18" s="4" t="s">
        <v>435</v>
      </c>
      <c r="B18" s="152">
        <v>1411.4041975</v>
      </c>
      <c r="C18" s="152">
        <v>124.77492871</v>
      </c>
      <c r="D18" s="152">
        <v>1648.9236910899999</v>
      </c>
      <c r="E18" s="152">
        <v>115.17070775000001</v>
      </c>
      <c r="F18" s="152">
        <v>655.93759051999996</v>
      </c>
      <c r="G18" s="152">
        <v>31.625644099999999</v>
      </c>
      <c r="H18" s="152">
        <v>318.65898750999997</v>
      </c>
      <c r="I18" s="152">
        <v>3475.8164645299998</v>
      </c>
    </row>
    <row r="19" spans="1:9" s="99" customFormat="1" x14ac:dyDescent="0.2">
      <c r="A19" s="4" t="s">
        <v>436</v>
      </c>
      <c r="B19" s="152">
        <v>4237.6454101600002</v>
      </c>
      <c r="C19" s="152">
        <v>355.20569741999998</v>
      </c>
      <c r="D19" s="152">
        <v>4999.7451910899999</v>
      </c>
      <c r="E19" s="152">
        <v>353.54226294</v>
      </c>
      <c r="F19" s="152">
        <v>1967.8218710900001</v>
      </c>
      <c r="G19" s="152">
        <v>94.876760320000002</v>
      </c>
      <c r="H19" s="152">
        <v>958.14487981000002</v>
      </c>
      <c r="I19" s="152">
        <v>10474.925882609999</v>
      </c>
    </row>
    <row r="20" spans="1:9" s="99" customFormat="1" x14ac:dyDescent="0.2">
      <c r="A20" s="4" t="s">
        <v>438</v>
      </c>
      <c r="B20" s="152">
        <v>892066.85901229002</v>
      </c>
      <c r="C20" s="152">
        <v>36396.802786020002</v>
      </c>
      <c r="D20" s="152">
        <v>1704998.77690922</v>
      </c>
      <c r="E20" s="152">
        <v>36326.319559948999</v>
      </c>
      <c r="F20" s="152">
        <v>275598.25912633998</v>
      </c>
      <c r="G20" s="152">
        <v>12904.593580979999</v>
      </c>
      <c r="H20" s="152">
        <v>6612.7158640513999</v>
      </c>
      <c r="I20" s="152">
        <v>2964904.3268388505</v>
      </c>
    </row>
    <row r="21" spans="1:9" s="100" customFormat="1" x14ac:dyDescent="0.2">
      <c r="A21" s="10" t="s">
        <v>439</v>
      </c>
      <c r="B21" s="154">
        <v>604718.44817818003</v>
      </c>
      <c r="C21" s="154">
        <v>5.4131829999999999E-2</v>
      </c>
      <c r="D21" s="154">
        <v>141426.87264037001</v>
      </c>
      <c r="E21" s="154">
        <v>4763.4135550800002</v>
      </c>
      <c r="F21" s="154">
        <v>15931.911</v>
      </c>
      <c r="G21" s="154">
        <v>139.38548238000001</v>
      </c>
      <c r="H21" s="154">
        <v>0</v>
      </c>
      <c r="I21" s="154">
        <v>766980.08498784003</v>
      </c>
    </row>
    <row r="22" spans="1:9" s="100" customFormat="1" x14ac:dyDescent="0.2">
      <c r="A22" s="10" t="s">
        <v>440</v>
      </c>
      <c r="B22" s="154">
        <v>545801.27231890999</v>
      </c>
      <c r="C22" s="154">
        <v>5.4131829999999999E-2</v>
      </c>
      <c r="D22" s="154">
        <v>71540.050306789999</v>
      </c>
      <c r="E22" s="154">
        <v>1073.66949282</v>
      </c>
      <c r="F22" s="154">
        <v>10780.254000000001</v>
      </c>
      <c r="G22" s="154">
        <v>139.38548238000001</v>
      </c>
      <c r="H22" s="154">
        <v>0</v>
      </c>
      <c r="I22" s="154">
        <v>629334.68573272997</v>
      </c>
    </row>
    <row r="23" spans="1:9" s="99" customFormat="1" x14ac:dyDescent="0.2">
      <c r="A23" s="4" t="s">
        <v>441</v>
      </c>
      <c r="B23" s="152">
        <v>168598.47596959001</v>
      </c>
      <c r="C23" s="152">
        <v>0</v>
      </c>
      <c r="D23" s="152">
        <v>16560.091241589998</v>
      </c>
      <c r="E23" s="152">
        <v>131.46942865</v>
      </c>
      <c r="F23" s="152">
        <v>4402.5460000000003</v>
      </c>
      <c r="G23" s="152">
        <v>0</v>
      </c>
      <c r="H23" s="152">
        <v>0</v>
      </c>
      <c r="I23" s="152">
        <v>189692.58263983001</v>
      </c>
    </row>
    <row r="24" spans="1:9" s="99" customFormat="1" x14ac:dyDescent="0.2">
      <c r="A24" s="4" t="s">
        <v>442</v>
      </c>
      <c r="B24" s="152">
        <v>232.18033457000001</v>
      </c>
      <c r="C24" s="152">
        <v>0</v>
      </c>
      <c r="D24" s="152">
        <v>1976.1493773499999</v>
      </c>
      <c r="E24" s="152">
        <v>37.506644770000001</v>
      </c>
      <c r="F24" s="152">
        <v>183.03399999999999</v>
      </c>
      <c r="G24" s="152">
        <v>0</v>
      </c>
      <c r="H24" s="152">
        <v>0</v>
      </c>
      <c r="I24" s="152">
        <v>2428.8703566899999</v>
      </c>
    </row>
    <row r="25" spans="1:9" s="99" customFormat="1" x14ac:dyDescent="0.2">
      <c r="A25" s="4" t="s">
        <v>443</v>
      </c>
      <c r="B25" s="152">
        <v>376970.61601474998</v>
      </c>
      <c r="C25" s="152">
        <v>5.4131829999999999E-2</v>
      </c>
      <c r="D25" s="152">
        <v>53003.80968785</v>
      </c>
      <c r="E25" s="152">
        <v>904.69341940000004</v>
      </c>
      <c r="F25" s="152">
        <v>6194.674</v>
      </c>
      <c r="G25" s="152">
        <v>139.38548238000001</v>
      </c>
      <c r="H25" s="152">
        <v>0</v>
      </c>
      <c r="I25" s="152">
        <v>437213.23273620999</v>
      </c>
    </row>
    <row r="26" spans="1:9" s="99" customFormat="1" x14ac:dyDescent="0.2">
      <c r="A26" s="4" t="s">
        <v>444</v>
      </c>
      <c r="B26" s="152">
        <v>58917.175859269999</v>
      </c>
      <c r="C26" s="152">
        <v>0</v>
      </c>
      <c r="D26" s="152">
        <v>69886.822333579999</v>
      </c>
      <c r="E26" s="152">
        <v>3689.7440622600002</v>
      </c>
      <c r="F26" s="152">
        <v>5151.6570000000002</v>
      </c>
      <c r="G26" s="152">
        <v>0</v>
      </c>
      <c r="H26" s="152">
        <v>0</v>
      </c>
      <c r="I26" s="152">
        <v>137645.39925511001</v>
      </c>
    </row>
    <row r="27" spans="1:9" s="100" customFormat="1" x14ac:dyDescent="0.2">
      <c r="A27" s="10" t="s">
        <v>445</v>
      </c>
      <c r="B27" s="154">
        <v>546463.44782442995</v>
      </c>
      <c r="C27" s="154">
        <v>37955.231118609998</v>
      </c>
      <c r="D27" s="154">
        <v>65091.586737969999</v>
      </c>
      <c r="E27" s="154">
        <v>34201.256673493997</v>
      </c>
      <c r="F27" s="154">
        <v>50541.645645140001</v>
      </c>
      <c r="G27" s="154">
        <v>1612.95505374</v>
      </c>
      <c r="H27" s="154">
        <v>3392.5529498463002</v>
      </c>
      <c r="I27" s="154">
        <v>739258.67600323027</v>
      </c>
    </row>
    <row r="28" spans="1:9" s="99" customFormat="1" x14ac:dyDescent="0.2">
      <c r="A28" s="4" t="s">
        <v>446</v>
      </c>
      <c r="B28" s="152">
        <v>460425.8000321</v>
      </c>
      <c r="C28" s="152">
        <v>18218.769701609999</v>
      </c>
      <c r="D28" s="152">
        <v>220.81610284999999</v>
      </c>
      <c r="E28" s="152">
        <v>16920.401588043998</v>
      </c>
      <c r="F28" s="152">
        <v>3167.11001502</v>
      </c>
      <c r="G28" s="152">
        <v>76.388385999999997</v>
      </c>
      <c r="H28" s="152">
        <v>518.70581495199997</v>
      </c>
      <c r="I28" s="152">
        <v>499547.99164057599</v>
      </c>
    </row>
    <row r="29" spans="1:9" s="99" customFormat="1" x14ac:dyDescent="0.2">
      <c r="A29" s="4" t="s">
        <v>472</v>
      </c>
      <c r="B29" s="152">
        <v>41945.899968669997</v>
      </c>
      <c r="C29" s="152">
        <v>120.594131</v>
      </c>
      <c r="D29" s="152">
        <v>2185.9278428500002</v>
      </c>
      <c r="E29" s="152">
        <v>420.32822151699997</v>
      </c>
      <c r="F29" s="152">
        <v>2970.9979275000001</v>
      </c>
      <c r="G29" s="152">
        <v>32.9</v>
      </c>
      <c r="H29" s="152">
        <v>14544.61295767</v>
      </c>
      <c r="I29" s="152">
        <v>46196.572852537</v>
      </c>
    </row>
    <row r="30" spans="1:9" s="99" customFormat="1" x14ac:dyDescent="0.2">
      <c r="A30" s="4" t="s">
        <v>467</v>
      </c>
      <c r="B30" s="152">
        <v>3145.46</v>
      </c>
      <c r="C30" s="152">
        <v>0</v>
      </c>
      <c r="D30" s="152">
        <v>0</v>
      </c>
      <c r="E30" s="152">
        <v>81.503546060000005</v>
      </c>
      <c r="F30" s="152">
        <v>0</v>
      </c>
      <c r="G30" s="152">
        <v>0</v>
      </c>
      <c r="H30" s="152">
        <v>0</v>
      </c>
      <c r="I30" s="152">
        <v>3226.9635460600002</v>
      </c>
    </row>
    <row r="31" spans="1:9" s="99" customFormat="1" x14ac:dyDescent="0.2">
      <c r="A31" s="4" t="s">
        <v>478</v>
      </c>
      <c r="B31" s="152">
        <v>0</v>
      </c>
      <c r="C31" s="152">
        <v>70.932877410000003</v>
      </c>
      <c r="D31" s="152">
        <v>0</v>
      </c>
      <c r="E31" s="152">
        <v>0</v>
      </c>
      <c r="F31" s="152">
        <v>0</v>
      </c>
      <c r="G31" s="152">
        <v>0</v>
      </c>
      <c r="H31" s="152">
        <v>0</v>
      </c>
      <c r="I31" s="152">
        <v>70.932877410000003</v>
      </c>
    </row>
    <row r="32" spans="1:9" s="99" customFormat="1" x14ac:dyDescent="0.2">
      <c r="A32" s="4" t="s">
        <v>510</v>
      </c>
      <c r="B32" s="152">
        <v>2.4</v>
      </c>
      <c r="C32" s="152">
        <v>0</v>
      </c>
      <c r="D32" s="152">
        <v>0</v>
      </c>
      <c r="E32" s="152">
        <v>0</v>
      </c>
      <c r="F32" s="152">
        <v>0</v>
      </c>
      <c r="G32" s="152">
        <v>0</v>
      </c>
      <c r="H32" s="152">
        <v>2.4</v>
      </c>
      <c r="I32" s="152">
        <v>2.4</v>
      </c>
    </row>
    <row r="33" spans="1:9" s="99" customFormat="1" x14ac:dyDescent="0.2">
      <c r="A33" s="4" t="s">
        <v>450</v>
      </c>
      <c r="B33" s="152">
        <v>232.08574999999999</v>
      </c>
      <c r="C33" s="152">
        <v>0</v>
      </c>
      <c r="D33" s="152">
        <v>0</v>
      </c>
      <c r="E33" s="152">
        <v>532.25319230000002</v>
      </c>
      <c r="F33" s="152">
        <v>0</v>
      </c>
      <c r="G33" s="152">
        <v>0</v>
      </c>
      <c r="H33" s="152">
        <v>0</v>
      </c>
      <c r="I33" s="152">
        <v>764.33894229999999</v>
      </c>
    </row>
    <row r="34" spans="1:9" s="99" customFormat="1" x14ac:dyDescent="0.2">
      <c r="A34" s="4" t="s">
        <v>492</v>
      </c>
      <c r="B34" s="152">
        <v>0</v>
      </c>
      <c r="C34" s="152">
        <v>16952.823908850001</v>
      </c>
      <c r="D34" s="152">
        <v>0</v>
      </c>
      <c r="E34" s="152">
        <v>0</v>
      </c>
      <c r="F34" s="152">
        <v>0</v>
      </c>
      <c r="G34" s="152">
        <v>0</v>
      </c>
      <c r="H34" s="152">
        <v>0</v>
      </c>
      <c r="I34" s="152">
        <v>16952.823908850001</v>
      </c>
    </row>
    <row r="35" spans="1:9" s="99" customFormat="1" x14ac:dyDescent="0.2">
      <c r="A35" s="4" t="s">
        <v>499</v>
      </c>
      <c r="B35" s="152">
        <v>0</v>
      </c>
      <c r="C35" s="152">
        <v>0</v>
      </c>
      <c r="D35" s="152">
        <v>0</v>
      </c>
      <c r="E35" s="152">
        <v>13185.588903420001</v>
      </c>
      <c r="F35" s="152">
        <v>0</v>
      </c>
      <c r="G35" s="152">
        <v>0</v>
      </c>
      <c r="H35" s="152">
        <v>0</v>
      </c>
      <c r="I35" s="152">
        <v>13185.588903420001</v>
      </c>
    </row>
    <row r="36" spans="1:9" s="99" customFormat="1" x14ac:dyDescent="0.2">
      <c r="A36" s="4" t="s">
        <v>493</v>
      </c>
      <c r="B36" s="152">
        <v>2000</v>
      </c>
      <c r="C36" s="152">
        <v>0</v>
      </c>
      <c r="D36" s="152">
        <v>0</v>
      </c>
      <c r="E36" s="152">
        <v>0</v>
      </c>
      <c r="F36" s="152">
        <v>0</v>
      </c>
      <c r="G36" s="152">
        <v>0</v>
      </c>
      <c r="H36" s="152">
        <v>0</v>
      </c>
      <c r="I36" s="152">
        <v>2000</v>
      </c>
    </row>
    <row r="37" spans="1:9" s="99" customFormat="1" x14ac:dyDescent="0.2">
      <c r="A37" s="4" t="s">
        <v>494</v>
      </c>
      <c r="B37" s="152">
        <v>0</v>
      </c>
      <c r="C37" s="152">
        <v>23.703727700000002</v>
      </c>
      <c r="D37" s="152">
        <v>0</v>
      </c>
      <c r="E37" s="152">
        <v>0</v>
      </c>
      <c r="F37" s="152">
        <v>0</v>
      </c>
      <c r="G37" s="152">
        <v>0</v>
      </c>
      <c r="H37" s="152">
        <v>0</v>
      </c>
      <c r="I37" s="152">
        <v>23.703727700000002</v>
      </c>
    </row>
    <row r="38" spans="1:9" s="99" customFormat="1" x14ac:dyDescent="0.2">
      <c r="A38" s="4" t="s">
        <v>452</v>
      </c>
      <c r="B38" s="152">
        <v>0</v>
      </c>
      <c r="C38" s="152">
        <v>308.14841627999999</v>
      </c>
      <c r="D38" s="152">
        <v>0</v>
      </c>
      <c r="E38" s="152">
        <v>0</v>
      </c>
      <c r="F38" s="152">
        <v>0</v>
      </c>
      <c r="G38" s="152">
        <v>0</v>
      </c>
      <c r="H38" s="152">
        <v>0</v>
      </c>
      <c r="I38" s="152">
        <v>308.14841627999999</v>
      </c>
    </row>
    <row r="39" spans="1:9" s="99" customFormat="1" x14ac:dyDescent="0.2">
      <c r="A39" s="4" t="s">
        <v>495</v>
      </c>
      <c r="B39" s="152">
        <v>13128.4514311</v>
      </c>
      <c r="C39" s="152">
        <v>27.245016240000002</v>
      </c>
      <c r="D39" s="152">
        <v>0</v>
      </c>
      <c r="E39" s="152">
        <v>0</v>
      </c>
      <c r="F39" s="152">
        <v>0</v>
      </c>
      <c r="G39" s="152">
        <v>0</v>
      </c>
      <c r="H39" s="152">
        <v>0</v>
      </c>
      <c r="I39" s="152">
        <v>13155.69644734</v>
      </c>
    </row>
    <row r="40" spans="1:9" s="99" customFormat="1" x14ac:dyDescent="0.2">
      <c r="A40" s="4" t="s">
        <v>496</v>
      </c>
      <c r="B40" s="152">
        <v>0</v>
      </c>
      <c r="C40" s="152">
        <v>188.19038499999999</v>
      </c>
      <c r="D40" s="152">
        <v>0</v>
      </c>
      <c r="E40" s="152">
        <v>0</v>
      </c>
      <c r="F40" s="152">
        <v>0</v>
      </c>
      <c r="G40" s="152">
        <v>0</v>
      </c>
      <c r="H40" s="152">
        <v>0</v>
      </c>
      <c r="I40" s="152">
        <v>188.19038499999999</v>
      </c>
    </row>
    <row r="41" spans="1:9" s="99" customFormat="1" x14ac:dyDescent="0.2">
      <c r="A41" s="4" t="s">
        <v>497</v>
      </c>
      <c r="B41" s="152">
        <v>74140.025328699994</v>
      </c>
      <c r="C41" s="152">
        <v>0</v>
      </c>
      <c r="D41" s="152">
        <v>0</v>
      </c>
      <c r="E41" s="152">
        <v>0</v>
      </c>
      <c r="F41" s="152">
        <v>0</v>
      </c>
      <c r="G41" s="152">
        <v>0</v>
      </c>
      <c r="H41" s="152">
        <v>0</v>
      </c>
      <c r="I41" s="152">
        <v>74140.025328699994</v>
      </c>
    </row>
    <row r="42" spans="1:9" s="99" customFormat="1" x14ac:dyDescent="0.2">
      <c r="A42" s="4" t="s">
        <v>453</v>
      </c>
      <c r="B42" s="152">
        <v>276991.09660709999</v>
      </c>
      <c r="C42" s="152">
        <v>0</v>
      </c>
      <c r="D42" s="152">
        <v>0</v>
      </c>
      <c r="E42" s="152">
        <v>1928.2344986170001</v>
      </c>
      <c r="F42" s="152">
        <v>0</v>
      </c>
      <c r="G42" s="152">
        <v>0</v>
      </c>
      <c r="H42" s="152">
        <v>2.8729999999999999E-2</v>
      </c>
      <c r="I42" s="152">
        <v>278919.35983571701</v>
      </c>
    </row>
    <row r="43" spans="1:9" s="99" customFormat="1" x14ac:dyDescent="0.2">
      <c r="A43" s="4" t="s">
        <v>498</v>
      </c>
      <c r="B43" s="152">
        <v>467.11413800000003</v>
      </c>
      <c r="C43" s="152">
        <v>0</v>
      </c>
      <c r="D43" s="152">
        <v>0</v>
      </c>
      <c r="E43" s="152">
        <v>0</v>
      </c>
      <c r="F43" s="152">
        <v>0</v>
      </c>
      <c r="G43" s="152">
        <v>0</v>
      </c>
      <c r="H43" s="152">
        <v>0</v>
      </c>
      <c r="I43" s="152">
        <v>467.11413800000003</v>
      </c>
    </row>
    <row r="44" spans="1:9" s="99" customFormat="1" x14ac:dyDescent="0.2">
      <c r="A44" s="4" t="s">
        <v>454</v>
      </c>
      <c r="B44" s="152">
        <v>8759.2289413500002</v>
      </c>
      <c r="C44" s="152">
        <v>147.7528106</v>
      </c>
      <c r="D44" s="152">
        <v>0.17926</v>
      </c>
      <c r="E44" s="152">
        <v>369.60386983000001</v>
      </c>
      <c r="F44" s="152">
        <v>196.11208751999999</v>
      </c>
      <c r="G44" s="152">
        <v>43.488385999999998</v>
      </c>
      <c r="H44" s="152">
        <v>162.00086300000001</v>
      </c>
      <c r="I44" s="152">
        <v>9546.0462253000005</v>
      </c>
    </row>
    <row r="45" spans="1:9" s="99" customFormat="1" x14ac:dyDescent="0.2">
      <c r="A45" s="4" t="s">
        <v>480</v>
      </c>
      <c r="B45" s="152">
        <v>2325.8590740999998</v>
      </c>
      <c r="C45" s="152">
        <v>179.55819181999999</v>
      </c>
      <c r="D45" s="152">
        <v>0</v>
      </c>
      <c r="E45" s="152">
        <v>0</v>
      </c>
      <c r="F45" s="152">
        <v>0</v>
      </c>
      <c r="G45" s="152">
        <v>0</v>
      </c>
      <c r="H45" s="152">
        <v>0</v>
      </c>
      <c r="I45" s="152">
        <v>2505.4172659199999</v>
      </c>
    </row>
    <row r="46" spans="1:9" s="99" customFormat="1" x14ac:dyDescent="0.2">
      <c r="A46" s="4" t="s">
        <v>455</v>
      </c>
      <c r="B46" s="152">
        <v>14160.41234954</v>
      </c>
      <c r="C46" s="152">
        <v>199.82023670999999</v>
      </c>
      <c r="D46" s="152">
        <v>0</v>
      </c>
      <c r="E46" s="152">
        <v>228.9616011</v>
      </c>
      <c r="F46" s="152">
        <v>0</v>
      </c>
      <c r="G46" s="152">
        <v>0</v>
      </c>
      <c r="H46" s="152">
        <v>5919.67947301</v>
      </c>
      <c r="I46" s="152">
        <v>14589.19418735</v>
      </c>
    </row>
    <row r="47" spans="1:9" s="99" customFormat="1" x14ac:dyDescent="0.2">
      <c r="A47" s="4" t="s">
        <v>481</v>
      </c>
      <c r="B47" s="152">
        <v>1562.86402232</v>
      </c>
      <c r="C47" s="152">
        <v>0</v>
      </c>
      <c r="D47" s="152">
        <v>0</v>
      </c>
      <c r="E47" s="152">
        <v>173.92775520000001</v>
      </c>
      <c r="F47" s="152">
        <v>0</v>
      </c>
      <c r="G47" s="152">
        <v>0</v>
      </c>
      <c r="H47" s="152">
        <v>1566.644476272</v>
      </c>
      <c r="I47" s="152">
        <v>1740.5722314720001</v>
      </c>
    </row>
    <row r="48" spans="1:9" s="99" customFormat="1" x14ac:dyDescent="0.2">
      <c r="A48" s="4" t="s">
        <v>482</v>
      </c>
      <c r="B48" s="152">
        <v>21564.902421219998</v>
      </c>
      <c r="C48" s="152">
        <v>0</v>
      </c>
      <c r="D48" s="152">
        <v>0</v>
      </c>
      <c r="E48" s="152">
        <v>0</v>
      </c>
      <c r="F48" s="152">
        <v>0</v>
      </c>
      <c r="G48" s="152">
        <v>0</v>
      </c>
      <c r="H48" s="152">
        <v>21564.902421219998</v>
      </c>
      <c r="I48" s="152">
        <v>21564.902421219998</v>
      </c>
    </row>
    <row r="49" spans="1:9" s="99" customFormat="1" x14ac:dyDescent="0.2">
      <c r="A49" s="4" t="s">
        <v>456</v>
      </c>
      <c r="B49" s="152">
        <v>82574.107161330001</v>
      </c>
      <c r="C49" s="152">
        <v>19350.33921382</v>
      </c>
      <c r="D49" s="152">
        <v>58487.422569720002</v>
      </c>
      <c r="E49" s="152">
        <v>17100.823381120001</v>
      </c>
      <c r="F49" s="152">
        <v>46934.350118249997</v>
      </c>
      <c r="G49" s="152">
        <v>1441.5678557900001</v>
      </c>
      <c r="H49" s="152">
        <v>2847.8834522438001</v>
      </c>
      <c r="I49" s="152">
        <v>228736.49375227379</v>
      </c>
    </row>
    <row r="50" spans="1:9" s="99" customFormat="1" x14ac:dyDescent="0.2">
      <c r="A50" s="4" t="s">
        <v>457</v>
      </c>
      <c r="B50" s="152">
        <v>3463.5406309999998</v>
      </c>
      <c r="C50" s="152">
        <v>386.12220317999999</v>
      </c>
      <c r="D50" s="152">
        <v>6383.3480654000005</v>
      </c>
      <c r="E50" s="152">
        <v>180.03170433</v>
      </c>
      <c r="F50" s="152">
        <v>440.18551187000003</v>
      </c>
      <c r="G50" s="152">
        <v>94.998811950000004</v>
      </c>
      <c r="H50" s="152">
        <v>25.963682650500001</v>
      </c>
      <c r="I50" s="152">
        <v>10974.190610380499</v>
      </c>
    </row>
    <row r="51" spans="1:9" s="100" customFormat="1" x14ac:dyDescent="0.2">
      <c r="A51" s="4" t="s">
        <v>458</v>
      </c>
      <c r="B51" s="152">
        <v>0</v>
      </c>
      <c r="C51" s="152">
        <v>0</v>
      </c>
      <c r="D51" s="152">
        <v>0</v>
      </c>
      <c r="E51" s="152">
        <v>0</v>
      </c>
      <c r="F51" s="152">
        <v>0</v>
      </c>
      <c r="G51" s="152">
        <v>0</v>
      </c>
      <c r="H51" s="152">
        <v>0</v>
      </c>
      <c r="I51" s="152">
        <v>0</v>
      </c>
    </row>
    <row r="52" spans="1:9" s="100" customFormat="1" x14ac:dyDescent="0.2">
      <c r="A52" s="10" t="s">
        <v>459</v>
      </c>
      <c r="B52" s="154">
        <v>88872.320070849993</v>
      </c>
      <c r="C52" s="154">
        <v>31508.471658310002</v>
      </c>
      <c r="D52" s="154">
        <v>219023.10925489001</v>
      </c>
      <c r="E52" s="154">
        <v>398671.63154943998</v>
      </c>
      <c r="F52" s="154">
        <v>138148.31778667</v>
      </c>
      <c r="G52" s="154">
        <v>424.04069772000003</v>
      </c>
      <c r="H52" s="154">
        <v>7492.9512794002003</v>
      </c>
      <c r="I52" s="154">
        <v>884140.84229728021</v>
      </c>
    </row>
    <row r="53" spans="1:9" s="99" customFormat="1" x14ac:dyDescent="0.2">
      <c r="A53" s="10" t="s">
        <v>460</v>
      </c>
      <c r="B53" s="154">
        <v>61886.970592450001</v>
      </c>
      <c r="C53" s="154">
        <v>18346.75507472</v>
      </c>
      <c r="D53" s="154">
        <v>213896.26588526001</v>
      </c>
      <c r="E53" s="154">
        <v>314931.98364987999</v>
      </c>
      <c r="F53" s="154">
        <v>125524.60609946999</v>
      </c>
      <c r="G53" s="154">
        <v>424.04069772000003</v>
      </c>
      <c r="H53" s="154">
        <v>658.72835640020003</v>
      </c>
      <c r="I53" s="154">
        <v>735669.35035590024</v>
      </c>
    </row>
    <row r="54" spans="1:9" s="99" customFormat="1" x14ac:dyDescent="0.2">
      <c r="A54" s="4" t="s">
        <v>461</v>
      </c>
      <c r="B54" s="152">
        <v>50179.588268890002</v>
      </c>
      <c r="C54" s="152">
        <v>4050.0595353899998</v>
      </c>
      <c r="D54" s="152">
        <v>48120.075872460002</v>
      </c>
      <c r="E54" s="152">
        <v>7919.0640344399999</v>
      </c>
      <c r="F54" s="152">
        <v>86073.885141310006</v>
      </c>
      <c r="G54" s="152">
        <v>288.51102028000003</v>
      </c>
      <c r="H54" s="152">
        <v>387.76355993840002</v>
      </c>
      <c r="I54" s="152">
        <v>197018.9474327084</v>
      </c>
    </row>
    <row r="55" spans="1:9" s="100" customFormat="1" x14ac:dyDescent="0.2">
      <c r="A55" s="4" t="s">
        <v>462</v>
      </c>
      <c r="B55" s="152">
        <v>11707.382323559999</v>
      </c>
      <c r="C55" s="152">
        <v>14296.69553933</v>
      </c>
      <c r="D55" s="152">
        <v>165776.19001280001</v>
      </c>
      <c r="E55" s="152">
        <v>307012.91961544001</v>
      </c>
      <c r="F55" s="152">
        <v>39450.720958159996</v>
      </c>
      <c r="G55" s="152">
        <v>135.52967744</v>
      </c>
      <c r="H55" s="152">
        <v>270.96479646180001</v>
      </c>
      <c r="I55" s="152">
        <v>538650.40292319178</v>
      </c>
    </row>
    <row r="56" spans="1:9" s="99" customFormat="1" x14ac:dyDescent="0.2">
      <c r="A56" s="10" t="s">
        <v>463</v>
      </c>
      <c r="B56" s="154">
        <v>300.377002</v>
      </c>
      <c r="C56" s="154">
        <v>2155.7517505000001</v>
      </c>
      <c r="D56" s="154">
        <v>5126.8433696299999</v>
      </c>
      <c r="E56" s="154">
        <v>23447.364077049999</v>
      </c>
      <c r="F56" s="154">
        <v>145.74</v>
      </c>
      <c r="G56" s="154">
        <v>0</v>
      </c>
      <c r="H56" s="154">
        <v>0</v>
      </c>
      <c r="I56" s="154">
        <v>31176.076199179999</v>
      </c>
    </row>
    <row r="57" spans="1:9" s="99" customFormat="1" x14ac:dyDescent="0.2">
      <c r="A57" s="4" t="s">
        <v>464</v>
      </c>
      <c r="B57" s="152">
        <v>300.377002</v>
      </c>
      <c r="C57" s="152">
        <v>2098.6729664300001</v>
      </c>
      <c r="D57" s="152">
        <v>5126.8433696299999</v>
      </c>
      <c r="E57" s="152">
        <v>23313.341307980001</v>
      </c>
      <c r="F57" s="152">
        <v>145.74</v>
      </c>
      <c r="G57" s="152">
        <v>0</v>
      </c>
      <c r="H57" s="152">
        <v>0</v>
      </c>
      <c r="I57" s="152">
        <v>30984.974646039998</v>
      </c>
    </row>
    <row r="58" spans="1:9" s="100" customFormat="1" x14ac:dyDescent="0.2">
      <c r="A58" s="4" t="s">
        <v>465</v>
      </c>
      <c r="B58" s="152">
        <v>0</v>
      </c>
      <c r="C58" s="152">
        <v>57.078784069999998</v>
      </c>
      <c r="D58" s="152">
        <v>0</v>
      </c>
      <c r="E58" s="152">
        <v>134.02276907000001</v>
      </c>
      <c r="F58" s="152">
        <v>0</v>
      </c>
      <c r="G58" s="152">
        <v>0</v>
      </c>
      <c r="H58" s="152">
        <v>0</v>
      </c>
      <c r="I58" s="152">
        <v>191.10155313999999</v>
      </c>
    </row>
    <row r="59" spans="1:9" s="99" customFormat="1" x14ac:dyDescent="0.2">
      <c r="A59" s="10" t="s">
        <v>466</v>
      </c>
      <c r="B59" s="154">
        <v>26684.972476399998</v>
      </c>
      <c r="C59" s="154">
        <v>11005.96483309</v>
      </c>
      <c r="D59" s="154">
        <v>0</v>
      </c>
      <c r="E59" s="154">
        <v>60292.283822509999</v>
      </c>
      <c r="F59" s="154">
        <v>12477.971687200001</v>
      </c>
      <c r="G59" s="154">
        <v>0</v>
      </c>
      <c r="H59" s="154">
        <v>6834.2229230000003</v>
      </c>
      <c r="I59" s="154">
        <v>117295.4157422</v>
      </c>
    </row>
    <row r="60" spans="1:9" s="99" customFormat="1" x14ac:dyDescent="0.2">
      <c r="A60" s="4" t="s">
        <v>446</v>
      </c>
      <c r="B60" s="152">
        <v>26644.972476399998</v>
      </c>
      <c r="C60" s="152">
        <v>8398.5619668500003</v>
      </c>
      <c r="D60" s="152">
        <v>0</v>
      </c>
      <c r="E60" s="152">
        <v>59571.522745100003</v>
      </c>
      <c r="F60" s="152">
        <v>12477.971687200001</v>
      </c>
      <c r="G60" s="152">
        <v>0</v>
      </c>
      <c r="H60" s="152">
        <v>2510.669124</v>
      </c>
      <c r="I60" s="152">
        <v>109603.69799955</v>
      </c>
    </row>
    <row r="61" spans="1:9" s="163" customFormat="1" x14ac:dyDescent="0.2">
      <c r="A61" s="159" t="s">
        <v>450</v>
      </c>
      <c r="B61" s="160">
        <v>24644.972476399998</v>
      </c>
      <c r="C61" s="160">
        <v>0</v>
      </c>
      <c r="D61" s="160">
        <v>0</v>
      </c>
      <c r="E61" s="160">
        <v>0</v>
      </c>
      <c r="F61" s="160">
        <v>0</v>
      </c>
      <c r="G61" s="160">
        <v>0</v>
      </c>
      <c r="H61" s="160">
        <v>24644.972476399998</v>
      </c>
      <c r="I61" s="160">
        <v>24644.972476399998</v>
      </c>
    </row>
    <row r="62" spans="1:9" s="99" customFormat="1" x14ac:dyDescent="0.2">
      <c r="A62" s="4" t="s">
        <v>492</v>
      </c>
      <c r="B62" s="152">
        <v>0</v>
      </c>
      <c r="C62" s="152">
        <v>1498.5126822</v>
      </c>
      <c r="D62" s="152">
        <v>0</v>
      </c>
      <c r="E62" s="152">
        <v>0</v>
      </c>
      <c r="F62" s="152">
        <v>0</v>
      </c>
      <c r="G62" s="152">
        <v>0</v>
      </c>
      <c r="H62" s="152">
        <v>0</v>
      </c>
      <c r="I62" s="152">
        <v>1498.5126822</v>
      </c>
    </row>
    <row r="63" spans="1:9" s="99" customFormat="1" x14ac:dyDescent="0.2">
      <c r="A63" s="4" t="s">
        <v>499</v>
      </c>
      <c r="B63" s="152">
        <v>0</v>
      </c>
      <c r="C63" s="152">
        <v>0</v>
      </c>
      <c r="D63" s="152">
        <v>0</v>
      </c>
      <c r="E63" s="152">
        <v>4297.0535</v>
      </c>
      <c r="F63" s="152">
        <v>0</v>
      </c>
      <c r="G63" s="152">
        <v>0</v>
      </c>
      <c r="H63" s="152">
        <v>0</v>
      </c>
      <c r="I63" s="152">
        <v>4297.0535</v>
      </c>
    </row>
    <row r="64" spans="1:9" s="99" customFormat="1" x14ac:dyDescent="0.2">
      <c r="A64" s="4" t="s">
        <v>500</v>
      </c>
      <c r="B64" s="152">
        <v>0</v>
      </c>
      <c r="C64" s="152">
        <v>0</v>
      </c>
      <c r="D64" s="152">
        <v>0</v>
      </c>
      <c r="E64" s="152">
        <v>0</v>
      </c>
      <c r="F64" s="152">
        <v>12477.971687200001</v>
      </c>
      <c r="G64" s="152">
        <v>0</v>
      </c>
      <c r="H64" s="152">
        <v>0</v>
      </c>
      <c r="I64" s="152">
        <v>12477.971687200001</v>
      </c>
    </row>
    <row r="65" spans="1:11" s="99" customFormat="1" x14ac:dyDescent="0.2">
      <c r="A65" s="4" t="s">
        <v>493</v>
      </c>
      <c r="B65" s="152">
        <v>0</v>
      </c>
      <c r="C65" s="152">
        <v>1000</v>
      </c>
      <c r="D65" s="152">
        <v>0</v>
      </c>
      <c r="E65" s="152">
        <v>0</v>
      </c>
      <c r="F65" s="152">
        <v>0</v>
      </c>
      <c r="G65" s="152">
        <v>0</v>
      </c>
      <c r="H65" s="152">
        <v>0</v>
      </c>
      <c r="I65" s="152">
        <v>1000</v>
      </c>
    </row>
    <row r="66" spans="1:11" s="99" customFormat="1" x14ac:dyDescent="0.2">
      <c r="A66" s="4" t="s">
        <v>452</v>
      </c>
      <c r="B66" s="152">
        <v>0</v>
      </c>
      <c r="C66" s="152">
        <v>102.5</v>
      </c>
      <c r="D66" s="152">
        <v>0</v>
      </c>
      <c r="E66" s="152">
        <v>4051.4</v>
      </c>
      <c r="F66" s="152">
        <v>0</v>
      </c>
      <c r="G66" s="152">
        <v>0</v>
      </c>
      <c r="H66" s="152">
        <v>0</v>
      </c>
      <c r="I66" s="152">
        <v>4153.8999999999996</v>
      </c>
    </row>
    <row r="67" spans="1:11" s="99" customFormat="1" x14ac:dyDescent="0.2">
      <c r="A67" s="4" t="s">
        <v>495</v>
      </c>
      <c r="B67" s="152">
        <v>0</v>
      </c>
      <c r="C67" s="152">
        <v>11</v>
      </c>
      <c r="D67" s="152">
        <v>0</v>
      </c>
      <c r="E67" s="152">
        <v>0</v>
      </c>
      <c r="F67" s="152">
        <v>0</v>
      </c>
      <c r="G67" s="152">
        <v>0</v>
      </c>
      <c r="H67" s="152">
        <v>0</v>
      </c>
      <c r="I67" s="152">
        <v>11</v>
      </c>
    </row>
    <row r="68" spans="1:11" s="99" customFormat="1" x14ac:dyDescent="0.2">
      <c r="A68" s="4" t="s">
        <v>453</v>
      </c>
      <c r="B68" s="152">
        <v>2000</v>
      </c>
      <c r="C68" s="152">
        <v>0</v>
      </c>
      <c r="D68" s="152">
        <v>0</v>
      </c>
      <c r="E68" s="152">
        <v>0</v>
      </c>
      <c r="F68" s="152">
        <v>0</v>
      </c>
      <c r="G68" s="152">
        <v>0</v>
      </c>
      <c r="H68" s="152">
        <v>0</v>
      </c>
      <c r="I68" s="152">
        <v>2000</v>
      </c>
    </row>
    <row r="69" spans="1:11" s="99" customFormat="1" x14ac:dyDescent="0.2">
      <c r="A69" s="4" t="s">
        <v>454</v>
      </c>
      <c r="B69" s="152">
        <v>0</v>
      </c>
      <c r="C69" s="152">
        <v>2432.9749999999999</v>
      </c>
      <c r="D69" s="152">
        <v>0</v>
      </c>
      <c r="E69" s="152">
        <v>0</v>
      </c>
      <c r="F69" s="152">
        <v>0</v>
      </c>
      <c r="G69" s="152">
        <v>0</v>
      </c>
      <c r="H69" s="152">
        <v>0</v>
      </c>
      <c r="I69" s="152">
        <v>2432.9749999999999</v>
      </c>
    </row>
    <row r="70" spans="1:11" s="99" customFormat="1" x14ac:dyDescent="0.2">
      <c r="A70" s="4" t="s">
        <v>455</v>
      </c>
      <c r="B70" s="152">
        <v>0</v>
      </c>
      <c r="C70" s="152">
        <v>0</v>
      </c>
      <c r="D70" s="152">
        <v>0</v>
      </c>
      <c r="E70" s="152">
        <v>93.369246099999998</v>
      </c>
      <c r="F70" s="152">
        <v>0</v>
      </c>
      <c r="G70" s="152">
        <v>0</v>
      </c>
      <c r="H70" s="152">
        <v>0</v>
      </c>
      <c r="I70" s="152">
        <v>93.369246099999998</v>
      </c>
    </row>
    <row r="71" spans="1:11" s="99" customFormat="1" x14ac:dyDescent="0.2">
      <c r="A71" s="4" t="s">
        <v>481</v>
      </c>
      <c r="B71" s="152">
        <v>0</v>
      </c>
      <c r="C71" s="152">
        <v>3353.5742846500002</v>
      </c>
      <c r="D71" s="152">
        <v>0</v>
      </c>
      <c r="E71" s="152">
        <v>51129.699998999997</v>
      </c>
      <c r="F71" s="152">
        <v>0</v>
      </c>
      <c r="G71" s="152">
        <v>0</v>
      </c>
      <c r="H71" s="152">
        <v>2510.669124</v>
      </c>
      <c r="I71" s="152">
        <v>56993.943407649997</v>
      </c>
    </row>
    <row r="72" spans="1:11" s="100" customFormat="1" x14ac:dyDescent="0.2">
      <c r="A72" s="4" t="s">
        <v>456</v>
      </c>
      <c r="B72" s="152">
        <v>40</v>
      </c>
      <c r="C72" s="152">
        <v>2607.4028662400001</v>
      </c>
      <c r="D72" s="152">
        <v>0</v>
      </c>
      <c r="E72" s="152">
        <v>720.76107740999998</v>
      </c>
      <c r="F72" s="152">
        <v>0</v>
      </c>
      <c r="G72" s="152">
        <v>0</v>
      </c>
      <c r="H72" s="152">
        <v>4323.5537990000003</v>
      </c>
      <c r="I72" s="152">
        <v>7691.7177426500002</v>
      </c>
    </row>
    <row r="73" spans="1:11" s="99" customFormat="1" x14ac:dyDescent="0.2">
      <c r="A73" s="4" t="s">
        <v>457</v>
      </c>
      <c r="B73" s="152">
        <v>0</v>
      </c>
      <c r="C73" s="152">
        <v>0</v>
      </c>
      <c r="D73" s="152">
        <v>0</v>
      </c>
      <c r="E73" s="152">
        <v>0</v>
      </c>
      <c r="F73" s="152">
        <v>0</v>
      </c>
      <c r="G73" s="152">
        <v>0</v>
      </c>
      <c r="H73" s="152">
        <v>0</v>
      </c>
      <c r="I73" s="152">
        <v>0</v>
      </c>
    </row>
    <row r="74" spans="1:11" s="99" customFormat="1" x14ac:dyDescent="0.2">
      <c r="A74" s="10" t="s">
        <v>468</v>
      </c>
      <c r="B74" s="154">
        <v>-11375.78266759</v>
      </c>
      <c r="C74" s="154">
        <v>-152.77906193000001</v>
      </c>
      <c r="D74" s="154">
        <v>-10973.5278311</v>
      </c>
      <c r="E74" s="154">
        <v>-0.46784294999999998</v>
      </c>
      <c r="F74" s="154">
        <v>-13161.027</v>
      </c>
      <c r="G74" s="154">
        <v>0</v>
      </c>
      <c r="H74" s="154">
        <v>10298.747552020001</v>
      </c>
      <c r="I74" s="154">
        <v>-25364.836851550001</v>
      </c>
    </row>
    <row r="75" spans="1:11" s="7" customFormat="1" x14ac:dyDescent="0.2">
      <c r="A75" s="4" t="s">
        <v>469</v>
      </c>
      <c r="B75" s="152">
        <v>20212.607606789999</v>
      </c>
      <c r="C75" s="152">
        <v>529.35231930999998</v>
      </c>
      <c r="D75" s="152">
        <v>25566</v>
      </c>
      <c r="E75" s="152">
        <v>0</v>
      </c>
      <c r="F75" s="152">
        <v>0</v>
      </c>
      <c r="G75" s="152">
        <v>0</v>
      </c>
      <c r="H75" s="152">
        <v>22735.621361199999</v>
      </c>
      <c r="I75" s="152">
        <v>69043.581287299996</v>
      </c>
      <c r="J75" s="13"/>
      <c r="K75" s="13"/>
    </row>
    <row r="76" spans="1:11" x14ac:dyDescent="0.2">
      <c r="A76" s="4" t="s">
        <v>470</v>
      </c>
      <c r="B76" s="152">
        <v>31588.390274379999</v>
      </c>
      <c r="C76" s="152">
        <v>682.13138124</v>
      </c>
      <c r="D76" s="152">
        <v>36539.5278311</v>
      </c>
      <c r="E76" s="152">
        <v>0.46784294999999998</v>
      </c>
      <c r="F76" s="152">
        <v>13161.027</v>
      </c>
      <c r="G76" s="152">
        <v>0</v>
      </c>
      <c r="H76" s="152">
        <v>12436.873809180001</v>
      </c>
      <c r="I76" s="152">
        <v>94408.41813885</v>
      </c>
      <c r="J76" s="9"/>
      <c r="K76" s="9"/>
    </row>
  </sheetData>
  <mergeCells count="8">
    <mergeCell ref="G5:I5"/>
    <mergeCell ref="G6:I6"/>
    <mergeCell ref="G7:I7"/>
    <mergeCell ref="G8:I8"/>
    <mergeCell ref="B5:F5"/>
    <mergeCell ref="B6:F6"/>
    <mergeCell ref="B7:F7"/>
    <mergeCell ref="B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defaultGridColor="0" colorId="60" zoomScaleNormal="100" zoomScaleSheetLayoutView="110" workbookViewId="0">
      <pane xSplit="1" ySplit="10" topLeftCell="B39" activePane="bottomRight" state="frozen"/>
      <selection pane="topRight" activeCell="B1" sqref="B1"/>
      <selection pane="bottomLeft" activeCell="A11" sqref="A11"/>
      <selection pane="bottomRight" activeCell="H56" sqref="H56"/>
    </sheetView>
  </sheetViews>
  <sheetFormatPr baseColWidth="10" defaultColWidth="11.42578125" defaultRowHeight="12.75" x14ac:dyDescent="0.2"/>
  <cols>
    <col min="1" max="1" width="57.28515625" style="18" customWidth="1"/>
    <col min="2" max="2" width="9.7109375" style="18" bestFit="1" customWidth="1"/>
    <col min="3" max="3" width="8.7109375" style="18" bestFit="1" customWidth="1"/>
    <col min="4" max="4" width="9.7109375" style="18" bestFit="1" customWidth="1"/>
    <col min="5" max="5" width="7.7109375" style="18" bestFit="1" customWidth="1"/>
    <col min="6" max="8" width="9.7109375" style="18" bestFit="1" customWidth="1"/>
    <col min="9" max="9" width="6.28515625" style="18" bestFit="1" customWidth="1"/>
    <col min="10" max="10" width="9.28515625" style="18" bestFit="1" customWidth="1"/>
    <col min="11" max="11" width="8.28515625" style="18" bestFit="1" customWidth="1"/>
    <col min="12" max="12" width="6.7109375" style="18" bestFit="1" customWidth="1"/>
    <col min="13" max="13" width="10.28515625" style="18" bestFit="1" customWidth="1"/>
    <col min="14" max="14" width="9" style="18" bestFit="1" customWidth="1"/>
    <col min="15" max="16" width="8.28515625" style="18" bestFit="1" customWidth="1"/>
    <col min="17" max="17" width="10.28515625" style="18" bestFit="1" customWidth="1"/>
    <col min="18" max="18" width="9.7109375" style="18" bestFit="1" customWidth="1"/>
    <col min="19" max="19" width="11.7109375" style="18" customWidth="1"/>
    <col min="20" max="22" width="8.28515625" style="18" bestFit="1" customWidth="1"/>
    <col min="23" max="23" width="8.7109375" style="18" customWidth="1"/>
    <col min="24" max="24" width="11.85546875" style="18" bestFit="1" customWidth="1"/>
    <col min="25" max="16384" width="11.42578125" style="18"/>
  </cols>
  <sheetData>
    <row r="1" spans="1:26" x14ac:dyDescent="0.2">
      <c r="A1" s="17" t="s">
        <v>0</v>
      </c>
    </row>
    <row r="2" spans="1:26" x14ac:dyDescent="0.2">
      <c r="A2" s="17" t="s">
        <v>1</v>
      </c>
    </row>
    <row r="3" spans="1:26" x14ac:dyDescent="0.2">
      <c r="A3" s="17" t="s">
        <v>2</v>
      </c>
    </row>
    <row r="5" spans="1:26" x14ac:dyDescent="0.2">
      <c r="B5" s="178" t="s">
        <v>3</v>
      </c>
      <c r="C5" s="178"/>
      <c r="D5" s="178"/>
      <c r="E5" s="178"/>
      <c r="F5" s="178"/>
      <c r="G5" s="178"/>
      <c r="H5" s="178"/>
      <c r="I5" s="178"/>
      <c r="J5" s="178" t="s">
        <v>3</v>
      </c>
      <c r="K5" s="178"/>
      <c r="L5" s="178"/>
      <c r="M5" s="178"/>
      <c r="N5" s="178"/>
      <c r="O5" s="178"/>
      <c r="P5" s="178"/>
      <c r="Q5" s="178"/>
      <c r="R5" s="178"/>
      <c r="S5" s="178" t="s">
        <v>3</v>
      </c>
      <c r="T5" s="178"/>
      <c r="U5" s="178"/>
      <c r="V5" s="178"/>
      <c r="W5" s="178"/>
      <c r="X5" s="178"/>
    </row>
    <row r="6" spans="1:26" x14ac:dyDescent="0.2">
      <c r="B6" s="178" t="s">
        <v>52</v>
      </c>
      <c r="C6" s="178"/>
      <c r="D6" s="178"/>
      <c r="E6" s="178"/>
      <c r="F6" s="178"/>
      <c r="G6" s="178"/>
      <c r="H6" s="178"/>
      <c r="I6" s="178"/>
      <c r="J6" s="178" t="s">
        <v>52</v>
      </c>
      <c r="K6" s="178"/>
      <c r="L6" s="178"/>
      <c r="M6" s="178"/>
      <c r="N6" s="178"/>
      <c r="O6" s="178"/>
      <c r="P6" s="178"/>
      <c r="Q6" s="178"/>
      <c r="R6" s="178"/>
      <c r="S6" s="178" t="s">
        <v>52</v>
      </c>
      <c r="T6" s="178"/>
      <c r="U6" s="178"/>
      <c r="V6" s="178"/>
      <c r="W6" s="178"/>
      <c r="X6" s="178"/>
    </row>
    <row r="7" spans="1:26" x14ac:dyDescent="0.2">
      <c r="B7" s="178">
        <v>2016</v>
      </c>
      <c r="C7" s="178"/>
      <c r="D7" s="178"/>
      <c r="E7" s="178"/>
      <c r="F7" s="178"/>
      <c r="G7" s="178"/>
      <c r="H7" s="178"/>
      <c r="I7" s="178"/>
      <c r="J7" s="178">
        <v>2016</v>
      </c>
      <c r="K7" s="178"/>
      <c r="L7" s="178"/>
      <c r="M7" s="178"/>
      <c r="N7" s="178"/>
      <c r="O7" s="178"/>
      <c r="P7" s="178"/>
      <c r="Q7" s="178"/>
      <c r="R7" s="178"/>
      <c r="S7" s="178">
        <v>2016</v>
      </c>
      <c r="T7" s="178"/>
      <c r="U7" s="178"/>
      <c r="V7" s="178"/>
      <c r="W7" s="178"/>
      <c r="X7" s="178"/>
    </row>
    <row r="8" spans="1:26" x14ac:dyDescent="0.2">
      <c r="B8" s="178" t="s">
        <v>4</v>
      </c>
      <c r="C8" s="178"/>
      <c r="D8" s="178"/>
      <c r="E8" s="178"/>
      <c r="F8" s="178"/>
      <c r="G8" s="178"/>
      <c r="H8" s="178"/>
      <c r="I8" s="178"/>
      <c r="J8" s="178" t="s">
        <v>4</v>
      </c>
      <c r="K8" s="178"/>
      <c r="L8" s="178"/>
      <c r="M8" s="178"/>
      <c r="N8" s="178"/>
      <c r="O8" s="178"/>
      <c r="P8" s="178"/>
      <c r="Q8" s="178"/>
      <c r="R8" s="178"/>
      <c r="S8" s="178" t="s">
        <v>4</v>
      </c>
      <c r="T8" s="178"/>
      <c r="U8" s="178"/>
      <c r="V8" s="178"/>
      <c r="W8" s="178"/>
      <c r="X8" s="178"/>
    </row>
    <row r="9" spans="1:26" ht="13.5" thickBot="1" x14ac:dyDescent="0.25">
      <c r="A9" s="34"/>
      <c r="B9" s="49"/>
      <c r="C9" s="49"/>
      <c r="D9" s="34"/>
      <c r="E9" s="34"/>
      <c r="F9" s="34"/>
      <c r="G9" s="34"/>
      <c r="H9" s="34"/>
      <c r="I9" s="34"/>
      <c r="J9" s="34"/>
      <c r="K9" s="34"/>
      <c r="L9" s="34"/>
      <c r="M9" s="34"/>
      <c r="N9" s="34"/>
      <c r="O9" s="34"/>
      <c r="P9" s="34"/>
      <c r="Q9" s="34"/>
      <c r="R9" s="34"/>
      <c r="S9" s="34"/>
      <c r="T9" s="34"/>
      <c r="U9" s="34"/>
      <c r="V9" s="34"/>
      <c r="W9" s="34"/>
      <c r="X9" s="34"/>
      <c r="Y9" s="34"/>
    </row>
    <row r="10" spans="1:26" s="23" customFormat="1" ht="14.25" thickTop="1" thickBot="1" x14ac:dyDescent="0.25">
      <c r="A10" s="3" t="s">
        <v>420</v>
      </c>
      <c r="B10" s="3" t="s">
        <v>53</v>
      </c>
      <c r="C10" s="3" t="s">
        <v>54</v>
      </c>
      <c r="D10" s="3" t="s">
        <v>55</v>
      </c>
      <c r="E10" s="3" t="s">
        <v>56</v>
      </c>
      <c r="F10" s="3" t="s">
        <v>57</v>
      </c>
      <c r="G10" s="3" t="s">
        <v>58</v>
      </c>
      <c r="H10" s="3" t="s">
        <v>59</v>
      </c>
      <c r="I10" s="3" t="s">
        <v>60</v>
      </c>
      <c r="J10" s="3" t="s">
        <v>61</v>
      </c>
      <c r="K10" s="3" t="s">
        <v>62</v>
      </c>
      <c r="L10" s="3" t="s">
        <v>63</v>
      </c>
      <c r="M10" s="3" t="s">
        <v>64</v>
      </c>
      <c r="N10" s="3" t="s">
        <v>65</v>
      </c>
      <c r="O10" s="3" t="s">
        <v>66</v>
      </c>
      <c r="P10" s="3" t="s">
        <v>67</v>
      </c>
      <c r="Q10" s="3" t="s">
        <v>68</v>
      </c>
      <c r="R10" s="3" t="s">
        <v>69</v>
      </c>
      <c r="S10" s="3" t="s">
        <v>70</v>
      </c>
      <c r="T10" s="3" t="s">
        <v>71</v>
      </c>
      <c r="U10" s="3" t="s">
        <v>72</v>
      </c>
      <c r="V10" s="3" t="s">
        <v>73</v>
      </c>
      <c r="W10" s="3" t="s">
        <v>74</v>
      </c>
      <c r="X10" s="3" t="s">
        <v>427</v>
      </c>
      <c r="Z10" s="106"/>
    </row>
    <row r="11" spans="1:26" s="12" customFormat="1" ht="13.5" thickTop="1" x14ac:dyDescent="0.2">
      <c r="A11" s="10" t="s">
        <v>428</v>
      </c>
      <c r="B11" s="154">
        <v>248426.32873273001</v>
      </c>
      <c r="C11" s="154">
        <v>51130.982043440003</v>
      </c>
      <c r="D11" s="154">
        <v>330782.14345586998</v>
      </c>
      <c r="E11" s="154">
        <v>6301.5550292500002</v>
      </c>
      <c r="F11" s="154">
        <v>533275.14226774999</v>
      </c>
      <c r="G11" s="154">
        <v>9218.5891737000002</v>
      </c>
      <c r="H11" s="154">
        <v>291315.98387699999</v>
      </c>
      <c r="I11" s="154">
        <v>368.68676899000002</v>
      </c>
      <c r="J11" s="153">
        <v>1214.5360443720001</v>
      </c>
      <c r="K11" s="153">
        <v>3870.2745691599998</v>
      </c>
      <c r="L11" s="153">
        <v>162.15960908</v>
      </c>
      <c r="M11" s="153">
        <v>617964.94482212001</v>
      </c>
      <c r="N11" s="153">
        <v>933.45501966999996</v>
      </c>
      <c r="O11" s="153">
        <v>6966.9424804</v>
      </c>
      <c r="P11" s="153">
        <v>5644.8401584000003</v>
      </c>
      <c r="Q11" s="153">
        <v>389529.37873990001</v>
      </c>
      <c r="R11" s="153">
        <v>12335.8779729</v>
      </c>
      <c r="S11" s="153">
        <v>3180.1061970000001</v>
      </c>
      <c r="T11" s="153">
        <v>9815.2810294999999</v>
      </c>
      <c r="U11" s="153">
        <v>3814.3534095599998</v>
      </c>
      <c r="V11" s="153">
        <v>3844.3555186799999</v>
      </c>
      <c r="W11" s="153">
        <v>4068.4550871900001</v>
      </c>
      <c r="X11" s="153">
        <v>2534164.3720066622</v>
      </c>
    </row>
    <row r="12" spans="1:26" s="12" customFormat="1" x14ac:dyDescent="0.2">
      <c r="A12" s="10" t="s">
        <v>429</v>
      </c>
      <c r="B12" s="154">
        <v>248426.32873273001</v>
      </c>
      <c r="C12" s="154">
        <v>51130.982043440003</v>
      </c>
      <c r="D12" s="154">
        <v>347044.63773298002</v>
      </c>
      <c r="E12" s="154">
        <v>6301.5550292500002</v>
      </c>
      <c r="F12" s="154">
        <v>533275.14226774999</v>
      </c>
      <c r="G12" s="154">
        <v>9345.9420449999998</v>
      </c>
      <c r="H12" s="154">
        <v>291315.98387699999</v>
      </c>
      <c r="I12" s="154">
        <v>368.68676899000002</v>
      </c>
      <c r="J12" s="153">
        <v>1214.5360443720001</v>
      </c>
      <c r="K12" s="153">
        <v>3870.2745691599998</v>
      </c>
      <c r="L12" s="153">
        <v>162.15960908</v>
      </c>
      <c r="M12" s="153">
        <v>612950.88034130004</v>
      </c>
      <c r="N12" s="153">
        <v>933.45501966999996</v>
      </c>
      <c r="O12" s="153">
        <v>6966.9424804</v>
      </c>
      <c r="P12" s="153">
        <v>5644.8401584000003</v>
      </c>
      <c r="Q12" s="153">
        <v>389529.37873990001</v>
      </c>
      <c r="R12" s="153">
        <v>12335.8779729</v>
      </c>
      <c r="S12" s="153">
        <v>3180.1061970000001</v>
      </c>
      <c r="T12" s="153">
        <v>9815.2810294999999</v>
      </c>
      <c r="U12" s="153">
        <v>3814.3534095599998</v>
      </c>
      <c r="V12" s="153">
        <v>3844.3555186799999</v>
      </c>
      <c r="W12" s="153">
        <v>4068.4550871900001</v>
      </c>
      <c r="X12" s="153">
        <v>2545540.154674252</v>
      </c>
    </row>
    <row r="13" spans="1:26" s="12" customFormat="1" x14ac:dyDescent="0.2">
      <c r="A13" s="10" t="s">
        <v>430</v>
      </c>
      <c r="B13" s="154">
        <v>244445.09721787999</v>
      </c>
      <c r="C13" s="154">
        <v>50050.693428289997</v>
      </c>
      <c r="D13" s="154">
        <v>323456.79127261002</v>
      </c>
      <c r="E13" s="154">
        <v>6267.7760565500002</v>
      </c>
      <c r="F13" s="154">
        <v>505268.06603261997</v>
      </c>
      <c r="G13" s="154">
        <v>9042.3907894999993</v>
      </c>
      <c r="H13" s="154">
        <v>281965.247684</v>
      </c>
      <c r="I13" s="154">
        <v>352.48258225000001</v>
      </c>
      <c r="J13" s="153">
        <v>1214.191541252</v>
      </c>
      <c r="K13" s="153">
        <v>3711.7680130700001</v>
      </c>
      <c r="L13" s="153">
        <v>158.25971136999999</v>
      </c>
      <c r="M13" s="153">
        <v>580659.28613509994</v>
      </c>
      <c r="N13" s="153">
        <v>903.38460560999999</v>
      </c>
      <c r="O13" s="153">
        <v>6911.6269951000004</v>
      </c>
      <c r="P13" s="153">
        <v>5580.0884597000004</v>
      </c>
      <c r="Q13" s="153">
        <v>387214.20003309997</v>
      </c>
      <c r="R13" s="153">
        <v>12173.0511233</v>
      </c>
      <c r="S13" s="153">
        <v>3081.6636579999999</v>
      </c>
      <c r="T13" s="153">
        <v>9807.2568525000006</v>
      </c>
      <c r="U13" s="153">
        <v>3808.0679396099999</v>
      </c>
      <c r="V13" s="153">
        <v>3842.3337202399998</v>
      </c>
      <c r="W13" s="153">
        <v>4044.7707517499998</v>
      </c>
      <c r="X13" s="153">
        <v>2443958.494603402</v>
      </c>
    </row>
    <row r="14" spans="1:26" s="20" customFormat="1" x14ac:dyDescent="0.2">
      <c r="A14" s="4" t="s">
        <v>431</v>
      </c>
      <c r="B14" s="152">
        <v>15482.81692456</v>
      </c>
      <c r="C14" s="152">
        <v>11093.4154738</v>
      </c>
      <c r="D14" s="152">
        <v>64103.147885869999</v>
      </c>
      <c r="E14" s="152">
        <v>1462.6930262999999</v>
      </c>
      <c r="F14" s="152">
        <v>92563.911078999998</v>
      </c>
      <c r="G14" s="152">
        <v>2840.3974459000001</v>
      </c>
      <c r="H14" s="152">
        <v>70941.556194000004</v>
      </c>
      <c r="I14" s="152">
        <v>122.15844097</v>
      </c>
      <c r="J14" s="151">
        <v>882.53997043200002</v>
      </c>
      <c r="K14" s="151">
        <v>869.23443109000004</v>
      </c>
      <c r="L14" s="151">
        <v>0</v>
      </c>
      <c r="M14" s="151">
        <v>46069.979653729999</v>
      </c>
      <c r="N14" s="151">
        <v>640.80576053000004</v>
      </c>
      <c r="O14" s="151">
        <v>1910.3815792</v>
      </c>
      <c r="P14" s="151">
        <v>3472.5484013999999</v>
      </c>
      <c r="Q14" s="151">
        <v>10626.889966000001</v>
      </c>
      <c r="R14" s="151">
        <v>4289.1840205999997</v>
      </c>
      <c r="S14" s="151">
        <v>978.17261399999995</v>
      </c>
      <c r="T14" s="151">
        <v>4776.7848819999999</v>
      </c>
      <c r="U14" s="151">
        <v>1912.85552459</v>
      </c>
      <c r="V14" s="151">
        <v>1073.2074999700001</v>
      </c>
      <c r="W14" s="151">
        <v>1899.19671206</v>
      </c>
      <c r="X14" s="151">
        <v>338011.87748600199</v>
      </c>
    </row>
    <row r="15" spans="1:26" s="20" customFormat="1" x14ac:dyDescent="0.2">
      <c r="A15" s="4" t="s">
        <v>432</v>
      </c>
      <c r="B15" s="152">
        <v>3022.5678490800001</v>
      </c>
      <c r="C15" s="152">
        <v>2128.7884000200002</v>
      </c>
      <c r="D15" s="152">
        <v>12594.710295790001</v>
      </c>
      <c r="E15" s="152">
        <v>282.34525324999998</v>
      </c>
      <c r="F15" s="152">
        <v>17468.94221632</v>
      </c>
      <c r="G15" s="152">
        <v>560.12540790000003</v>
      </c>
      <c r="H15" s="152">
        <v>12553.193707</v>
      </c>
      <c r="I15" s="152">
        <v>14.61655474</v>
      </c>
      <c r="J15" s="151">
        <v>160.25842011</v>
      </c>
      <c r="K15" s="151">
        <v>181.92789314000001</v>
      </c>
      <c r="L15" s="151">
        <v>0</v>
      </c>
      <c r="M15" s="151">
        <v>8590.0772051500007</v>
      </c>
      <c r="N15" s="151">
        <v>90.242469979999996</v>
      </c>
      <c r="O15" s="151">
        <v>249.93506099999999</v>
      </c>
      <c r="P15" s="151">
        <v>455.677414</v>
      </c>
      <c r="Q15" s="151">
        <v>1396.260454</v>
      </c>
      <c r="R15" s="151">
        <v>837.83671170000002</v>
      </c>
      <c r="S15" s="151">
        <v>161.93231299999999</v>
      </c>
      <c r="T15" s="151">
        <v>940.27113799999995</v>
      </c>
      <c r="U15" s="151">
        <v>376.21396849000001</v>
      </c>
      <c r="V15" s="151">
        <v>210.46984244999999</v>
      </c>
      <c r="W15" s="151">
        <v>373.42556558000001</v>
      </c>
      <c r="X15" s="151">
        <v>62649.818140700001</v>
      </c>
    </row>
    <row r="16" spans="1:26" s="20" customFormat="1" x14ac:dyDescent="0.2">
      <c r="A16" s="4" t="s">
        <v>433</v>
      </c>
      <c r="B16" s="152">
        <v>709.48884525999995</v>
      </c>
      <c r="C16" s="152">
        <v>499.00898702000001</v>
      </c>
      <c r="D16" s="152">
        <v>2954.4762574299998</v>
      </c>
      <c r="E16" s="152">
        <v>66.185037800000003</v>
      </c>
      <c r="F16" s="152">
        <v>4094.2741197800001</v>
      </c>
      <c r="G16" s="152">
        <v>131.30179699999999</v>
      </c>
      <c r="H16" s="152">
        <v>2941.2356399999999</v>
      </c>
      <c r="I16" s="152">
        <v>0</v>
      </c>
      <c r="J16" s="151">
        <v>37.566436590000002</v>
      </c>
      <c r="K16" s="151">
        <v>42.646875999999999</v>
      </c>
      <c r="L16" s="151">
        <v>0</v>
      </c>
      <c r="M16" s="151">
        <v>1970.2395533500001</v>
      </c>
      <c r="N16" s="151">
        <v>0</v>
      </c>
      <c r="O16" s="151">
        <v>0</v>
      </c>
      <c r="P16" s="151">
        <v>0</v>
      </c>
      <c r="Q16" s="151">
        <v>0</v>
      </c>
      <c r="R16" s="151">
        <v>196.39866689999999</v>
      </c>
      <c r="S16" s="151">
        <v>37.954891000000003</v>
      </c>
      <c r="T16" s="151">
        <v>220.410484</v>
      </c>
      <c r="U16" s="151">
        <v>88.188924099999994</v>
      </c>
      <c r="V16" s="151">
        <v>49.336576460000003</v>
      </c>
      <c r="W16" s="151">
        <v>87.535290869999997</v>
      </c>
      <c r="X16" s="151">
        <v>14126.24838356</v>
      </c>
    </row>
    <row r="17" spans="1:24" s="20" customFormat="1" x14ac:dyDescent="0.2">
      <c r="A17" s="4" t="s">
        <v>434</v>
      </c>
      <c r="B17" s="152">
        <v>2029.0940297699999</v>
      </c>
      <c r="C17" s="152">
        <v>1430.1758179999999</v>
      </c>
      <c r="D17" s="152">
        <v>8460.0573517699995</v>
      </c>
      <c r="E17" s="152">
        <v>189.71108415</v>
      </c>
      <c r="F17" s="152">
        <v>11736.95882179</v>
      </c>
      <c r="G17" s="152">
        <v>376.30289379999999</v>
      </c>
      <c r="H17" s="152">
        <v>8435.4638109999996</v>
      </c>
      <c r="I17" s="152">
        <v>14.61655474</v>
      </c>
      <c r="J17" s="151">
        <v>107.66541472</v>
      </c>
      <c r="K17" s="151">
        <v>122.22235114</v>
      </c>
      <c r="L17" s="151">
        <v>0</v>
      </c>
      <c r="M17" s="151">
        <v>5831.7418240699999</v>
      </c>
      <c r="N17" s="151">
        <v>90.242469979999996</v>
      </c>
      <c r="O17" s="151">
        <v>249.93506099999999</v>
      </c>
      <c r="P17" s="151">
        <v>455.677414</v>
      </c>
      <c r="Q17" s="151">
        <v>1396.260454</v>
      </c>
      <c r="R17" s="151">
        <v>562.87857810000003</v>
      </c>
      <c r="S17" s="151">
        <v>108.795466</v>
      </c>
      <c r="T17" s="151">
        <v>631.69647099999997</v>
      </c>
      <c r="U17" s="151">
        <v>252.74947779999999</v>
      </c>
      <c r="V17" s="151">
        <v>141.39863750000001</v>
      </c>
      <c r="W17" s="151">
        <v>250.87616514999999</v>
      </c>
      <c r="X17" s="151">
        <v>42874.520149479999</v>
      </c>
    </row>
    <row r="18" spans="1:24" s="20" customFormat="1" x14ac:dyDescent="0.2">
      <c r="A18" s="4" t="s">
        <v>435</v>
      </c>
      <c r="B18" s="152">
        <v>70.996340989999993</v>
      </c>
      <c r="C18" s="152">
        <v>49.900898699999999</v>
      </c>
      <c r="D18" s="152">
        <v>294.17965887000003</v>
      </c>
      <c r="E18" s="152">
        <v>6.6181083000000003</v>
      </c>
      <c r="F18" s="152">
        <v>409.42766468999997</v>
      </c>
      <c r="G18" s="152">
        <v>13.1301793</v>
      </c>
      <c r="H18" s="152">
        <v>294.12356399999999</v>
      </c>
      <c r="I18" s="152">
        <v>0</v>
      </c>
      <c r="J18" s="151">
        <v>3.7566387300000001</v>
      </c>
      <c r="K18" s="151">
        <v>4.2646369999999996</v>
      </c>
      <c r="L18" s="151">
        <v>0</v>
      </c>
      <c r="M18" s="151">
        <v>197.02395927000001</v>
      </c>
      <c r="N18" s="151">
        <v>0</v>
      </c>
      <c r="O18" s="151">
        <v>0</v>
      </c>
      <c r="P18" s="151">
        <v>0</v>
      </c>
      <c r="Q18" s="151">
        <v>0</v>
      </c>
      <c r="R18" s="151">
        <v>19.639866699999999</v>
      </c>
      <c r="S18" s="151">
        <v>3.7954880000000002</v>
      </c>
      <c r="T18" s="151">
        <v>22.041073999999998</v>
      </c>
      <c r="U18" s="151">
        <v>8.8189063500000007</v>
      </c>
      <c r="V18" s="151">
        <v>4.9336655199999999</v>
      </c>
      <c r="W18" s="151">
        <v>8.7535470800000006</v>
      </c>
      <c r="X18" s="151">
        <v>1411.4041975</v>
      </c>
    </row>
    <row r="19" spans="1:24" s="20" customFormat="1" x14ac:dyDescent="0.2">
      <c r="A19" s="4" t="s">
        <v>436</v>
      </c>
      <c r="B19" s="152">
        <v>212.98863306000001</v>
      </c>
      <c r="C19" s="152">
        <v>149.70269630000001</v>
      </c>
      <c r="D19" s="152">
        <v>885.99702772000001</v>
      </c>
      <c r="E19" s="152">
        <v>19.831022999999998</v>
      </c>
      <c r="F19" s="152">
        <v>1228.28161006</v>
      </c>
      <c r="G19" s="152">
        <v>39.390537799999997</v>
      </c>
      <c r="H19" s="152">
        <v>882.37069199999996</v>
      </c>
      <c r="I19" s="152">
        <v>0</v>
      </c>
      <c r="J19" s="151">
        <v>11.269930069999999</v>
      </c>
      <c r="K19" s="151">
        <v>12.794029</v>
      </c>
      <c r="L19" s="151">
        <v>0</v>
      </c>
      <c r="M19" s="151">
        <v>591.07186846000002</v>
      </c>
      <c r="N19" s="151">
        <v>0</v>
      </c>
      <c r="O19" s="151">
        <v>0</v>
      </c>
      <c r="P19" s="151">
        <v>0</v>
      </c>
      <c r="Q19" s="151">
        <v>0</v>
      </c>
      <c r="R19" s="151">
        <v>58.919600000000003</v>
      </c>
      <c r="S19" s="151">
        <v>11.386468000000001</v>
      </c>
      <c r="T19" s="151">
        <v>66.123108999999999</v>
      </c>
      <c r="U19" s="151">
        <v>26.456660240000001</v>
      </c>
      <c r="V19" s="151">
        <v>14.80096297</v>
      </c>
      <c r="W19" s="151">
        <v>26.260562480000001</v>
      </c>
      <c r="X19" s="151">
        <v>4237.6454101600002</v>
      </c>
    </row>
    <row r="20" spans="1:24" s="20" customFormat="1" x14ac:dyDescent="0.2">
      <c r="A20" s="4" t="s">
        <v>438</v>
      </c>
      <c r="B20" s="152">
        <v>14267.9566209</v>
      </c>
      <c r="C20" s="152">
        <v>9529.0833625600008</v>
      </c>
      <c r="D20" s="152">
        <v>99778.812521319996</v>
      </c>
      <c r="E20" s="152">
        <v>2520.9579469</v>
      </c>
      <c r="F20" s="152">
        <v>198291.15803289</v>
      </c>
      <c r="G20" s="152">
        <v>1975.8406144</v>
      </c>
      <c r="H20" s="152">
        <v>68731.714085</v>
      </c>
      <c r="I20" s="152">
        <v>192.72625957</v>
      </c>
      <c r="J20" s="151">
        <v>96.436246490000002</v>
      </c>
      <c r="K20" s="151">
        <v>2574.9496197600001</v>
      </c>
      <c r="L20" s="151">
        <v>154.75971222999999</v>
      </c>
      <c r="M20" s="151">
        <v>473342.64346003998</v>
      </c>
      <c r="N20" s="151">
        <v>114.97538118999999</v>
      </c>
      <c r="O20" s="151">
        <v>2657.4540922000001</v>
      </c>
      <c r="P20" s="151">
        <v>1089.1644174</v>
      </c>
      <c r="Q20" s="151">
        <v>2257.6385418999998</v>
      </c>
      <c r="R20" s="151">
        <v>3939.8800431999998</v>
      </c>
      <c r="S20" s="151">
        <v>1862.250724</v>
      </c>
      <c r="T20" s="151">
        <v>3451.4739125000001</v>
      </c>
      <c r="U20" s="151">
        <v>1264.34844073</v>
      </c>
      <c r="V20" s="151">
        <v>2420.2748758900002</v>
      </c>
      <c r="W20" s="151">
        <v>1552.3601012199999</v>
      </c>
      <c r="X20" s="151">
        <v>892066.85901229002</v>
      </c>
    </row>
    <row r="21" spans="1:24" s="12" customFormat="1" x14ac:dyDescent="0.2">
      <c r="A21" s="10" t="s">
        <v>439</v>
      </c>
      <c r="B21" s="154">
        <v>203267.32076870999</v>
      </c>
      <c r="C21" s="154">
        <v>25034.100173399998</v>
      </c>
      <c r="D21" s="154">
        <v>106635.90850053</v>
      </c>
      <c r="E21" s="154">
        <v>0</v>
      </c>
      <c r="F21" s="154">
        <v>153318.42806112001</v>
      </c>
      <c r="G21" s="154">
        <v>0</v>
      </c>
      <c r="H21" s="154">
        <v>114774.875245</v>
      </c>
      <c r="I21" s="154">
        <v>0</v>
      </c>
      <c r="J21" s="153">
        <v>0</v>
      </c>
      <c r="K21" s="153">
        <v>1.2795599999999999E-3</v>
      </c>
      <c r="L21" s="153">
        <v>0</v>
      </c>
      <c r="M21" s="153">
        <v>1687.81414986</v>
      </c>
      <c r="N21" s="153">
        <v>0</v>
      </c>
      <c r="O21" s="153">
        <v>0</v>
      </c>
      <c r="P21" s="153">
        <v>0</v>
      </c>
      <c r="Q21" s="153">
        <v>0</v>
      </c>
      <c r="R21" s="153">
        <v>0</v>
      </c>
      <c r="S21" s="153">
        <v>0</v>
      </c>
      <c r="T21" s="153">
        <v>0</v>
      </c>
      <c r="U21" s="153">
        <v>0</v>
      </c>
      <c r="V21" s="153">
        <v>0</v>
      </c>
      <c r="W21" s="153">
        <v>0</v>
      </c>
      <c r="X21" s="153">
        <v>604718.44817818003</v>
      </c>
    </row>
    <row r="22" spans="1:24" s="12" customFormat="1" x14ac:dyDescent="0.2">
      <c r="A22" s="10" t="s">
        <v>440</v>
      </c>
      <c r="B22" s="154">
        <v>202913.35877192</v>
      </c>
      <c r="C22" s="154">
        <v>24620.912348900001</v>
      </c>
      <c r="D22" s="154">
        <v>99573.154792600006</v>
      </c>
      <c r="E22" s="154">
        <v>0</v>
      </c>
      <c r="F22" s="154">
        <v>107215.49855506999</v>
      </c>
      <c r="G22" s="154">
        <v>0</v>
      </c>
      <c r="H22" s="154">
        <v>109790.532421</v>
      </c>
      <c r="I22" s="154">
        <v>0</v>
      </c>
      <c r="J22" s="153">
        <v>0</v>
      </c>
      <c r="K22" s="153">
        <v>1.2795599999999999E-3</v>
      </c>
      <c r="L22" s="153">
        <v>0</v>
      </c>
      <c r="M22" s="153">
        <v>1687.81414986</v>
      </c>
      <c r="N22" s="153">
        <v>0</v>
      </c>
      <c r="O22" s="153">
        <v>0</v>
      </c>
      <c r="P22" s="153">
        <v>0</v>
      </c>
      <c r="Q22" s="153">
        <v>0</v>
      </c>
      <c r="R22" s="153">
        <v>0</v>
      </c>
      <c r="S22" s="153">
        <v>0</v>
      </c>
      <c r="T22" s="153">
        <v>0</v>
      </c>
      <c r="U22" s="153">
        <v>0</v>
      </c>
      <c r="V22" s="153">
        <v>0</v>
      </c>
      <c r="W22" s="153">
        <v>0</v>
      </c>
      <c r="X22" s="153">
        <v>545801.27231890999</v>
      </c>
    </row>
    <row r="23" spans="1:24" s="20" customFormat="1" x14ac:dyDescent="0.2">
      <c r="A23" s="4" t="s">
        <v>441</v>
      </c>
      <c r="B23" s="152">
        <v>0</v>
      </c>
      <c r="C23" s="152">
        <v>1015.8581228</v>
      </c>
      <c r="D23" s="152">
        <v>42728.540685120002</v>
      </c>
      <c r="E23" s="152">
        <v>0</v>
      </c>
      <c r="F23" s="152">
        <v>106586.83287867</v>
      </c>
      <c r="G23" s="152">
        <v>0</v>
      </c>
      <c r="H23" s="152">
        <v>18267.244283</v>
      </c>
      <c r="I23" s="152">
        <v>0</v>
      </c>
      <c r="J23" s="151">
        <v>0</v>
      </c>
      <c r="K23" s="151">
        <v>0</v>
      </c>
      <c r="L23" s="151">
        <v>0</v>
      </c>
      <c r="M23" s="151">
        <v>0</v>
      </c>
      <c r="N23" s="151">
        <v>0</v>
      </c>
      <c r="O23" s="151">
        <v>0</v>
      </c>
      <c r="P23" s="151">
        <v>0</v>
      </c>
      <c r="Q23" s="151">
        <v>0</v>
      </c>
      <c r="R23" s="151">
        <v>0</v>
      </c>
      <c r="S23" s="151">
        <v>0</v>
      </c>
      <c r="T23" s="151">
        <v>0</v>
      </c>
      <c r="U23" s="151">
        <v>0</v>
      </c>
      <c r="V23" s="151">
        <v>0</v>
      </c>
      <c r="W23" s="151">
        <v>0</v>
      </c>
      <c r="X23" s="151">
        <v>168598.47596959001</v>
      </c>
    </row>
    <row r="24" spans="1:24" s="20" customFormat="1" x14ac:dyDescent="0.2">
      <c r="A24" s="4" t="s">
        <v>442</v>
      </c>
      <c r="B24" s="152">
        <v>0</v>
      </c>
      <c r="C24" s="152">
        <v>0</v>
      </c>
      <c r="D24" s="152">
        <v>232.18033457000001</v>
      </c>
      <c r="E24" s="152">
        <v>0</v>
      </c>
      <c r="F24" s="152">
        <v>0</v>
      </c>
      <c r="G24" s="152">
        <v>0</v>
      </c>
      <c r="H24" s="152">
        <v>0</v>
      </c>
      <c r="I24" s="152">
        <v>0</v>
      </c>
      <c r="J24" s="151">
        <v>0</v>
      </c>
      <c r="K24" s="151">
        <v>0</v>
      </c>
      <c r="L24" s="151">
        <v>0</v>
      </c>
      <c r="M24" s="151">
        <v>0</v>
      </c>
      <c r="N24" s="151">
        <v>0</v>
      </c>
      <c r="O24" s="151">
        <v>0</v>
      </c>
      <c r="P24" s="151">
        <v>0</v>
      </c>
      <c r="Q24" s="151">
        <v>0</v>
      </c>
      <c r="R24" s="151">
        <v>0</v>
      </c>
      <c r="S24" s="151">
        <v>0</v>
      </c>
      <c r="T24" s="151">
        <v>0</v>
      </c>
      <c r="U24" s="151">
        <v>0</v>
      </c>
      <c r="V24" s="151">
        <v>0</v>
      </c>
      <c r="W24" s="151">
        <v>0</v>
      </c>
      <c r="X24" s="151">
        <v>232.18033457000001</v>
      </c>
    </row>
    <row r="25" spans="1:24" s="20" customFormat="1" x14ac:dyDescent="0.2">
      <c r="A25" s="4" t="s">
        <v>443</v>
      </c>
      <c r="B25" s="152">
        <v>202913.35877192</v>
      </c>
      <c r="C25" s="152">
        <v>23605.054226100001</v>
      </c>
      <c r="D25" s="152">
        <v>56612.433772910001</v>
      </c>
      <c r="E25" s="152">
        <v>0</v>
      </c>
      <c r="F25" s="152">
        <v>628.66567640000005</v>
      </c>
      <c r="G25" s="152">
        <v>0</v>
      </c>
      <c r="H25" s="152">
        <v>91523.288138000004</v>
      </c>
      <c r="I25" s="152">
        <v>0</v>
      </c>
      <c r="J25" s="151">
        <v>0</v>
      </c>
      <c r="K25" s="151">
        <v>1.2795599999999999E-3</v>
      </c>
      <c r="L25" s="151">
        <v>0</v>
      </c>
      <c r="M25" s="151">
        <v>1687.81414986</v>
      </c>
      <c r="N25" s="151">
        <v>0</v>
      </c>
      <c r="O25" s="151">
        <v>0</v>
      </c>
      <c r="P25" s="151">
        <v>0</v>
      </c>
      <c r="Q25" s="151">
        <v>0</v>
      </c>
      <c r="R25" s="151">
        <v>0</v>
      </c>
      <c r="S25" s="151">
        <v>0</v>
      </c>
      <c r="T25" s="151">
        <v>0</v>
      </c>
      <c r="U25" s="151">
        <v>0</v>
      </c>
      <c r="V25" s="151">
        <v>0</v>
      </c>
      <c r="W25" s="151">
        <v>0</v>
      </c>
      <c r="X25" s="151">
        <v>376970.61601474998</v>
      </c>
    </row>
    <row r="26" spans="1:24" s="20" customFormat="1" x14ac:dyDescent="0.2">
      <c r="A26" s="4" t="s">
        <v>444</v>
      </c>
      <c r="B26" s="152">
        <v>353.96199679</v>
      </c>
      <c r="C26" s="152">
        <v>413.18782449999998</v>
      </c>
      <c r="D26" s="152">
        <v>7062.75370793</v>
      </c>
      <c r="E26" s="152">
        <v>0</v>
      </c>
      <c r="F26" s="152">
        <v>46102.929506050001</v>
      </c>
      <c r="G26" s="152">
        <v>0</v>
      </c>
      <c r="H26" s="152">
        <v>4984.3428240000003</v>
      </c>
      <c r="I26" s="152">
        <v>0</v>
      </c>
      <c r="J26" s="151">
        <v>0</v>
      </c>
      <c r="K26" s="151">
        <v>0</v>
      </c>
      <c r="L26" s="151">
        <v>0</v>
      </c>
      <c r="M26" s="151">
        <v>0</v>
      </c>
      <c r="N26" s="151">
        <v>0</v>
      </c>
      <c r="O26" s="151">
        <v>0</v>
      </c>
      <c r="P26" s="151">
        <v>0</v>
      </c>
      <c r="Q26" s="151">
        <v>0</v>
      </c>
      <c r="R26" s="151">
        <v>0</v>
      </c>
      <c r="S26" s="151">
        <v>0</v>
      </c>
      <c r="T26" s="151">
        <v>0</v>
      </c>
      <c r="U26" s="151">
        <v>0</v>
      </c>
      <c r="V26" s="151">
        <v>0</v>
      </c>
      <c r="W26" s="151">
        <v>0</v>
      </c>
      <c r="X26" s="151">
        <v>58917.175859269999</v>
      </c>
    </row>
    <row r="27" spans="1:24" s="12" customFormat="1" x14ac:dyDescent="0.2">
      <c r="A27" s="10" t="s">
        <v>445</v>
      </c>
      <c r="B27" s="154">
        <v>8404.4350546299993</v>
      </c>
      <c r="C27" s="154">
        <v>2265.3060185099998</v>
      </c>
      <c r="D27" s="154">
        <v>40344.212069100002</v>
      </c>
      <c r="E27" s="154">
        <v>2001.7798301</v>
      </c>
      <c r="F27" s="154">
        <v>43625.626643290001</v>
      </c>
      <c r="G27" s="154">
        <v>3666.0273213</v>
      </c>
      <c r="H27" s="154">
        <v>14963.908453</v>
      </c>
      <c r="I27" s="154">
        <v>22.981326970000001</v>
      </c>
      <c r="J27" s="153">
        <v>74.956904219999998</v>
      </c>
      <c r="K27" s="153">
        <v>85.654789519999994</v>
      </c>
      <c r="L27" s="153">
        <v>3.4999991399999999</v>
      </c>
      <c r="M27" s="153">
        <v>50968.771666319997</v>
      </c>
      <c r="N27" s="153">
        <v>57.360993909999998</v>
      </c>
      <c r="O27" s="153">
        <v>2093.8562627000001</v>
      </c>
      <c r="P27" s="153">
        <v>562.69822690000001</v>
      </c>
      <c r="Q27" s="153">
        <v>372933.41107119998</v>
      </c>
      <c r="R27" s="153">
        <v>3106.1503478</v>
      </c>
      <c r="S27" s="153">
        <v>79.308007000000003</v>
      </c>
      <c r="T27" s="153">
        <v>638.72691999999995</v>
      </c>
      <c r="U27" s="153">
        <v>254.6500058</v>
      </c>
      <c r="V27" s="153">
        <v>138.38150193000001</v>
      </c>
      <c r="W27" s="153">
        <v>219.78837289000001</v>
      </c>
      <c r="X27" s="153">
        <v>546511.49178623001</v>
      </c>
    </row>
    <row r="28" spans="1:24" s="20" customFormat="1" x14ac:dyDescent="0.2">
      <c r="A28" s="4" t="s">
        <v>446</v>
      </c>
      <c r="B28" s="152">
        <v>3195.46</v>
      </c>
      <c r="C28" s="152">
        <v>131.3788888</v>
      </c>
      <c r="D28" s="152">
        <v>26834.35860838</v>
      </c>
      <c r="E28" s="152">
        <v>834.18716029999996</v>
      </c>
      <c r="F28" s="152">
        <v>20911.6083359</v>
      </c>
      <c r="G28" s="152">
        <v>1211.9435335000001</v>
      </c>
      <c r="H28" s="152">
        <v>7731.6</v>
      </c>
      <c r="I28" s="152">
        <v>8.9083611999999999</v>
      </c>
      <c r="J28" s="151">
        <v>0</v>
      </c>
      <c r="K28" s="151">
        <v>0</v>
      </c>
      <c r="L28" s="151">
        <v>0</v>
      </c>
      <c r="M28" s="151">
        <v>41584.61432542</v>
      </c>
      <c r="N28" s="151">
        <v>0</v>
      </c>
      <c r="O28" s="151">
        <v>248.69146670000001</v>
      </c>
      <c r="P28" s="151">
        <v>26.393039600000002</v>
      </c>
      <c r="Q28" s="151">
        <v>356097.75149330002</v>
      </c>
      <c r="R28" s="151">
        <v>1656.9487807999999</v>
      </c>
      <c r="S28" s="151">
        <v>0</v>
      </c>
      <c r="T28" s="151">
        <v>0</v>
      </c>
      <c r="U28" s="151">
        <v>0</v>
      </c>
      <c r="V28" s="151">
        <v>0</v>
      </c>
      <c r="W28" s="151">
        <v>0</v>
      </c>
      <c r="X28" s="151">
        <v>460473.84399389999</v>
      </c>
    </row>
    <row r="29" spans="1:24" s="20" customFormat="1" x14ac:dyDescent="0.2">
      <c r="A29" s="4" t="s">
        <v>472</v>
      </c>
      <c r="B29" s="152">
        <v>0</v>
      </c>
      <c r="C29" s="152">
        <v>0</v>
      </c>
      <c r="D29" s="152">
        <v>14990.5420445</v>
      </c>
      <c r="E29" s="152">
        <v>747.26007470000002</v>
      </c>
      <c r="F29" s="152">
        <v>11019.550461299999</v>
      </c>
      <c r="G29" s="152">
        <v>1129.1501914999999</v>
      </c>
      <c r="H29" s="152">
        <v>0</v>
      </c>
      <c r="I29" s="152">
        <v>0</v>
      </c>
      <c r="J29" s="151">
        <v>0</v>
      </c>
      <c r="K29" s="151">
        <v>0</v>
      </c>
      <c r="L29" s="151">
        <v>0</v>
      </c>
      <c r="M29" s="151">
        <v>12534.768408870001</v>
      </c>
      <c r="N29" s="151">
        <v>0</v>
      </c>
      <c r="O29" s="151">
        <v>0</v>
      </c>
      <c r="P29" s="151">
        <v>0</v>
      </c>
      <c r="Q29" s="151">
        <v>0</v>
      </c>
      <c r="R29" s="151">
        <v>1524.6287878000001</v>
      </c>
      <c r="S29" s="151">
        <v>0</v>
      </c>
      <c r="T29" s="151">
        <v>0</v>
      </c>
      <c r="U29" s="151">
        <v>0</v>
      </c>
      <c r="V29" s="151">
        <v>0</v>
      </c>
      <c r="W29" s="151">
        <v>0</v>
      </c>
      <c r="X29" s="151">
        <v>41945.899968669997</v>
      </c>
    </row>
    <row r="30" spans="1:24" s="20" customFormat="1" x14ac:dyDescent="0.2">
      <c r="A30" s="4" t="s">
        <v>467</v>
      </c>
      <c r="B30" s="152">
        <v>3145.46</v>
      </c>
      <c r="C30" s="152">
        <v>0</v>
      </c>
      <c r="D30" s="152">
        <v>0</v>
      </c>
      <c r="E30" s="152">
        <v>0</v>
      </c>
      <c r="F30" s="152">
        <v>0</v>
      </c>
      <c r="G30" s="152">
        <v>0</v>
      </c>
      <c r="H30" s="152">
        <v>0</v>
      </c>
      <c r="I30" s="152">
        <v>0</v>
      </c>
      <c r="J30" s="151">
        <v>0</v>
      </c>
      <c r="K30" s="151">
        <v>0</v>
      </c>
      <c r="L30" s="151">
        <v>0</v>
      </c>
      <c r="M30" s="151">
        <v>0</v>
      </c>
      <c r="N30" s="151">
        <v>0</v>
      </c>
      <c r="O30" s="151">
        <v>0</v>
      </c>
      <c r="P30" s="151">
        <v>0</v>
      </c>
      <c r="Q30" s="151">
        <v>0</v>
      </c>
      <c r="R30" s="151">
        <v>0</v>
      </c>
      <c r="S30" s="151">
        <v>0</v>
      </c>
      <c r="T30" s="151">
        <v>0</v>
      </c>
      <c r="U30" s="151">
        <v>0</v>
      </c>
      <c r="V30" s="151">
        <v>0</v>
      </c>
      <c r="W30" s="151">
        <v>0</v>
      </c>
      <c r="X30" s="151">
        <v>3145.46</v>
      </c>
    </row>
    <row r="31" spans="1:24" s="20" customFormat="1" x14ac:dyDescent="0.2">
      <c r="A31" s="4" t="s">
        <v>510</v>
      </c>
      <c r="B31" s="152">
        <v>0</v>
      </c>
      <c r="C31" s="152">
        <v>0</v>
      </c>
      <c r="D31" s="152">
        <v>0</v>
      </c>
      <c r="E31" s="152">
        <v>0</v>
      </c>
      <c r="F31" s="152">
        <v>0</v>
      </c>
      <c r="G31" s="152">
        <v>0</v>
      </c>
      <c r="H31" s="152">
        <v>0</v>
      </c>
      <c r="I31" s="152">
        <v>0</v>
      </c>
      <c r="J31" s="151">
        <v>0</v>
      </c>
      <c r="K31" s="151">
        <v>0</v>
      </c>
      <c r="L31" s="151">
        <v>0</v>
      </c>
      <c r="M31" s="151">
        <v>2.4</v>
      </c>
      <c r="N31" s="151">
        <v>0</v>
      </c>
      <c r="O31" s="151">
        <v>0</v>
      </c>
      <c r="P31" s="151">
        <v>0</v>
      </c>
      <c r="Q31" s="151">
        <v>0</v>
      </c>
      <c r="R31" s="151">
        <v>0</v>
      </c>
      <c r="S31" s="151">
        <v>0</v>
      </c>
      <c r="T31" s="151">
        <v>0</v>
      </c>
      <c r="U31" s="151">
        <v>0</v>
      </c>
      <c r="V31" s="151">
        <v>0</v>
      </c>
      <c r="W31" s="151">
        <v>0</v>
      </c>
      <c r="X31" s="151">
        <v>2.4</v>
      </c>
    </row>
    <row r="32" spans="1:24" s="20" customFormat="1" x14ac:dyDescent="0.2">
      <c r="A32" s="4" t="s">
        <v>450</v>
      </c>
      <c r="B32" s="152">
        <v>0</v>
      </c>
      <c r="C32" s="152">
        <v>0</v>
      </c>
      <c r="D32" s="152">
        <v>0</v>
      </c>
      <c r="E32" s="152">
        <v>0</v>
      </c>
      <c r="F32" s="152">
        <v>0</v>
      </c>
      <c r="G32" s="152">
        <v>0</v>
      </c>
      <c r="H32" s="152">
        <v>0</v>
      </c>
      <c r="I32" s="152">
        <v>0</v>
      </c>
      <c r="J32" s="151">
        <v>0</v>
      </c>
      <c r="K32" s="151">
        <v>0</v>
      </c>
      <c r="L32" s="151">
        <v>0</v>
      </c>
      <c r="M32" s="151">
        <v>0</v>
      </c>
      <c r="N32" s="151">
        <v>0</v>
      </c>
      <c r="O32" s="151">
        <v>232.08574999999999</v>
      </c>
      <c r="P32" s="151">
        <v>0</v>
      </c>
      <c r="Q32" s="151">
        <v>0</v>
      </c>
      <c r="R32" s="151">
        <v>0</v>
      </c>
      <c r="S32" s="151">
        <v>0</v>
      </c>
      <c r="T32" s="151">
        <v>0</v>
      </c>
      <c r="U32" s="151">
        <v>0</v>
      </c>
      <c r="V32" s="151">
        <v>0</v>
      </c>
      <c r="W32" s="151">
        <v>0</v>
      </c>
      <c r="X32" s="151">
        <v>232.08574999999999</v>
      </c>
    </row>
    <row r="33" spans="1:24" s="20" customFormat="1" x14ac:dyDescent="0.2">
      <c r="A33" s="4" t="s">
        <v>492</v>
      </c>
      <c r="B33" s="152">
        <v>0</v>
      </c>
      <c r="C33" s="152">
        <v>0</v>
      </c>
      <c r="D33" s="152">
        <v>0</v>
      </c>
      <c r="E33" s="152">
        <v>0</v>
      </c>
      <c r="F33" s="152">
        <v>0</v>
      </c>
      <c r="G33" s="152">
        <v>0</v>
      </c>
      <c r="H33" s="152">
        <v>0</v>
      </c>
      <c r="I33" s="152">
        <v>0</v>
      </c>
      <c r="J33" s="151">
        <v>0</v>
      </c>
      <c r="K33" s="151">
        <v>0</v>
      </c>
      <c r="L33" s="151">
        <v>0</v>
      </c>
      <c r="M33" s="151">
        <v>0</v>
      </c>
      <c r="N33" s="151">
        <v>0</v>
      </c>
      <c r="O33" s="151">
        <v>1.1293662</v>
      </c>
      <c r="P33" s="151">
        <v>0</v>
      </c>
      <c r="Q33" s="151">
        <v>0</v>
      </c>
      <c r="R33" s="151">
        <v>0</v>
      </c>
      <c r="S33" s="151">
        <v>0</v>
      </c>
      <c r="T33" s="151">
        <v>0</v>
      </c>
      <c r="U33" s="151">
        <v>0</v>
      </c>
      <c r="V33" s="151">
        <v>0</v>
      </c>
      <c r="W33" s="151">
        <v>0</v>
      </c>
      <c r="X33" s="151">
        <v>1.1293662</v>
      </c>
    </row>
    <row r="34" spans="1:24" s="20" customFormat="1" x14ac:dyDescent="0.2">
      <c r="A34" s="4" t="s">
        <v>493</v>
      </c>
      <c r="B34" s="152">
        <v>0</v>
      </c>
      <c r="C34" s="152">
        <v>29.914595599999998</v>
      </c>
      <c r="D34" s="152">
        <v>0</v>
      </c>
      <c r="E34" s="152">
        <v>0</v>
      </c>
      <c r="F34" s="152">
        <v>0</v>
      </c>
      <c r="G34" s="152">
        <v>0</v>
      </c>
      <c r="H34" s="152">
        <v>0</v>
      </c>
      <c r="I34" s="152">
        <v>0</v>
      </c>
      <c r="J34" s="151">
        <v>0</v>
      </c>
      <c r="K34" s="151">
        <v>0</v>
      </c>
      <c r="L34" s="151">
        <v>0</v>
      </c>
      <c r="M34" s="151">
        <v>0</v>
      </c>
      <c r="N34" s="151">
        <v>0</v>
      </c>
      <c r="O34" s="151">
        <v>0</v>
      </c>
      <c r="P34" s="151">
        <v>0</v>
      </c>
      <c r="Q34" s="151">
        <v>2017</v>
      </c>
      <c r="R34" s="151">
        <v>0</v>
      </c>
      <c r="S34" s="151">
        <v>0</v>
      </c>
      <c r="T34" s="151">
        <v>0</v>
      </c>
      <c r="U34" s="151">
        <v>0</v>
      </c>
      <c r="V34" s="151">
        <v>0</v>
      </c>
      <c r="W34" s="151">
        <v>0</v>
      </c>
      <c r="X34" s="151">
        <v>2046.9145956</v>
      </c>
    </row>
    <row r="35" spans="1:24" s="20" customFormat="1" x14ac:dyDescent="0.2">
      <c r="A35" s="4" t="s">
        <v>495</v>
      </c>
      <c r="B35" s="152">
        <v>0</v>
      </c>
      <c r="C35" s="152">
        <v>33.821431099999998</v>
      </c>
      <c r="D35" s="152">
        <v>4276.75</v>
      </c>
      <c r="E35" s="152">
        <v>0</v>
      </c>
      <c r="F35" s="152">
        <v>3809.28</v>
      </c>
      <c r="G35" s="152">
        <v>0</v>
      </c>
      <c r="H35" s="152">
        <v>5008.6000000000004</v>
      </c>
      <c r="I35" s="152">
        <v>0</v>
      </c>
      <c r="J35" s="151">
        <v>0</v>
      </c>
      <c r="K35" s="151">
        <v>0</v>
      </c>
      <c r="L35" s="151">
        <v>0</v>
      </c>
      <c r="M35" s="151">
        <v>0</v>
      </c>
      <c r="N35" s="151">
        <v>0</v>
      </c>
      <c r="O35" s="151">
        <v>0</v>
      </c>
      <c r="P35" s="151">
        <v>0</v>
      </c>
      <c r="Q35" s="151">
        <v>0</v>
      </c>
      <c r="R35" s="151">
        <v>0</v>
      </c>
      <c r="S35" s="151">
        <v>0</v>
      </c>
      <c r="T35" s="151">
        <v>0</v>
      </c>
      <c r="U35" s="151">
        <v>0</v>
      </c>
      <c r="V35" s="151">
        <v>0</v>
      </c>
      <c r="W35" s="151">
        <v>0</v>
      </c>
      <c r="X35" s="151">
        <v>13128.4514311</v>
      </c>
    </row>
    <row r="36" spans="1:24" s="20" customFormat="1" x14ac:dyDescent="0.2">
      <c r="A36" s="4" t="s">
        <v>497</v>
      </c>
      <c r="B36" s="152">
        <v>0</v>
      </c>
      <c r="C36" s="152">
        <v>0</v>
      </c>
      <c r="D36" s="152">
        <v>0</v>
      </c>
      <c r="E36" s="152">
        <v>0</v>
      </c>
      <c r="F36" s="152">
        <v>0</v>
      </c>
      <c r="G36" s="152">
        <v>0</v>
      </c>
      <c r="H36" s="152">
        <v>0</v>
      </c>
      <c r="I36" s="152">
        <v>0</v>
      </c>
      <c r="J36" s="151">
        <v>0</v>
      </c>
      <c r="K36" s="151">
        <v>0</v>
      </c>
      <c r="L36" s="151">
        <v>0</v>
      </c>
      <c r="M36" s="151">
        <v>0</v>
      </c>
      <c r="N36" s="151">
        <v>0</v>
      </c>
      <c r="O36" s="151">
        <v>0</v>
      </c>
      <c r="P36" s="151">
        <v>0</v>
      </c>
      <c r="Q36" s="151">
        <v>74140.025328699994</v>
      </c>
      <c r="R36" s="151">
        <v>0</v>
      </c>
      <c r="S36" s="151">
        <v>0</v>
      </c>
      <c r="T36" s="151">
        <v>0</v>
      </c>
      <c r="U36" s="151">
        <v>0</v>
      </c>
      <c r="V36" s="151">
        <v>0</v>
      </c>
      <c r="W36" s="151">
        <v>0</v>
      </c>
      <c r="X36" s="151">
        <v>74140.025328699994</v>
      </c>
    </row>
    <row r="37" spans="1:24" s="20" customFormat="1" x14ac:dyDescent="0.2">
      <c r="A37" s="4" t="s">
        <v>453</v>
      </c>
      <c r="B37" s="152">
        <v>0</v>
      </c>
      <c r="C37" s="152">
        <v>0</v>
      </c>
      <c r="D37" s="152">
        <v>0</v>
      </c>
      <c r="E37" s="152">
        <v>0</v>
      </c>
      <c r="F37" s="152">
        <v>0</v>
      </c>
      <c r="G37" s="152">
        <v>0</v>
      </c>
      <c r="H37" s="152">
        <v>0</v>
      </c>
      <c r="I37" s="152">
        <v>0</v>
      </c>
      <c r="J37" s="151">
        <v>0</v>
      </c>
      <c r="K37" s="151">
        <v>0</v>
      </c>
      <c r="L37" s="151">
        <v>0</v>
      </c>
      <c r="M37" s="151">
        <v>0</v>
      </c>
      <c r="N37" s="151">
        <v>0</v>
      </c>
      <c r="O37" s="151">
        <v>0</v>
      </c>
      <c r="P37" s="151">
        <v>0</v>
      </c>
      <c r="Q37" s="151">
        <v>276991.09660709999</v>
      </c>
      <c r="R37" s="151">
        <v>0</v>
      </c>
      <c r="S37" s="151">
        <v>0</v>
      </c>
      <c r="T37" s="151">
        <v>0</v>
      </c>
      <c r="U37" s="151">
        <v>0</v>
      </c>
      <c r="V37" s="151">
        <v>0</v>
      </c>
      <c r="W37" s="151">
        <v>0</v>
      </c>
      <c r="X37" s="151">
        <v>276991.09660709999</v>
      </c>
    </row>
    <row r="38" spans="1:24" s="20" customFormat="1" x14ac:dyDescent="0.2">
      <c r="A38" s="4" t="s">
        <v>498</v>
      </c>
      <c r="B38" s="152">
        <v>0</v>
      </c>
      <c r="C38" s="152">
        <v>0</v>
      </c>
      <c r="D38" s="152">
        <v>0</v>
      </c>
      <c r="E38" s="152">
        <v>0</v>
      </c>
      <c r="F38" s="152">
        <v>0</v>
      </c>
      <c r="G38" s="152">
        <v>0</v>
      </c>
      <c r="H38" s="152">
        <v>0</v>
      </c>
      <c r="I38" s="152">
        <v>0</v>
      </c>
      <c r="J38" s="151">
        <v>0</v>
      </c>
      <c r="K38" s="151">
        <v>0</v>
      </c>
      <c r="L38" s="151">
        <v>0</v>
      </c>
      <c r="M38" s="151">
        <v>0</v>
      </c>
      <c r="N38" s="151">
        <v>0</v>
      </c>
      <c r="O38" s="151">
        <v>0</v>
      </c>
      <c r="P38" s="151">
        <v>0</v>
      </c>
      <c r="Q38" s="151">
        <v>467.11413800000003</v>
      </c>
      <c r="R38" s="151">
        <v>0</v>
      </c>
      <c r="S38" s="151">
        <v>0</v>
      </c>
      <c r="T38" s="151">
        <v>0</v>
      </c>
      <c r="U38" s="151">
        <v>0</v>
      </c>
      <c r="V38" s="151">
        <v>0</v>
      </c>
      <c r="W38" s="151">
        <v>0</v>
      </c>
      <c r="X38" s="151">
        <v>467.11413800000003</v>
      </c>
    </row>
    <row r="39" spans="1:24" s="20" customFormat="1" x14ac:dyDescent="0.2">
      <c r="A39" s="4" t="s">
        <v>454</v>
      </c>
      <c r="B39" s="152">
        <v>50</v>
      </c>
      <c r="C39" s="152">
        <v>20.292858599999999</v>
      </c>
      <c r="D39" s="152">
        <v>3066.0473009500001</v>
      </c>
      <c r="E39" s="152">
        <v>86.927085599999998</v>
      </c>
      <c r="F39" s="152">
        <v>2587.94</v>
      </c>
      <c r="G39" s="152">
        <v>82.793341999999996</v>
      </c>
      <c r="H39" s="152">
        <v>2723</v>
      </c>
      <c r="I39" s="152">
        <v>8.9083611999999999</v>
      </c>
      <c r="J39" s="151">
        <v>0</v>
      </c>
      <c r="K39" s="151">
        <v>0</v>
      </c>
      <c r="L39" s="151">
        <v>0</v>
      </c>
      <c r="M39" s="151">
        <v>0</v>
      </c>
      <c r="N39" s="151">
        <v>0</v>
      </c>
      <c r="O39" s="151">
        <v>1</v>
      </c>
      <c r="P39" s="151">
        <v>0</v>
      </c>
      <c r="Q39" s="151">
        <v>0</v>
      </c>
      <c r="R39" s="151">
        <v>132.31999300000001</v>
      </c>
      <c r="S39" s="151">
        <v>0</v>
      </c>
      <c r="T39" s="151">
        <v>0</v>
      </c>
      <c r="U39" s="151">
        <v>0</v>
      </c>
      <c r="V39" s="151">
        <v>0</v>
      </c>
      <c r="W39" s="151">
        <v>0</v>
      </c>
      <c r="X39" s="151">
        <v>8759.2289413500002</v>
      </c>
    </row>
    <row r="40" spans="1:24" s="20" customFormat="1" x14ac:dyDescent="0.2">
      <c r="A40" s="4" t="s">
        <v>480</v>
      </c>
      <c r="B40" s="152">
        <v>0</v>
      </c>
      <c r="C40" s="152">
        <v>0</v>
      </c>
      <c r="D40" s="152">
        <v>0</v>
      </c>
      <c r="E40" s="152">
        <v>0</v>
      </c>
      <c r="F40" s="152">
        <v>0</v>
      </c>
      <c r="G40" s="152">
        <v>0</v>
      </c>
      <c r="H40" s="152">
        <v>0</v>
      </c>
      <c r="I40" s="152">
        <v>0</v>
      </c>
      <c r="J40" s="151">
        <v>0</v>
      </c>
      <c r="K40" s="151">
        <v>0</v>
      </c>
      <c r="L40" s="151">
        <v>0</v>
      </c>
      <c r="M40" s="151">
        <v>0</v>
      </c>
      <c r="N40" s="151">
        <v>0</v>
      </c>
      <c r="O40" s="151">
        <v>0</v>
      </c>
      <c r="P40" s="151">
        <v>0</v>
      </c>
      <c r="Q40" s="151">
        <v>2325.8590740999998</v>
      </c>
      <c r="R40" s="151">
        <v>0</v>
      </c>
      <c r="S40" s="151">
        <v>0</v>
      </c>
      <c r="T40" s="151">
        <v>0</v>
      </c>
      <c r="U40" s="151">
        <v>0</v>
      </c>
      <c r="V40" s="151">
        <v>0</v>
      </c>
      <c r="W40" s="151">
        <v>0</v>
      </c>
      <c r="X40" s="151">
        <v>2325.8590740999998</v>
      </c>
    </row>
    <row r="41" spans="1:24" s="20" customFormat="1" x14ac:dyDescent="0.2">
      <c r="A41" s="4" t="s">
        <v>455</v>
      </c>
      <c r="B41" s="152">
        <v>0</v>
      </c>
      <c r="C41" s="152">
        <v>47.3500035</v>
      </c>
      <c r="D41" s="152">
        <v>4501.01926293</v>
      </c>
      <c r="E41" s="152">
        <v>0</v>
      </c>
      <c r="F41" s="152">
        <v>3494.8378745999999</v>
      </c>
      <c r="G41" s="152">
        <v>0</v>
      </c>
      <c r="H41" s="152">
        <v>0</v>
      </c>
      <c r="I41" s="152">
        <v>0</v>
      </c>
      <c r="J41" s="151">
        <v>0</v>
      </c>
      <c r="K41" s="151">
        <v>0</v>
      </c>
      <c r="L41" s="151">
        <v>0</v>
      </c>
      <c r="M41" s="151">
        <v>5919.67947301</v>
      </c>
      <c r="N41" s="151">
        <v>0</v>
      </c>
      <c r="O41" s="151">
        <v>14.476350500000001</v>
      </c>
      <c r="P41" s="151">
        <v>26.393039600000002</v>
      </c>
      <c r="Q41" s="151">
        <v>156.65634539999999</v>
      </c>
      <c r="R41" s="151">
        <v>0</v>
      </c>
      <c r="S41" s="151">
        <v>0</v>
      </c>
      <c r="T41" s="151">
        <v>0</v>
      </c>
      <c r="U41" s="151">
        <v>0</v>
      </c>
      <c r="V41" s="151">
        <v>0</v>
      </c>
      <c r="W41" s="151">
        <v>0</v>
      </c>
      <c r="X41" s="151">
        <v>14160.41234954</v>
      </c>
    </row>
    <row r="42" spans="1:24" s="20" customFormat="1" x14ac:dyDescent="0.2">
      <c r="A42" s="4" t="s">
        <v>481</v>
      </c>
      <c r="B42" s="152">
        <v>0</v>
      </c>
      <c r="C42" s="152">
        <v>0</v>
      </c>
      <c r="D42" s="152">
        <v>0</v>
      </c>
      <c r="E42" s="152">
        <v>0</v>
      </c>
      <c r="F42" s="152">
        <v>0</v>
      </c>
      <c r="G42" s="152">
        <v>0</v>
      </c>
      <c r="H42" s="152">
        <v>0</v>
      </c>
      <c r="I42" s="152">
        <v>0</v>
      </c>
      <c r="J42" s="151">
        <v>0</v>
      </c>
      <c r="K42" s="151">
        <v>0</v>
      </c>
      <c r="L42" s="151">
        <v>0</v>
      </c>
      <c r="M42" s="151">
        <v>1562.86402232</v>
      </c>
      <c r="N42" s="151">
        <v>0</v>
      </c>
      <c r="O42" s="151">
        <v>0</v>
      </c>
      <c r="P42" s="151">
        <v>0</v>
      </c>
      <c r="Q42" s="151">
        <v>0</v>
      </c>
      <c r="R42" s="151">
        <v>0</v>
      </c>
      <c r="S42" s="151">
        <v>0</v>
      </c>
      <c r="T42" s="151">
        <v>0</v>
      </c>
      <c r="U42" s="151">
        <v>0</v>
      </c>
      <c r="V42" s="151">
        <v>0</v>
      </c>
      <c r="W42" s="151">
        <v>0</v>
      </c>
      <c r="X42" s="151">
        <v>1562.86402232</v>
      </c>
    </row>
    <row r="43" spans="1:24" s="20" customFormat="1" x14ac:dyDescent="0.2">
      <c r="A43" s="4" t="s">
        <v>482</v>
      </c>
      <c r="B43" s="152">
        <v>0</v>
      </c>
      <c r="C43" s="152">
        <v>0</v>
      </c>
      <c r="D43" s="152">
        <v>0</v>
      </c>
      <c r="E43" s="152">
        <v>0</v>
      </c>
      <c r="F43" s="152">
        <v>0</v>
      </c>
      <c r="G43" s="152">
        <v>0</v>
      </c>
      <c r="H43" s="152">
        <v>0</v>
      </c>
      <c r="I43" s="152">
        <v>0</v>
      </c>
      <c r="J43" s="151">
        <v>0</v>
      </c>
      <c r="K43" s="151">
        <v>0</v>
      </c>
      <c r="L43" s="151">
        <v>0</v>
      </c>
      <c r="M43" s="151">
        <v>21564.902421219998</v>
      </c>
      <c r="N43" s="151">
        <v>0</v>
      </c>
      <c r="O43" s="151">
        <v>0</v>
      </c>
      <c r="P43" s="151">
        <v>0</v>
      </c>
      <c r="Q43" s="151">
        <v>0</v>
      </c>
      <c r="R43" s="151">
        <v>0</v>
      </c>
      <c r="S43" s="151">
        <v>0</v>
      </c>
      <c r="T43" s="151">
        <v>0</v>
      </c>
      <c r="U43" s="151">
        <v>0</v>
      </c>
      <c r="V43" s="151">
        <v>0</v>
      </c>
      <c r="W43" s="151">
        <v>0</v>
      </c>
      <c r="X43" s="151">
        <v>21564.902421219998</v>
      </c>
    </row>
    <row r="44" spans="1:24" s="20" customFormat="1" x14ac:dyDescent="0.2">
      <c r="A44" s="4" t="s">
        <v>456</v>
      </c>
      <c r="B44" s="152">
        <v>2899.8455786499999</v>
      </c>
      <c r="C44" s="152">
        <v>2039.62712971</v>
      </c>
      <c r="D44" s="152">
        <v>13501.54665142</v>
      </c>
      <c r="E44" s="152">
        <v>1162.7530187</v>
      </c>
      <c r="F44" s="152">
        <v>22683.886430089999</v>
      </c>
      <c r="G44" s="152">
        <v>2454.0837878000002</v>
      </c>
      <c r="H44" s="152">
        <v>7224.9663840000003</v>
      </c>
      <c r="I44" s="152">
        <v>14.07296577</v>
      </c>
      <c r="J44" s="151">
        <v>74.956904219999998</v>
      </c>
      <c r="K44" s="151">
        <v>85.654789519999994</v>
      </c>
      <c r="L44" s="151">
        <v>0</v>
      </c>
      <c r="M44" s="151">
        <v>9381.7573408999997</v>
      </c>
      <c r="N44" s="151">
        <v>30.360993910000001</v>
      </c>
      <c r="O44" s="151">
        <v>1192.8275466</v>
      </c>
      <c r="P44" s="151">
        <v>459.49597</v>
      </c>
      <c r="Q44" s="151">
        <v>16690.034651900001</v>
      </c>
      <c r="R44" s="151">
        <v>1444.467805</v>
      </c>
      <c r="S44" s="151">
        <v>79.308007000000003</v>
      </c>
      <c r="T44" s="151">
        <v>579.47033399999998</v>
      </c>
      <c r="U44" s="151">
        <v>238.06090387</v>
      </c>
      <c r="V44" s="151">
        <v>127.51504434</v>
      </c>
      <c r="W44" s="151">
        <v>209.41492392999999</v>
      </c>
      <c r="X44" s="151">
        <v>82574.107161330001</v>
      </c>
    </row>
    <row r="45" spans="1:24" s="20" customFormat="1" x14ac:dyDescent="0.2">
      <c r="A45" s="4" t="s">
        <v>457</v>
      </c>
      <c r="B45" s="152">
        <v>2309.1294759799998</v>
      </c>
      <c r="C45" s="152">
        <v>94.3</v>
      </c>
      <c r="D45" s="152">
        <v>8.3068092999999994</v>
      </c>
      <c r="E45" s="152">
        <v>4.8396511000000002</v>
      </c>
      <c r="F45" s="152">
        <v>30.131877299999999</v>
      </c>
      <c r="G45" s="152">
        <v>0</v>
      </c>
      <c r="H45" s="152">
        <v>7.3420690000000004</v>
      </c>
      <c r="I45" s="152">
        <v>0</v>
      </c>
      <c r="J45" s="151">
        <v>0</v>
      </c>
      <c r="K45" s="151">
        <v>0</v>
      </c>
      <c r="L45" s="151">
        <v>3.4999991399999999</v>
      </c>
      <c r="M45" s="151">
        <v>2.4</v>
      </c>
      <c r="N45" s="151">
        <v>27</v>
      </c>
      <c r="O45" s="151">
        <v>652.33724940000002</v>
      </c>
      <c r="P45" s="151">
        <v>76.8092173</v>
      </c>
      <c r="Q45" s="151">
        <v>145.62492599999999</v>
      </c>
      <c r="R45" s="151">
        <v>4.7337619999999996</v>
      </c>
      <c r="S45" s="151">
        <v>0</v>
      </c>
      <c r="T45" s="151">
        <v>59.256585999999999</v>
      </c>
      <c r="U45" s="151">
        <v>16.589101930000002</v>
      </c>
      <c r="V45" s="151">
        <v>10.86645759</v>
      </c>
      <c r="W45" s="151">
        <v>10.373448959999999</v>
      </c>
      <c r="X45" s="151">
        <v>3463.5406309999998</v>
      </c>
    </row>
    <row r="46" spans="1:24" s="12" customFormat="1" x14ac:dyDescent="0.2">
      <c r="A46" s="4" t="s">
        <v>458</v>
      </c>
      <c r="B46" s="152">
        <v>0</v>
      </c>
      <c r="C46" s="152">
        <v>0</v>
      </c>
      <c r="D46" s="152">
        <v>0</v>
      </c>
      <c r="E46" s="152">
        <v>0</v>
      </c>
      <c r="F46" s="152">
        <v>0</v>
      </c>
      <c r="G46" s="152">
        <v>0</v>
      </c>
      <c r="H46" s="152">
        <v>0</v>
      </c>
      <c r="I46" s="152">
        <v>0</v>
      </c>
      <c r="J46" s="151">
        <v>0</v>
      </c>
      <c r="K46" s="151">
        <v>0</v>
      </c>
      <c r="L46" s="151">
        <v>0</v>
      </c>
      <c r="M46" s="151">
        <v>0</v>
      </c>
      <c r="N46" s="151">
        <v>0</v>
      </c>
      <c r="O46" s="151">
        <v>0</v>
      </c>
      <c r="P46" s="151">
        <v>0</v>
      </c>
      <c r="Q46" s="151">
        <v>0</v>
      </c>
      <c r="R46" s="151">
        <v>0</v>
      </c>
      <c r="S46" s="151">
        <v>0</v>
      </c>
      <c r="T46" s="151">
        <v>0</v>
      </c>
      <c r="U46" s="151">
        <v>0</v>
      </c>
      <c r="V46" s="151">
        <v>0</v>
      </c>
      <c r="W46" s="151">
        <v>0</v>
      </c>
      <c r="X46" s="151">
        <v>0</v>
      </c>
    </row>
    <row r="47" spans="1:24" s="12" customFormat="1" x14ac:dyDescent="0.2">
      <c r="A47" s="10" t="s">
        <v>459</v>
      </c>
      <c r="B47" s="154">
        <v>3981.2315148500002</v>
      </c>
      <c r="C47" s="154">
        <v>1080.2886151499999</v>
      </c>
      <c r="D47" s="154">
        <v>23587.846460370001</v>
      </c>
      <c r="E47" s="154">
        <v>33.778972699999997</v>
      </c>
      <c r="F47" s="154">
        <v>28007.07623513</v>
      </c>
      <c r="G47" s="154">
        <v>303.55125550000002</v>
      </c>
      <c r="H47" s="154">
        <v>9350.7361930000006</v>
      </c>
      <c r="I47" s="154">
        <v>16.204186740000001</v>
      </c>
      <c r="J47" s="153">
        <v>0.34450312</v>
      </c>
      <c r="K47" s="153">
        <v>158.50655609</v>
      </c>
      <c r="L47" s="153">
        <v>3.8998977099999999</v>
      </c>
      <c r="M47" s="153">
        <v>32291.594206199999</v>
      </c>
      <c r="N47" s="153">
        <v>30.070414060000001</v>
      </c>
      <c r="O47" s="153">
        <v>55.315485299999999</v>
      </c>
      <c r="P47" s="153">
        <v>64.751698700000006</v>
      </c>
      <c r="Q47" s="153">
        <v>2315.1787067999999</v>
      </c>
      <c r="R47" s="153">
        <v>162.8268496</v>
      </c>
      <c r="S47" s="153">
        <v>98.442538999999996</v>
      </c>
      <c r="T47" s="153">
        <v>8.0241769999999999</v>
      </c>
      <c r="U47" s="153">
        <v>6.2854699500000004</v>
      </c>
      <c r="V47" s="153">
        <v>2.02179844</v>
      </c>
      <c r="W47" s="153">
        <v>23.684335440000002</v>
      </c>
      <c r="X47" s="153">
        <v>101581.66007085</v>
      </c>
    </row>
    <row r="48" spans="1:24" s="20" customFormat="1" x14ac:dyDescent="0.2">
      <c r="A48" s="10" t="s">
        <v>460</v>
      </c>
      <c r="B48" s="154">
        <v>3981.2315148500002</v>
      </c>
      <c r="C48" s="154">
        <v>1080.2886151499999</v>
      </c>
      <c r="D48" s="154">
        <v>17157.816460369999</v>
      </c>
      <c r="E48" s="154">
        <v>33.778972699999997</v>
      </c>
      <c r="F48" s="154">
        <v>21727.766235129999</v>
      </c>
      <c r="G48" s="154">
        <v>303.55125550000002</v>
      </c>
      <c r="H48" s="154">
        <v>9350.7361930000006</v>
      </c>
      <c r="I48" s="154">
        <v>16.204186740000001</v>
      </c>
      <c r="J48" s="153">
        <v>0.34450312</v>
      </c>
      <c r="K48" s="153">
        <v>158.50655609</v>
      </c>
      <c r="L48" s="153">
        <v>3.8998977099999999</v>
      </c>
      <c r="M48" s="153">
        <v>7346.2447278</v>
      </c>
      <c r="N48" s="153">
        <v>30.070414060000001</v>
      </c>
      <c r="O48" s="153">
        <v>55.315485299999999</v>
      </c>
      <c r="P48" s="153">
        <v>64.751698700000006</v>
      </c>
      <c r="Q48" s="153">
        <v>275.17870679999999</v>
      </c>
      <c r="R48" s="153">
        <v>162.8268496</v>
      </c>
      <c r="S48" s="153">
        <v>98.442538999999996</v>
      </c>
      <c r="T48" s="153">
        <v>8.0241769999999999</v>
      </c>
      <c r="U48" s="153">
        <v>6.2854699500000004</v>
      </c>
      <c r="V48" s="153">
        <v>2.02179844</v>
      </c>
      <c r="W48" s="153">
        <v>23.684335440000002</v>
      </c>
      <c r="X48" s="153">
        <v>61886.970592450001</v>
      </c>
    </row>
    <row r="49" spans="1:25" s="20" customFormat="1" x14ac:dyDescent="0.2">
      <c r="A49" s="4" t="s">
        <v>461</v>
      </c>
      <c r="B49" s="152">
        <v>1853.57887912</v>
      </c>
      <c r="C49" s="152">
        <v>753.20831305000002</v>
      </c>
      <c r="D49" s="152">
        <v>13575.92566698</v>
      </c>
      <c r="E49" s="152">
        <v>33.778972699999997</v>
      </c>
      <c r="F49" s="152">
        <v>17608.82285176</v>
      </c>
      <c r="G49" s="152">
        <v>303.55125550000002</v>
      </c>
      <c r="H49" s="152">
        <v>8579.1928609999995</v>
      </c>
      <c r="I49" s="152">
        <v>16.204186740000001</v>
      </c>
      <c r="J49" s="151">
        <v>0.34450312</v>
      </c>
      <c r="K49" s="151">
        <v>158.50655609</v>
      </c>
      <c r="L49" s="151">
        <v>3.8998977099999999</v>
      </c>
      <c r="M49" s="151">
        <v>6565.9728508300004</v>
      </c>
      <c r="N49" s="151">
        <v>30.070414060000001</v>
      </c>
      <c r="O49" s="151">
        <v>55.315485299999999</v>
      </c>
      <c r="P49" s="151">
        <v>64.751698700000006</v>
      </c>
      <c r="Q49" s="151">
        <v>275.17870679999999</v>
      </c>
      <c r="R49" s="151">
        <v>162.8268496</v>
      </c>
      <c r="S49" s="151">
        <v>98.442538999999996</v>
      </c>
      <c r="T49" s="151">
        <v>8.0241769999999999</v>
      </c>
      <c r="U49" s="151">
        <v>6.2854699500000004</v>
      </c>
      <c r="V49" s="151">
        <v>2.02179844</v>
      </c>
      <c r="W49" s="151">
        <v>23.684335440000002</v>
      </c>
      <c r="X49" s="151">
        <v>50179.588268890002</v>
      </c>
    </row>
    <row r="50" spans="1:25" s="12" customFormat="1" x14ac:dyDescent="0.2">
      <c r="A50" s="4" t="s">
        <v>462</v>
      </c>
      <c r="B50" s="152">
        <v>2127.6526357299999</v>
      </c>
      <c r="C50" s="152">
        <v>327.08030209999998</v>
      </c>
      <c r="D50" s="152">
        <v>3581.89079339</v>
      </c>
      <c r="E50" s="152">
        <v>0</v>
      </c>
      <c r="F50" s="152">
        <v>4118.9433833700004</v>
      </c>
      <c r="G50" s="152">
        <v>0</v>
      </c>
      <c r="H50" s="152">
        <v>771.54333199999996</v>
      </c>
      <c r="I50" s="152">
        <v>0</v>
      </c>
      <c r="J50" s="151">
        <v>0</v>
      </c>
      <c r="K50" s="151">
        <v>0</v>
      </c>
      <c r="L50" s="151">
        <v>0</v>
      </c>
      <c r="M50" s="151">
        <v>780.27187696999999</v>
      </c>
      <c r="N50" s="151">
        <v>0</v>
      </c>
      <c r="O50" s="151">
        <v>0</v>
      </c>
      <c r="P50" s="151">
        <v>0</v>
      </c>
      <c r="Q50" s="151">
        <v>0</v>
      </c>
      <c r="R50" s="151">
        <v>0</v>
      </c>
      <c r="S50" s="151">
        <v>0</v>
      </c>
      <c r="T50" s="151">
        <v>0</v>
      </c>
      <c r="U50" s="151">
        <v>0</v>
      </c>
      <c r="V50" s="151">
        <v>0</v>
      </c>
      <c r="W50" s="151">
        <v>0</v>
      </c>
      <c r="X50" s="151">
        <v>11707.382323559999</v>
      </c>
    </row>
    <row r="51" spans="1:25" s="20" customFormat="1" x14ac:dyDescent="0.2">
      <c r="A51" s="10" t="s">
        <v>463</v>
      </c>
      <c r="B51" s="154">
        <v>0</v>
      </c>
      <c r="C51" s="154">
        <v>0</v>
      </c>
      <c r="D51" s="154">
        <v>0</v>
      </c>
      <c r="E51" s="154">
        <v>0</v>
      </c>
      <c r="F51" s="154">
        <v>0</v>
      </c>
      <c r="G51" s="154">
        <v>0</v>
      </c>
      <c r="H51" s="154">
        <v>0</v>
      </c>
      <c r="I51" s="154">
        <v>0</v>
      </c>
      <c r="J51" s="153">
        <v>0</v>
      </c>
      <c r="K51" s="153">
        <v>0</v>
      </c>
      <c r="L51" s="153">
        <v>0</v>
      </c>
      <c r="M51" s="153">
        <v>300.377002</v>
      </c>
      <c r="N51" s="153">
        <v>0</v>
      </c>
      <c r="O51" s="153">
        <v>0</v>
      </c>
      <c r="P51" s="153">
        <v>0</v>
      </c>
      <c r="Q51" s="153">
        <v>0</v>
      </c>
      <c r="R51" s="153">
        <v>0</v>
      </c>
      <c r="S51" s="153">
        <v>0</v>
      </c>
      <c r="T51" s="153">
        <v>0</v>
      </c>
      <c r="U51" s="153">
        <v>0</v>
      </c>
      <c r="V51" s="153">
        <v>0</v>
      </c>
      <c r="W51" s="153">
        <v>0</v>
      </c>
      <c r="X51" s="153">
        <v>300.377002</v>
      </c>
    </row>
    <row r="52" spans="1:25" s="20" customFormat="1" x14ac:dyDescent="0.2">
      <c r="A52" s="4" t="s">
        <v>464</v>
      </c>
      <c r="B52" s="152">
        <v>0</v>
      </c>
      <c r="C52" s="152">
        <v>0</v>
      </c>
      <c r="D52" s="152">
        <v>0</v>
      </c>
      <c r="E52" s="152">
        <v>0</v>
      </c>
      <c r="F52" s="152">
        <v>0</v>
      </c>
      <c r="G52" s="152">
        <v>0</v>
      </c>
      <c r="H52" s="152">
        <v>0</v>
      </c>
      <c r="I52" s="152">
        <v>0</v>
      </c>
      <c r="J52" s="151">
        <v>0</v>
      </c>
      <c r="K52" s="151">
        <v>0</v>
      </c>
      <c r="L52" s="151">
        <v>0</v>
      </c>
      <c r="M52" s="151">
        <v>300.377002</v>
      </c>
      <c r="N52" s="151">
        <v>0</v>
      </c>
      <c r="O52" s="151">
        <v>0</v>
      </c>
      <c r="P52" s="151">
        <v>0</v>
      </c>
      <c r="Q52" s="151">
        <v>0</v>
      </c>
      <c r="R52" s="151">
        <v>0</v>
      </c>
      <c r="S52" s="151">
        <v>0</v>
      </c>
      <c r="T52" s="151">
        <v>0</v>
      </c>
      <c r="U52" s="151">
        <v>0</v>
      </c>
      <c r="V52" s="151">
        <v>0</v>
      </c>
      <c r="W52" s="151">
        <v>0</v>
      </c>
      <c r="X52" s="151">
        <v>300.377002</v>
      </c>
    </row>
    <row r="53" spans="1:25" s="12" customFormat="1" x14ac:dyDescent="0.2">
      <c r="A53" s="4" t="s">
        <v>465</v>
      </c>
      <c r="B53" s="152">
        <v>0</v>
      </c>
      <c r="C53" s="152">
        <v>0</v>
      </c>
      <c r="D53" s="152">
        <v>0</v>
      </c>
      <c r="E53" s="152">
        <v>0</v>
      </c>
      <c r="F53" s="152">
        <v>0</v>
      </c>
      <c r="G53" s="152">
        <v>0</v>
      </c>
      <c r="H53" s="152">
        <v>0</v>
      </c>
      <c r="I53" s="152">
        <v>0</v>
      </c>
      <c r="J53" s="151">
        <v>0</v>
      </c>
      <c r="K53" s="151">
        <v>0</v>
      </c>
      <c r="L53" s="151">
        <v>0</v>
      </c>
      <c r="M53" s="151">
        <v>0</v>
      </c>
      <c r="N53" s="151">
        <v>0</v>
      </c>
      <c r="O53" s="151">
        <v>0</v>
      </c>
      <c r="P53" s="151">
        <v>0</v>
      </c>
      <c r="Q53" s="151">
        <v>0</v>
      </c>
      <c r="R53" s="151">
        <v>0</v>
      </c>
      <c r="S53" s="151">
        <v>0</v>
      </c>
      <c r="T53" s="151">
        <v>0</v>
      </c>
      <c r="U53" s="151">
        <v>0</v>
      </c>
      <c r="V53" s="151">
        <v>0</v>
      </c>
      <c r="W53" s="151">
        <v>0</v>
      </c>
      <c r="X53" s="151">
        <v>0</v>
      </c>
    </row>
    <row r="54" spans="1:25" s="20" customFormat="1" x14ac:dyDescent="0.2">
      <c r="A54" s="10" t="s">
        <v>466</v>
      </c>
      <c r="B54" s="154">
        <v>0</v>
      </c>
      <c r="C54" s="154">
        <v>0</v>
      </c>
      <c r="D54" s="154">
        <v>6430.03</v>
      </c>
      <c r="E54" s="154">
        <v>0</v>
      </c>
      <c r="F54" s="154">
        <v>6279.31</v>
      </c>
      <c r="G54" s="154">
        <v>0</v>
      </c>
      <c r="H54" s="154">
        <v>0</v>
      </c>
      <c r="I54" s="154">
        <v>0</v>
      </c>
      <c r="J54" s="153">
        <v>0</v>
      </c>
      <c r="K54" s="153">
        <v>0</v>
      </c>
      <c r="L54" s="153">
        <v>0</v>
      </c>
      <c r="M54" s="153">
        <v>24644.972476399998</v>
      </c>
      <c r="N54" s="153">
        <v>0</v>
      </c>
      <c r="O54" s="153">
        <v>0</v>
      </c>
      <c r="P54" s="153">
        <v>0</v>
      </c>
      <c r="Q54" s="153">
        <v>2040</v>
      </c>
      <c r="R54" s="153">
        <v>0</v>
      </c>
      <c r="S54" s="153">
        <v>0</v>
      </c>
      <c r="T54" s="153">
        <v>0</v>
      </c>
      <c r="U54" s="153">
        <v>0</v>
      </c>
      <c r="V54" s="153">
        <v>0</v>
      </c>
      <c r="W54" s="153">
        <v>0</v>
      </c>
      <c r="X54" s="153">
        <v>39394.312476400002</v>
      </c>
    </row>
    <row r="55" spans="1:25" s="20" customFormat="1" x14ac:dyDescent="0.2">
      <c r="A55" s="4" t="s">
        <v>446</v>
      </c>
      <c r="B55" s="152">
        <v>0</v>
      </c>
      <c r="C55" s="152">
        <v>0</v>
      </c>
      <c r="D55" s="152">
        <v>6430.03</v>
      </c>
      <c r="E55" s="152">
        <v>0</v>
      </c>
      <c r="F55" s="152">
        <v>6279.31</v>
      </c>
      <c r="G55" s="152">
        <v>0</v>
      </c>
      <c r="H55" s="152">
        <v>0</v>
      </c>
      <c r="I55" s="152">
        <v>0</v>
      </c>
      <c r="J55" s="151">
        <v>0</v>
      </c>
      <c r="K55" s="151">
        <v>0</v>
      </c>
      <c r="L55" s="151">
        <v>0</v>
      </c>
      <c r="M55" s="151">
        <v>24644.972476399998</v>
      </c>
      <c r="N55" s="151">
        <v>0</v>
      </c>
      <c r="O55" s="151">
        <v>0</v>
      </c>
      <c r="P55" s="151">
        <v>0</v>
      </c>
      <c r="Q55" s="151">
        <v>2000</v>
      </c>
      <c r="R55" s="151">
        <v>0</v>
      </c>
      <c r="S55" s="151">
        <v>0</v>
      </c>
      <c r="T55" s="151">
        <v>0</v>
      </c>
      <c r="U55" s="151">
        <v>0</v>
      </c>
      <c r="V55" s="151">
        <v>0</v>
      </c>
      <c r="W55" s="151">
        <v>0</v>
      </c>
      <c r="X55" s="151">
        <v>39354.312476400002</v>
      </c>
    </row>
    <row r="56" spans="1:25" s="20" customFormat="1" x14ac:dyDescent="0.2">
      <c r="A56" s="4" t="s">
        <v>450</v>
      </c>
      <c r="B56" s="152">
        <v>0</v>
      </c>
      <c r="C56" s="152">
        <v>0</v>
      </c>
      <c r="D56" s="152">
        <v>0</v>
      </c>
      <c r="E56" s="152">
        <v>0</v>
      </c>
      <c r="F56" s="152">
        <v>0</v>
      </c>
      <c r="G56" s="152">
        <v>0</v>
      </c>
      <c r="H56" s="152">
        <v>0</v>
      </c>
      <c r="I56" s="152">
        <v>0</v>
      </c>
      <c r="J56" s="151">
        <v>0</v>
      </c>
      <c r="K56" s="151">
        <v>0</v>
      </c>
      <c r="L56" s="151">
        <v>0</v>
      </c>
      <c r="M56" s="151">
        <v>24644.972476399998</v>
      </c>
      <c r="N56" s="151">
        <v>0</v>
      </c>
      <c r="O56" s="151">
        <v>0</v>
      </c>
      <c r="P56" s="151">
        <v>0</v>
      </c>
      <c r="Q56" s="151">
        <v>0</v>
      </c>
      <c r="R56" s="151">
        <v>0</v>
      </c>
      <c r="S56" s="151">
        <v>0</v>
      </c>
      <c r="T56" s="151">
        <v>0</v>
      </c>
      <c r="U56" s="151">
        <v>0</v>
      </c>
      <c r="V56" s="151">
        <v>0</v>
      </c>
      <c r="W56" s="151">
        <v>0</v>
      </c>
      <c r="X56" s="151">
        <v>24644.972476399998</v>
      </c>
    </row>
    <row r="57" spans="1:25" s="20" customFormat="1" x14ac:dyDescent="0.2">
      <c r="A57" s="4" t="s">
        <v>493</v>
      </c>
      <c r="B57" s="152">
        <v>0</v>
      </c>
      <c r="C57" s="152">
        <v>0</v>
      </c>
      <c r="D57" s="152">
        <v>6430.03</v>
      </c>
      <c r="E57" s="152">
        <v>0</v>
      </c>
      <c r="F57" s="152">
        <v>6279.31</v>
      </c>
      <c r="G57" s="152">
        <v>0</v>
      </c>
      <c r="H57" s="152">
        <v>0</v>
      </c>
      <c r="I57" s="152">
        <v>0</v>
      </c>
      <c r="J57" s="151">
        <v>0</v>
      </c>
      <c r="K57" s="151">
        <v>0</v>
      </c>
      <c r="L57" s="151">
        <v>0</v>
      </c>
      <c r="M57" s="151">
        <v>0</v>
      </c>
      <c r="N57" s="151">
        <v>0</v>
      </c>
      <c r="O57" s="151">
        <v>0</v>
      </c>
      <c r="P57" s="151">
        <v>0</v>
      </c>
      <c r="Q57" s="151">
        <v>0</v>
      </c>
      <c r="R57" s="151">
        <v>0</v>
      </c>
      <c r="S57" s="151">
        <v>0</v>
      </c>
      <c r="T57" s="151">
        <v>0</v>
      </c>
      <c r="U57" s="151">
        <v>0</v>
      </c>
      <c r="V57" s="151">
        <v>0</v>
      </c>
      <c r="W57" s="151">
        <v>0</v>
      </c>
      <c r="X57" s="151">
        <v>12709.34</v>
      </c>
    </row>
    <row r="58" spans="1:25" s="12" customFormat="1" x14ac:dyDescent="0.2">
      <c r="A58" s="4" t="s">
        <v>453</v>
      </c>
      <c r="B58" s="152">
        <v>0</v>
      </c>
      <c r="C58" s="152">
        <v>0</v>
      </c>
      <c r="D58" s="152">
        <v>0</v>
      </c>
      <c r="E58" s="152">
        <v>0</v>
      </c>
      <c r="F58" s="152">
        <v>0</v>
      </c>
      <c r="G58" s="152">
        <v>0</v>
      </c>
      <c r="H58" s="152">
        <v>0</v>
      </c>
      <c r="I58" s="152">
        <v>0</v>
      </c>
      <c r="J58" s="151">
        <v>0</v>
      </c>
      <c r="K58" s="151">
        <v>0</v>
      </c>
      <c r="L58" s="151">
        <v>0</v>
      </c>
      <c r="M58" s="151">
        <v>0</v>
      </c>
      <c r="N58" s="151">
        <v>0</v>
      </c>
      <c r="O58" s="151">
        <v>0</v>
      </c>
      <c r="P58" s="151">
        <v>0</v>
      </c>
      <c r="Q58" s="151">
        <v>2000</v>
      </c>
      <c r="R58" s="151">
        <v>0</v>
      </c>
      <c r="S58" s="151">
        <v>0</v>
      </c>
      <c r="T58" s="151">
        <v>0</v>
      </c>
      <c r="U58" s="151">
        <v>0</v>
      </c>
      <c r="V58" s="151">
        <v>0</v>
      </c>
      <c r="W58" s="151">
        <v>0</v>
      </c>
      <c r="X58" s="151">
        <v>2000</v>
      </c>
    </row>
    <row r="59" spans="1:25" s="20" customFormat="1" x14ac:dyDescent="0.2">
      <c r="A59" s="4" t="s">
        <v>456</v>
      </c>
      <c r="B59" s="152">
        <v>0</v>
      </c>
      <c r="C59" s="152">
        <v>0</v>
      </c>
      <c r="D59" s="152">
        <v>0</v>
      </c>
      <c r="E59" s="152">
        <v>0</v>
      </c>
      <c r="F59" s="152">
        <v>0</v>
      </c>
      <c r="G59" s="152">
        <v>0</v>
      </c>
      <c r="H59" s="152">
        <v>0</v>
      </c>
      <c r="I59" s="152">
        <v>0</v>
      </c>
      <c r="J59" s="151">
        <v>0</v>
      </c>
      <c r="K59" s="151">
        <v>0</v>
      </c>
      <c r="L59" s="151">
        <v>0</v>
      </c>
      <c r="M59" s="151">
        <v>0</v>
      </c>
      <c r="N59" s="151">
        <v>0</v>
      </c>
      <c r="O59" s="151">
        <v>0</v>
      </c>
      <c r="P59" s="151">
        <v>0</v>
      </c>
      <c r="Q59" s="151">
        <v>40</v>
      </c>
      <c r="R59" s="151">
        <v>0</v>
      </c>
      <c r="S59" s="151">
        <v>0</v>
      </c>
      <c r="T59" s="151">
        <v>0</v>
      </c>
      <c r="U59" s="151">
        <v>0</v>
      </c>
      <c r="V59" s="151">
        <v>0</v>
      </c>
      <c r="W59" s="151">
        <v>0</v>
      </c>
      <c r="X59" s="151">
        <v>40</v>
      </c>
    </row>
    <row r="60" spans="1:25" s="20" customFormat="1" x14ac:dyDescent="0.2">
      <c r="A60" s="4" t="s">
        <v>457</v>
      </c>
      <c r="B60" s="152">
        <v>0</v>
      </c>
      <c r="C60" s="152">
        <v>0</v>
      </c>
      <c r="D60" s="152">
        <v>0</v>
      </c>
      <c r="E60" s="152">
        <v>0</v>
      </c>
      <c r="F60" s="152">
        <v>0</v>
      </c>
      <c r="G60" s="152">
        <v>0</v>
      </c>
      <c r="H60" s="152">
        <v>0</v>
      </c>
      <c r="I60" s="152">
        <v>0</v>
      </c>
      <c r="J60" s="151">
        <v>0</v>
      </c>
      <c r="K60" s="151">
        <v>0</v>
      </c>
      <c r="L60" s="151">
        <v>0</v>
      </c>
      <c r="M60" s="151">
        <v>0</v>
      </c>
      <c r="N60" s="151">
        <v>0</v>
      </c>
      <c r="O60" s="151">
        <v>0</v>
      </c>
      <c r="P60" s="151">
        <v>0</v>
      </c>
      <c r="Q60" s="151">
        <v>0</v>
      </c>
      <c r="R60" s="151">
        <v>0</v>
      </c>
      <c r="S60" s="151">
        <v>0</v>
      </c>
      <c r="T60" s="151">
        <v>0</v>
      </c>
      <c r="U60" s="151">
        <v>0</v>
      </c>
      <c r="V60" s="151">
        <v>0</v>
      </c>
      <c r="W60" s="151">
        <v>0</v>
      </c>
      <c r="X60" s="151">
        <v>0</v>
      </c>
    </row>
    <row r="61" spans="1:25" s="20" customFormat="1" x14ac:dyDescent="0.2">
      <c r="A61" s="10" t="s">
        <v>468</v>
      </c>
      <c r="B61" s="154">
        <v>0</v>
      </c>
      <c r="C61" s="154">
        <v>0</v>
      </c>
      <c r="D61" s="154">
        <v>-16262.49427711</v>
      </c>
      <c r="E61" s="154">
        <v>0</v>
      </c>
      <c r="F61" s="154">
        <v>0</v>
      </c>
      <c r="G61" s="154">
        <v>-127.3528713</v>
      </c>
      <c r="H61" s="154">
        <v>0</v>
      </c>
      <c r="I61" s="154">
        <v>0</v>
      </c>
      <c r="J61" s="153">
        <v>0</v>
      </c>
      <c r="K61" s="153">
        <v>0</v>
      </c>
      <c r="L61" s="153">
        <v>0</v>
      </c>
      <c r="M61" s="153">
        <v>5014.0644808200004</v>
      </c>
      <c r="N61" s="153">
        <v>0</v>
      </c>
      <c r="O61" s="153">
        <v>0</v>
      </c>
      <c r="P61" s="153">
        <v>0</v>
      </c>
      <c r="Q61" s="153">
        <v>0</v>
      </c>
      <c r="R61" s="153">
        <v>0</v>
      </c>
      <c r="S61" s="153">
        <v>0</v>
      </c>
      <c r="T61" s="153">
        <v>0</v>
      </c>
      <c r="U61" s="153">
        <v>0</v>
      </c>
      <c r="V61" s="153">
        <v>0</v>
      </c>
      <c r="W61" s="153">
        <v>0</v>
      </c>
      <c r="X61" s="153">
        <v>-11375.78266759</v>
      </c>
      <c r="Y61" s="99"/>
    </row>
    <row r="62" spans="1:25" x14ac:dyDescent="0.2">
      <c r="A62" s="4" t="s">
        <v>469</v>
      </c>
      <c r="B62" s="152">
        <v>0</v>
      </c>
      <c r="C62" s="152">
        <v>0</v>
      </c>
      <c r="D62" s="152">
        <v>0</v>
      </c>
      <c r="E62" s="152">
        <v>0</v>
      </c>
      <c r="F62" s="152">
        <v>0</v>
      </c>
      <c r="G62" s="152">
        <v>0</v>
      </c>
      <c r="H62" s="152">
        <v>0</v>
      </c>
      <c r="I62" s="152">
        <v>0</v>
      </c>
      <c r="J62" s="151">
        <v>0</v>
      </c>
      <c r="K62" s="151">
        <v>0</v>
      </c>
      <c r="L62" s="151">
        <v>0</v>
      </c>
      <c r="M62" s="151">
        <v>20212.607606789999</v>
      </c>
      <c r="N62" s="151">
        <v>0</v>
      </c>
      <c r="O62" s="151">
        <v>0</v>
      </c>
      <c r="P62" s="151">
        <v>0</v>
      </c>
      <c r="Q62" s="151">
        <v>0</v>
      </c>
      <c r="R62" s="151">
        <v>0</v>
      </c>
      <c r="S62" s="151">
        <v>0</v>
      </c>
      <c r="T62" s="151">
        <v>0</v>
      </c>
      <c r="U62" s="151">
        <v>0</v>
      </c>
      <c r="V62" s="151">
        <v>0</v>
      </c>
      <c r="W62" s="151">
        <v>0</v>
      </c>
      <c r="X62" s="151">
        <v>20212.607606789999</v>
      </c>
      <c r="Y62" s="34"/>
    </row>
    <row r="63" spans="1:25" x14ac:dyDescent="0.2">
      <c r="A63" s="4" t="s">
        <v>470</v>
      </c>
      <c r="B63" s="152">
        <v>0</v>
      </c>
      <c r="C63" s="152">
        <v>0</v>
      </c>
      <c r="D63" s="152">
        <v>16262.49427711</v>
      </c>
      <c r="E63" s="152">
        <v>0</v>
      </c>
      <c r="F63" s="152">
        <v>0</v>
      </c>
      <c r="G63" s="152">
        <v>127.3528713</v>
      </c>
      <c r="H63" s="152">
        <v>0</v>
      </c>
      <c r="I63" s="152">
        <v>0</v>
      </c>
      <c r="J63" s="151">
        <v>0</v>
      </c>
      <c r="K63" s="151">
        <v>0</v>
      </c>
      <c r="L63" s="151">
        <v>0</v>
      </c>
      <c r="M63" s="151">
        <v>15198.54312597</v>
      </c>
      <c r="N63" s="151">
        <v>0</v>
      </c>
      <c r="O63" s="151">
        <v>0</v>
      </c>
      <c r="P63" s="151">
        <v>0</v>
      </c>
      <c r="Q63" s="151">
        <v>0</v>
      </c>
      <c r="R63" s="151">
        <v>0</v>
      </c>
      <c r="S63" s="151">
        <v>0</v>
      </c>
      <c r="T63" s="151">
        <v>0</v>
      </c>
      <c r="U63" s="151">
        <v>0</v>
      </c>
      <c r="V63" s="151">
        <v>0</v>
      </c>
      <c r="W63" s="151">
        <v>0</v>
      </c>
      <c r="X63" s="151">
        <v>31588.390274379999</v>
      </c>
      <c r="Y63" s="34"/>
    </row>
    <row r="64" spans="1:25" x14ac:dyDescent="0.2">
      <c r="A64" s="34"/>
      <c r="B64" s="34"/>
      <c r="C64" s="34"/>
      <c r="D64" s="34"/>
      <c r="E64" s="34"/>
      <c r="F64" s="34"/>
      <c r="G64" s="34"/>
      <c r="H64" s="34"/>
      <c r="I64" s="34"/>
      <c r="J64" s="34"/>
      <c r="K64" s="34"/>
      <c r="L64" s="34"/>
      <c r="M64" s="34"/>
      <c r="N64" s="34"/>
      <c r="O64" s="34"/>
      <c r="P64" s="34"/>
      <c r="Q64" s="34"/>
      <c r="R64" s="34"/>
      <c r="S64" s="34"/>
      <c r="T64" s="34"/>
      <c r="U64" s="34"/>
      <c r="V64" s="34"/>
      <c r="W64" s="34"/>
      <c r="X64" s="34"/>
      <c r="Y64" s="34"/>
    </row>
  </sheetData>
  <mergeCells count="12">
    <mergeCell ref="S5:X5"/>
    <mergeCell ref="S6:X6"/>
    <mergeCell ref="S7:X7"/>
    <mergeCell ref="S8:X8"/>
    <mergeCell ref="B5:I5"/>
    <mergeCell ref="B6:I6"/>
    <mergeCell ref="B7:I7"/>
    <mergeCell ref="B8:I8"/>
    <mergeCell ref="J5:R5"/>
    <mergeCell ref="J6:R6"/>
    <mergeCell ref="J7:R7"/>
    <mergeCell ref="J8:R8"/>
  </mergeCells>
  <printOptions horizontalCentered="1" verticalCentered="1"/>
  <pageMargins left="0.35433070866141736" right="0.35433070866141736" top="0.39370078740157483" bottom="0.27559055118110237" header="0" footer="0"/>
  <pageSetup scale="70" orientation="portrait" r:id="rId1"/>
  <headerFooter alignWithMargins="0"/>
  <colBreaks count="2" manualBreakCount="2">
    <brk id="9" max="1048575" man="1"/>
    <brk id="1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defaultGridColor="0" colorId="60" workbookViewId="0">
      <selection activeCell="O10" sqref="O10"/>
    </sheetView>
  </sheetViews>
  <sheetFormatPr baseColWidth="10" defaultColWidth="11.42578125" defaultRowHeight="12.75" x14ac:dyDescent="0.2"/>
  <cols>
    <col min="1" max="1" width="51.5703125" style="23" bestFit="1" customWidth="1"/>
    <col min="2" max="7" width="12" style="23" customWidth="1"/>
    <col min="8" max="14" width="10" style="23" customWidth="1"/>
    <col min="15" max="16384" width="11.42578125" style="23"/>
  </cols>
  <sheetData>
    <row r="1" spans="1:15" x14ac:dyDescent="0.2">
      <c r="A1" s="1" t="s">
        <v>0</v>
      </c>
    </row>
    <row r="2" spans="1:15" x14ac:dyDescent="0.2">
      <c r="A2" s="1" t="s">
        <v>1</v>
      </c>
    </row>
    <row r="3" spans="1:15" x14ac:dyDescent="0.2">
      <c r="A3" s="1" t="s">
        <v>2</v>
      </c>
    </row>
    <row r="5" spans="1:15" x14ac:dyDescent="0.2">
      <c r="B5" s="181" t="s">
        <v>3</v>
      </c>
      <c r="C5" s="181"/>
      <c r="D5" s="181"/>
      <c r="E5" s="181"/>
      <c r="F5" s="181"/>
      <c r="G5" s="181"/>
      <c r="H5" s="181" t="s">
        <v>3</v>
      </c>
      <c r="I5" s="181"/>
      <c r="J5" s="181"/>
      <c r="K5" s="181"/>
      <c r="L5" s="181"/>
      <c r="M5" s="181"/>
    </row>
    <row r="6" spans="1:15" x14ac:dyDescent="0.2">
      <c r="B6" s="181" t="s">
        <v>86</v>
      </c>
      <c r="C6" s="181"/>
      <c r="D6" s="181"/>
      <c r="E6" s="181"/>
      <c r="F6" s="181"/>
      <c r="G6" s="181"/>
      <c r="H6" s="181" t="s">
        <v>86</v>
      </c>
      <c r="I6" s="181"/>
      <c r="J6" s="181"/>
      <c r="K6" s="181"/>
      <c r="L6" s="181"/>
      <c r="M6" s="181"/>
    </row>
    <row r="7" spans="1:15" x14ac:dyDescent="0.2">
      <c r="B7" s="181">
        <v>2016</v>
      </c>
      <c r="C7" s="181"/>
      <c r="D7" s="181"/>
      <c r="E7" s="181"/>
      <c r="F7" s="181"/>
      <c r="G7" s="181"/>
      <c r="H7" s="181">
        <v>2016</v>
      </c>
      <c r="I7" s="181"/>
      <c r="J7" s="181"/>
      <c r="K7" s="181"/>
      <c r="L7" s="181"/>
      <c r="M7" s="181"/>
    </row>
    <row r="8" spans="1:15" x14ac:dyDescent="0.2">
      <c r="B8" s="181" t="s">
        <v>4</v>
      </c>
      <c r="C8" s="181"/>
      <c r="D8" s="181"/>
      <c r="E8" s="181"/>
      <c r="F8" s="181"/>
      <c r="G8" s="181"/>
      <c r="H8" s="181" t="s">
        <v>4</v>
      </c>
      <c r="I8" s="181"/>
      <c r="J8" s="181"/>
      <c r="K8" s="181"/>
      <c r="L8" s="181"/>
      <c r="M8" s="181"/>
    </row>
    <row r="9" spans="1:15" ht="13.5" thickBot="1" x14ac:dyDescent="0.25"/>
    <row r="10" spans="1:15" ht="14.25" thickTop="1" thickBot="1" x14ac:dyDescent="0.25">
      <c r="A10" s="3" t="s">
        <v>420</v>
      </c>
      <c r="B10" s="3" t="s">
        <v>501</v>
      </c>
      <c r="C10" s="3" t="s">
        <v>85</v>
      </c>
      <c r="D10" s="3" t="s">
        <v>84</v>
      </c>
      <c r="E10" s="3" t="s">
        <v>83</v>
      </c>
      <c r="F10" s="3" t="s">
        <v>82</v>
      </c>
      <c r="G10" s="3" t="s">
        <v>81</v>
      </c>
      <c r="H10" s="3" t="s">
        <v>80</v>
      </c>
      <c r="I10" s="3" t="s">
        <v>79</v>
      </c>
      <c r="J10" s="3" t="s">
        <v>78</v>
      </c>
      <c r="K10" s="3" t="s">
        <v>77</v>
      </c>
      <c r="L10" s="3" t="s">
        <v>76</v>
      </c>
      <c r="M10" s="3" t="s">
        <v>75</v>
      </c>
      <c r="N10" s="3" t="s">
        <v>427</v>
      </c>
      <c r="O10" s="106"/>
    </row>
    <row r="11" spans="1:15" s="12" customFormat="1" ht="13.5" thickTop="1" x14ac:dyDescent="0.2">
      <c r="A11" s="10" t="s">
        <v>428</v>
      </c>
      <c r="B11" s="154">
        <v>134.50126723</v>
      </c>
      <c r="C11" s="154">
        <v>45867.882416050001</v>
      </c>
      <c r="D11" s="154">
        <v>15183.01786077</v>
      </c>
      <c r="E11" s="154">
        <v>3938.4201127599999</v>
      </c>
      <c r="F11" s="154">
        <v>37431.936504800004</v>
      </c>
      <c r="G11" s="154">
        <v>1393.0476373700001</v>
      </c>
      <c r="H11" s="154">
        <v>24302.0138186</v>
      </c>
      <c r="I11" s="154">
        <v>664.26515986000004</v>
      </c>
      <c r="J11" s="153">
        <v>3772.0821527200001</v>
      </c>
      <c r="K11" s="153">
        <v>9703.3777020800007</v>
      </c>
      <c r="L11" s="153">
        <v>10830.58455947</v>
      </c>
      <c r="M11" s="153">
        <v>14330.280963519999</v>
      </c>
      <c r="N11" s="153">
        <v>167551.41015523</v>
      </c>
    </row>
    <row r="12" spans="1:15" s="12" customFormat="1" x14ac:dyDescent="0.2">
      <c r="A12" s="10" t="s">
        <v>429</v>
      </c>
      <c r="B12" s="154">
        <v>134.50126723</v>
      </c>
      <c r="C12" s="154">
        <v>45867.882416050001</v>
      </c>
      <c r="D12" s="154">
        <v>15183.01786077</v>
      </c>
      <c r="E12" s="154">
        <v>3938.4201127599999</v>
      </c>
      <c r="F12" s="154">
        <v>37584.715566730003</v>
      </c>
      <c r="G12" s="154">
        <v>1393.0476373700001</v>
      </c>
      <c r="H12" s="154">
        <v>24302.0138186</v>
      </c>
      <c r="I12" s="154">
        <v>664.26515986000004</v>
      </c>
      <c r="J12" s="153">
        <v>3772.0821527200001</v>
      </c>
      <c r="K12" s="153">
        <v>9703.3777020800007</v>
      </c>
      <c r="L12" s="153">
        <v>10830.58455947</v>
      </c>
      <c r="M12" s="153">
        <v>14330.280963519999</v>
      </c>
      <c r="N12" s="153">
        <v>167704.18921715999</v>
      </c>
    </row>
    <row r="13" spans="1:15" s="12" customFormat="1" x14ac:dyDescent="0.2">
      <c r="A13" s="10" t="s">
        <v>430</v>
      </c>
      <c r="B13" s="154">
        <v>124.96901723000001</v>
      </c>
      <c r="C13" s="154">
        <v>45393.11163385</v>
      </c>
      <c r="D13" s="154">
        <v>15063.883545230001</v>
      </c>
      <c r="E13" s="154">
        <v>3576.9924038600002</v>
      </c>
      <c r="F13" s="154">
        <v>18311.1552348</v>
      </c>
      <c r="G13" s="154">
        <v>947.35886369000002</v>
      </c>
      <c r="H13" s="154">
        <v>21432.200554499999</v>
      </c>
      <c r="I13" s="154">
        <v>655.75759939</v>
      </c>
      <c r="J13" s="153">
        <v>3630.4217817499998</v>
      </c>
      <c r="K13" s="153">
        <v>9221.1546835099998</v>
      </c>
      <c r="L13" s="153">
        <v>4069.9115314199998</v>
      </c>
      <c r="M13" s="153">
        <v>13698.80070962</v>
      </c>
      <c r="N13" s="153">
        <v>136125.71755885001</v>
      </c>
    </row>
    <row r="14" spans="1:15" s="20" customFormat="1" x14ac:dyDescent="0.2">
      <c r="A14" s="4" t="s">
        <v>431</v>
      </c>
      <c r="B14" s="152">
        <v>0</v>
      </c>
      <c r="C14" s="152">
        <v>7667.9103999999998</v>
      </c>
      <c r="D14" s="152">
        <v>1440.7371187199999</v>
      </c>
      <c r="E14" s="152">
        <v>1712.4924849199999</v>
      </c>
      <c r="F14" s="152">
        <v>8642.0523814699991</v>
      </c>
      <c r="G14" s="152">
        <v>165.51341152000001</v>
      </c>
      <c r="H14" s="152">
        <v>14561.661571799999</v>
      </c>
      <c r="I14" s="152">
        <v>379.42048068999998</v>
      </c>
      <c r="J14" s="151">
        <v>1517.7450689100001</v>
      </c>
      <c r="K14" s="151">
        <v>5520.48426999</v>
      </c>
      <c r="L14" s="151">
        <v>1933.16690251</v>
      </c>
      <c r="M14" s="151">
        <v>9379.9110132299993</v>
      </c>
      <c r="N14" s="151">
        <v>52921.095103760003</v>
      </c>
    </row>
    <row r="15" spans="1:15" s="20" customFormat="1" x14ac:dyDescent="0.2">
      <c r="A15" s="4" t="s">
        <v>432</v>
      </c>
      <c r="B15" s="152">
        <v>0</v>
      </c>
      <c r="C15" s="152">
        <v>2069.9978000000001</v>
      </c>
      <c r="D15" s="152">
        <v>308.216993</v>
      </c>
      <c r="E15" s="152">
        <v>342.02961918</v>
      </c>
      <c r="F15" s="152">
        <v>1153.73100621</v>
      </c>
      <c r="G15" s="152">
        <v>22.381705220000001</v>
      </c>
      <c r="H15" s="152">
        <v>1982.6498790000001</v>
      </c>
      <c r="I15" s="152">
        <v>69.245318999999995</v>
      </c>
      <c r="J15" s="151">
        <v>318.77689050999999</v>
      </c>
      <c r="K15" s="151">
        <v>689.36167695999995</v>
      </c>
      <c r="L15" s="151">
        <v>550.39088125000001</v>
      </c>
      <c r="M15" s="151">
        <v>1345.7526482999999</v>
      </c>
      <c r="N15" s="151">
        <v>8852.5344186300008</v>
      </c>
    </row>
    <row r="16" spans="1:15" s="20" customFormat="1" x14ac:dyDescent="0.2">
      <c r="A16" s="4" t="s">
        <v>433</v>
      </c>
      <c r="B16" s="152">
        <v>0</v>
      </c>
      <c r="C16" s="152">
        <v>545.32360000000006</v>
      </c>
      <c r="D16" s="152">
        <v>0</v>
      </c>
      <c r="E16" s="152">
        <v>78.534550460000006</v>
      </c>
      <c r="F16" s="152">
        <v>0</v>
      </c>
      <c r="G16" s="152">
        <v>0</v>
      </c>
      <c r="H16" s="152">
        <v>0</v>
      </c>
      <c r="I16" s="152">
        <v>17.459485000000001</v>
      </c>
      <c r="J16" s="151">
        <v>69.814266570000001</v>
      </c>
      <c r="K16" s="151">
        <v>0</v>
      </c>
      <c r="L16" s="151">
        <v>130.48391029999999</v>
      </c>
      <c r="M16" s="151">
        <v>0</v>
      </c>
      <c r="N16" s="151">
        <v>841.61581233000004</v>
      </c>
    </row>
    <row r="17" spans="1:14" s="20" customFormat="1" x14ac:dyDescent="0.2">
      <c r="A17" s="4" t="s">
        <v>434</v>
      </c>
      <c r="B17" s="152">
        <v>0</v>
      </c>
      <c r="C17" s="152">
        <v>1279.7339999999999</v>
      </c>
      <c r="D17" s="152">
        <v>301.840215</v>
      </c>
      <c r="E17" s="152">
        <v>224.23511508999999</v>
      </c>
      <c r="F17" s="152">
        <v>961.02282516000002</v>
      </c>
      <c r="G17" s="152">
        <v>21.627096080000001</v>
      </c>
      <c r="H17" s="152">
        <v>1915.408541</v>
      </c>
      <c r="I17" s="152">
        <v>50.038882000000001</v>
      </c>
      <c r="J17" s="151">
        <v>214.05383907000001</v>
      </c>
      <c r="K17" s="151">
        <v>662.46515899999997</v>
      </c>
      <c r="L17" s="151">
        <v>374.23760183000002</v>
      </c>
      <c r="M17" s="151">
        <v>1302.6963353000001</v>
      </c>
      <c r="N17" s="151">
        <v>7307.3596095299999</v>
      </c>
    </row>
    <row r="18" spans="1:14" s="20" customFormat="1" x14ac:dyDescent="0.2">
      <c r="A18" s="4" t="s">
        <v>435</v>
      </c>
      <c r="B18" s="152">
        <v>0</v>
      </c>
      <c r="C18" s="152">
        <v>71.395899999999997</v>
      </c>
      <c r="D18" s="152">
        <v>0</v>
      </c>
      <c r="E18" s="152">
        <v>7.8521164099999998</v>
      </c>
      <c r="F18" s="152">
        <v>38.545484960000003</v>
      </c>
      <c r="G18" s="152">
        <v>0</v>
      </c>
      <c r="H18" s="152">
        <v>0</v>
      </c>
      <c r="I18" s="152">
        <v>0</v>
      </c>
      <c r="J18" s="151">
        <v>6.9814273399999998</v>
      </c>
      <c r="K18" s="151">
        <v>0</v>
      </c>
      <c r="L18" s="151">
        <v>0</v>
      </c>
      <c r="M18" s="151">
        <v>0</v>
      </c>
      <c r="N18" s="151">
        <v>124.77492871</v>
      </c>
    </row>
    <row r="19" spans="1:14" s="20" customFormat="1" x14ac:dyDescent="0.2">
      <c r="A19" s="4" t="s">
        <v>436</v>
      </c>
      <c r="B19" s="152">
        <v>0</v>
      </c>
      <c r="C19" s="152">
        <v>155.958</v>
      </c>
      <c r="D19" s="152">
        <v>0</v>
      </c>
      <c r="E19" s="152">
        <v>23.55996502</v>
      </c>
      <c r="F19" s="152">
        <v>115.59827933</v>
      </c>
      <c r="G19" s="152">
        <v>0</v>
      </c>
      <c r="H19" s="152">
        <v>0</v>
      </c>
      <c r="I19" s="152">
        <v>0</v>
      </c>
      <c r="J19" s="151">
        <v>20.944279860000002</v>
      </c>
      <c r="K19" s="151">
        <v>0</v>
      </c>
      <c r="L19" s="151">
        <v>39.145173210000003</v>
      </c>
      <c r="M19" s="151">
        <v>0</v>
      </c>
      <c r="N19" s="151">
        <v>355.20569741999998</v>
      </c>
    </row>
    <row r="20" spans="1:14" s="20" customFormat="1" x14ac:dyDescent="0.2">
      <c r="A20" s="4" t="s">
        <v>437</v>
      </c>
      <c r="B20" s="152">
        <v>0</v>
      </c>
      <c r="C20" s="152">
        <v>17.586300000000001</v>
      </c>
      <c r="D20" s="152">
        <v>6.3767779999999998</v>
      </c>
      <c r="E20" s="152">
        <v>7.8478722000000003</v>
      </c>
      <c r="F20" s="152">
        <v>38.56441676</v>
      </c>
      <c r="G20" s="152">
        <v>0.75460914000000001</v>
      </c>
      <c r="H20" s="152">
        <v>67.241337999999999</v>
      </c>
      <c r="I20" s="152">
        <v>1.7469520000000001</v>
      </c>
      <c r="J20" s="151">
        <v>6.9830776700000001</v>
      </c>
      <c r="K20" s="151">
        <v>26.896517960000001</v>
      </c>
      <c r="L20" s="151">
        <v>6.5241959100000004</v>
      </c>
      <c r="M20" s="151">
        <v>43.056313000000003</v>
      </c>
      <c r="N20" s="151">
        <v>223.57837064</v>
      </c>
    </row>
    <row r="21" spans="1:14" s="20" customFormat="1" x14ac:dyDescent="0.2">
      <c r="A21" s="4" t="s">
        <v>438</v>
      </c>
      <c r="B21" s="152">
        <v>124.96901723000001</v>
      </c>
      <c r="C21" s="152">
        <v>17991.050500000001</v>
      </c>
      <c r="D21" s="152">
        <v>555.04013395000004</v>
      </c>
      <c r="E21" s="152">
        <v>924.70984982000004</v>
      </c>
      <c r="F21" s="152">
        <v>5789.9394046400002</v>
      </c>
      <c r="G21" s="152">
        <v>695.34782458999996</v>
      </c>
      <c r="H21" s="152">
        <v>2799.5026818000001</v>
      </c>
      <c r="I21" s="152">
        <v>155.89971112000001</v>
      </c>
      <c r="J21" s="151">
        <v>1642.74418614</v>
      </c>
      <c r="K21" s="151">
        <v>2434.2298548799999</v>
      </c>
      <c r="L21" s="151">
        <v>1217.2102406500001</v>
      </c>
      <c r="M21" s="151">
        <v>2066.1593812000001</v>
      </c>
      <c r="N21" s="151">
        <v>36396.802786020002</v>
      </c>
    </row>
    <row r="22" spans="1:14" s="12" customFormat="1" x14ac:dyDescent="0.2">
      <c r="A22" s="10" t="s">
        <v>439</v>
      </c>
      <c r="B22" s="154">
        <v>0</v>
      </c>
      <c r="C22" s="154">
        <v>0</v>
      </c>
      <c r="D22" s="154">
        <v>5.4131819999999997E-2</v>
      </c>
      <c r="E22" s="154">
        <v>0</v>
      </c>
      <c r="F22" s="154">
        <v>0</v>
      </c>
      <c r="G22" s="154">
        <v>1E-8</v>
      </c>
      <c r="H22" s="154">
        <v>0</v>
      </c>
      <c r="I22" s="154">
        <v>0</v>
      </c>
      <c r="J22" s="153">
        <v>0</v>
      </c>
      <c r="K22" s="153">
        <v>0</v>
      </c>
      <c r="L22" s="153">
        <v>0</v>
      </c>
      <c r="M22" s="153">
        <v>0</v>
      </c>
      <c r="N22" s="153">
        <v>5.4131829999999999E-2</v>
      </c>
    </row>
    <row r="23" spans="1:14" s="12" customFormat="1" x14ac:dyDescent="0.2">
      <c r="A23" s="10" t="s">
        <v>440</v>
      </c>
      <c r="B23" s="154">
        <v>0</v>
      </c>
      <c r="C23" s="154">
        <v>0</v>
      </c>
      <c r="D23" s="154">
        <v>5.4131819999999997E-2</v>
      </c>
      <c r="E23" s="154">
        <v>0</v>
      </c>
      <c r="F23" s="154">
        <v>0</v>
      </c>
      <c r="G23" s="154">
        <v>1E-8</v>
      </c>
      <c r="H23" s="154">
        <v>0</v>
      </c>
      <c r="I23" s="154">
        <v>0</v>
      </c>
      <c r="J23" s="153">
        <v>0</v>
      </c>
      <c r="K23" s="153">
        <v>0</v>
      </c>
      <c r="L23" s="153">
        <v>0</v>
      </c>
      <c r="M23" s="153">
        <v>0</v>
      </c>
      <c r="N23" s="153">
        <v>5.4131829999999999E-2</v>
      </c>
    </row>
    <row r="24" spans="1:14" s="20" customFormat="1" x14ac:dyDescent="0.2">
      <c r="A24" s="4" t="s">
        <v>441</v>
      </c>
      <c r="B24" s="152">
        <v>0</v>
      </c>
      <c r="C24" s="152">
        <v>0</v>
      </c>
      <c r="D24" s="152">
        <v>0</v>
      </c>
      <c r="E24" s="152">
        <v>0</v>
      </c>
      <c r="F24" s="152">
        <v>0</v>
      </c>
      <c r="G24" s="152">
        <v>0</v>
      </c>
      <c r="H24" s="152">
        <v>0</v>
      </c>
      <c r="I24" s="152">
        <v>0</v>
      </c>
      <c r="J24" s="151">
        <v>0</v>
      </c>
      <c r="K24" s="151">
        <v>0</v>
      </c>
      <c r="L24" s="151">
        <v>0</v>
      </c>
      <c r="M24" s="151">
        <v>0</v>
      </c>
      <c r="N24" s="151">
        <v>0</v>
      </c>
    </row>
    <row r="25" spans="1:14" s="20" customFormat="1" x14ac:dyDescent="0.2">
      <c r="A25" s="4" t="s">
        <v>442</v>
      </c>
      <c r="B25" s="152">
        <v>0</v>
      </c>
      <c r="C25" s="152">
        <v>0</v>
      </c>
      <c r="D25" s="152">
        <v>0</v>
      </c>
      <c r="E25" s="152">
        <v>0</v>
      </c>
      <c r="F25" s="152">
        <v>0</v>
      </c>
      <c r="G25" s="152">
        <v>0</v>
      </c>
      <c r="H25" s="152">
        <v>0</v>
      </c>
      <c r="I25" s="152">
        <v>0</v>
      </c>
      <c r="J25" s="151">
        <v>0</v>
      </c>
      <c r="K25" s="151">
        <v>0</v>
      </c>
      <c r="L25" s="151">
        <v>0</v>
      </c>
      <c r="M25" s="151">
        <v>0</v>
      </c>
      <c r="N25" s="151">
        <v>0</v>
      </c>
    </row>
    <row r="26" spans="1:14" s="20" customFormat="1" x14ac:dyDescent="0.2">
      <c r="A26" s="4" t="s">
        <v>443</v>
      </c>
      <c r="B26" s="152">
        <v>0</v>
      </c>
      <c r="C26" s="152">
        <v>0</v>
      </c>
      <c r="D26" s="152">
        <v>5.4131819999999997E-2</v>
      </c>
      <c r="E26" s="152">
        <v>0</v>
      </c>
      <c r="F26" s="152">
        <v>0</v>
      </c>
      <c r="G26" s="152">
        <v>1E-8</v>
      </c>
      <c r="H26" s="152">
        <v>0</v>
      </c>
      <c r="I26" s="152">
        <v>0</v>
      </c>
      <c r="J26" s="151">
        <v>0</v>
      </c>
      <c r="K26" s="151">
        <v>0</v>
      </c>
      <c r="L26" s="151">
        <v>0</v>
      </c>
      <c r="M26" s="151">
        <v>0</v>
      </c>
      <c r="N26" s="151">
        <v>5.4131829999999999E-2</v>
      </c>
    </row>
    <row r="27" spans="1:14" s="20" customFormat="1" x14ac:dyDescent="0.2">
      <c r="A27" s="4" t="s">
        <v>444</v>
      </c>
      <c r="B27" s="152">
        <v>0</v>
      </c>
      <c r="C27" s="152">
        <v>0</v>
      </c>
      <c r="D27" s="152">
        <v>0</v>
      </c>
      <c r="E27" s="152">
        <v>0</v>
      </c>
      <c r="F27" s="152">
        <v>0</v>
      </c>
      <c r="G27" s="152">
        <v>0</v>
      </c>
      <c r="H27" s="152">
        <v>0</v>
      </c>
      <c r="I27" s="152">
        <v>0</v>
      </c>
      <c r="J27" s="151">
        <v>0</v>
      </c>
      <c r="K27" s="151">
        <v>0</v>
      </c>
      <c r="L27" s="151">
        <v>0</v>
      </c>
      <c r="M27" s="151">
        <v>0</v>
      </c>
      <c r="N27" s="151">
        <v>0</v>
      </c>
    </row>
    <row r="28" spans="1:14" s="12" customFormat="1" x14ac:dyDescent="0.2">
      <c r="A28" s="10" t="s">
        <v>445</v>
      </c>
      <c r="B28" s="154">
        <v>0</v>
      </c>
      <c r="C28" s="154">
        <v>17664.15293385</v>
      </c>
      <c r="D28" s="154">
        <v>12759.835167740001</v>
      </c>
      <c r="E28" s="154">
        <v>597.76044993999994</v>
      </c>
      <c r="F28" s="154">
        <v>2725.4324424800002</v>
      </c>
      <c r="G28" s="154">
        <v>64.115922350000005</v>
      </c>
      <c r="H28" s="154">
        <v>2088.3864219000002</v>
      </c>
      <c r="I28" s="154">
        <v>51.192088579999997</v>
      </c>
      <c r="J28" s="153">
        <v>151.15563619</v>
      </c>
      <c r="K28" s="153">
        <v>577.07888167999999</v>
      </c>
      <c r="L28" s="153">
        <v>369.14350701000001</v>
      </c>
      <c r="M28" s="153">
        <v>906.97766689000002</v>
      </c>
      <c r="N28" s="153">
        <v>37955.231118609998</v>
      </c>
    </row>
    <row r="29" spans="1:14" s="20" customFormat="1" x14ac:dyDescent="0.2">
      <c r="A29" s="4" t="s">
        <v>446</v>
      </c>
      <c r="B29" s="152">
        <v>0</v>
      </c>
      <c r="C29" s="152">
        <v>16624.685433850002</v>
      </c>
      <c r="D29" s="152">
        <v>592.21198800000002</v>
      </c>
      <c r="E29" s="152">
        <v>410.19781339000002</v>
      </c>
      <c r="F29" s="152">
        <v>326.10512301</v>
      </c>
      <c r="G29" s="152">
        <v>34.093629999999997</v>
      </c>
      <c r="H29" s="152">
        <v>157.68781759999999</v>
      </c>
      <c r="I29" s="152">
        <v>1.5043601799999999</v>
      </c>
      <c r="J29" s="151">
        <v>2.9024834300000002</v>
      </c>
      <c r="K29" s="151">
        <v>42.132419110000001</v>
      </c>
      <c r="L29" s="151">
        <v>27.248633040000001</v>
      </c>
      <c r="M29" s="151">
        <v>0</v>
      </c>
      <c r="N29" s="151">
        <v>18218.769701609999</v>
      </c>
    </row>
    <row r="30" spans="1:14" s="20" customFormat="1" ht="24" x14ac:dyDescent="0.2">
      <c r="A30" s="4" t="s">
        <v>472</v>
      </c>
      <c r="B30" s="152">
        <v>0</v>
      </c>
      <c r="C30" s="152">
        <v>0</v>
      </c>
      <c r="D30" s="152">
        <v>57.994131000000003</v>
      </c>
      <c r="E30" s="152">
        <v>7</v>
      </c>
      <c r="F30" s="152">
        <v>45.1</v>
      </c>
      <c r="G30" s="152">
        <v>0</v>
      </c>
      <c r="H30" s="152">
        <v>0</v>
      </c>
      <c r="I30" s="152">
        <v>0</v>
      </c>
      <c r="J30" s="151">
        <v>0</v>
      </c>
      <c r="K30" s="151">
        <v>0</v>
      </c>
      <c r="L30" s="151">
        <v>10.5</v>
      </c>
      <c r="M30" s="151">
        <v>0</v>
      </c>
      <c r="N30" s="151">
        <v>120.594131</v>
      </c>
    </row>
    <row r="31" spans="1:14" s="20" customFormat="1" x14ac:dyDescent="0.2">
      <c r="A31" s="4" t="s">
        <v>478</v>
      </c>
      <c r="B31" s="152">
        <v>0</v>
      </c>
      <c r="C31" s="152">
        <v>0</v>
      </c>
      <c r="D31" s="152">
        <v>0</v>
      </c>
      <c r="E31" s="152">
        <v>70.932877410000003</v>
      </c>
      <c r="F31" s="152">
        <v>0</v>
      </c>
      <c r="G31" s="152">
        <v>0</v>
      </c>
      <c r="H31" s="152">
        <v>0</v>
      </c>
      <c r="I31" s="152">
        <v>0</v>
      </c>
      <c r="J31" s="151">
        <v>0</v>
      </c>
      <c r="K31" s="151">
        <v>0</v>
      </c>
      <c r="L31" s="151">
        <v>0</v>
      </c>
      <c r="M31" s="151">
        <v>0</v>
      </c>
      <c r="N31" s="151">
        <v>70.932877410000003</v>
      </c>
    </row>
    <row r="32" spans="1:14" s="20" customFormat="1" x14ac:dyDescent="0.2">
      <c r="A32" s="4" t="s">
        <v>492</v>
      </c>
      <c r="B32" s="152">
        <v>0</v>
      </c>
      <c r="C32" s="152">
        <v>16618.185433850002</v>
      </c>
      <c r="D32" s="152">
        <v>334.33847500000002</v>
      </c>
      <c r="E32" s="152">
        <v>0</v>
      </c>
      <c r="F32" s="152">
        <v>0</v>
      </c>
      <c r="G32" s="152">
        <v>0</v>
      </c>
      <c r="H32" s="152">
        <v>0</v>
      </c>
      <c r="I32" s="152">
        <v>0</v>
      </c>
      <c r="J32" s="151">
        <v>0</v>
      </c>
      <c r="K32" s="151">
        <v>0</v>
      </c>
      <c r="L32" s="151">
        <v>0.3</v>
      </c>
      <c r="M32" s="151">
        <v>0</v>
      </c>
      <c r="N32" s="151">
        <v>16952.823908850001</v>
      </c>
    </row>
    <row r="33" spans="1:14" s="20" customFormat="1" ht="24" x14ac:dyDescent="0.2">
      <c r="A33" s="4" t="s">
        <v>494</v>
      </c>
      <c r="B33" s="152">
        <v>0</v>
      </c>
      <c r="C33" s="152">
        <v>0</v>
      </c>
      <c r="D33" s="152">
        <v>0</v>
      </c>
      <c r="E33" s="152">
        <v>23.703727700000002</v>
      </c>
      <c r="F33" s="152">
        <v>0</v>
      </c>
      <c r="G33" s="152">
        <v>0</v>
      </c>
      <c r="H33" s="152">
        <v>0</v>
      </c>
      <c r="I33" s="152">
        <v>0</v>
      </c>
      <c r="J33" s="151">
        <v>0</v>
      </c>
      <c r="K33" s="151">
        <v>0</v>
      </c>
      <c r="L33" s="151">
        <v>0</v>
      </c>
      <c r="M33" s="151">
        <v>0</v>
      </c>
      <c r="N33" s="151">
        <v>23.703727700000002</v>
      </c>
    </row>
    <row r="34" spans="1:14" s="20" customFormat="1" x14ac:dyDescent="0.2">
      <c r="A34" s="4" t="s">
        <v>452</v>
      </c>
      <c r="B34" s="152">
        <v>0</v>
      </c>
      <c r="C34" s="152">
        <v>0</v>
      </c>
      <c r="D34" s="152">
        <v>0</v>
      </c>
      <c r="E34" s="152">
        <v>308.14841627999999</v>
      </c>
      <c r="F34" s="152">
        <v>0</v>
      </c>
      <c r="G34" s="152">
        <v>0</v>
      </c>
      <c r="H34" s="152">
        <v>0</v>
      </c>
      <c r="I34" s="152">
        <v>0</v>
      </c>
      <c r="J34" s="151">
        <v>0</v>
      </c>
      <c r="K34" s="151">
        <v>0</v>
      </c>
      <c r="L34" s="151">
        <v>0</v>
      </c>
      <c r="M34" s="151">
        <v>0</v>
      </c>
      <c r="N34" s="151">
        <v>308.14841627999999</v>
      </c>
    </row>
    <row r="35" spans="1:14" s="20" customFormat="1" x14ac:dyDescent="0.2">
      <c r="A35" s="4" t="s">
        <v>495</v>
      </c>
      <c r="B35" s="152">
        <v>0</v>
      </c>
      <c r="C35" s="152">
        <v>0</v>
      </c>
      <c r="D35" s="152">
        <v>0</v>
      </c>
      <c r="E35" s="152">
        <v>0</v>
      </c>
      <c r="F35" s="152">
        <v>27.245016240000002</v>
      </c>
      <c r="G35" s="152">
        <v>0</v>
      </c>
      <c r="H35" s="152">
        <v>0</v>
      </c>
      <c r="I35" s="152">
        <v>0</v>
      </c>
      <c r="J35" s="151">
        <v>0</v>
      </c>
      <c r="K35" s="151">
        <v>0</v>
      </c>
      <c r="L35" s="151">
        <v>0</v>
      </c>
      <c r="M35" s="151">
        <v>0</v>
      </c>
      <c r="N35" s="151">
        <v>27.245016240000002</v>
      </c>
    </row>
    <row r="36" spans="1:14" s="20" customFormat="1" x14ac:dyDescent="0.2">
      <c r="A36" s="4" t="s">
        <v>496</v>
      </c>
      <c r="B36" s="152">
        <v>0</v>
      </c>
      <c r="C36" s="152">
        <v>0</v>
      </c>
      <c r="D36" s="152">
        <v>188.19038499999999</v>
      </c>
      <c r="E36" s="152">
        <v>0</v>
      </c>
      <c r="F36" s="152">
        <v>0</v>
      </c>
      <c r="G36" s="152">
        <v>0</v>
      </c>
      <c r="H36" s="152">
        <v>0</v>
      </c>
      <c r="I36" s="152">
        <v>0</v>
      </c>
      <c r="J36" s="151">
        <v>0</v>
      </c>
      <c r="K36" s="151">
        <v>0</v>
      </c>
      <c r="L36" s="151">
        <v>0</v>
      </c>
      <c r="M36" s="151">
        <v>0</v>
      </c>
      <c r="N36" s="151">
        <v>188.19038499999999</v>
      </c>
    </row>
    <row r="37" spans="1:14" s="20" customFormat="1" x14ac:dyDescent="0.2">
      <c r="A37" s="4" t="s">
        <v>454</v>
      </c>
      <c r="B37" s="152">
        <v>0</v>
      </c>
      <c r="C37" s="152">
        <v>0</v>
      </c>
      <c r="D37" s="152">
        <v>11.688997000000001</v>
      </c>
      <c r="E37" s="152">
        <v>0.41279199999999999</v>
      </c>
      <c r="F37" s="152">
        <v>80.701914950000003</v>
      </c>
      <c r="G37" s="152">
        <v>34.093629999999997</v>
      </c>
      <c r="H37" s="152">
        <v>0</v>
      </c>
      <c r="I37" s="152">
        <v>1.5043601799999999</v>
      </c>
      <c r="J37" s="151">
        <v>2.9024834300000002</v>
      </c>
      <c r="K37" s="151">
        <v>0</v>
      </c>
      <c r="L37" s="151">
        <v>16.448633040000001</v>
      </c>
      <c r="M37" s="151">
        <v>0</v>
      </c>
      <c r="N37" s="151">
        <v>147.7528106</v>
      </c>
    </row>
    <row r="38" spans="1:14" s="20" customFormat="1" x14ac:dyDescent="0.2">
      <c r="A38" s="4" t="s">
        <v>480</v>
      </c>
      <c r="B38" s="152">
        <v>0</v>
      </c>
      <c r="C38" s="152">
        <v>6.5</v>
      </c>
      <c r="D38" s="152">
        <v>0</v>
      </c>
      <c r="E38" s="152">
        <v>0</v>
      </c>
      <c r="F38" s="152">
        <v>173.05819181999999</v>
      </c>
      <c r="G38" s="152">
        <v>0</v>
      </c>
      <c r="H38" s="152">
        <v>0</v>
      </c>
      <c r="I38" s="152">
        <v>0</v>
      </c>
      <c r="J38" s="151">
        <v>0</v>
      </c>
      <c r="K38" s="151">
        <v>0</v>
      </c>
      <c r="L38" s="151">
        <v>0</v>
      </c>
      <c r="M38" s="151">
        <v>0</v>
      </c>
      <c r="N38" s="151">
        <v>179.55819181999999</v>
      </c>
    </row>
    <row r="39" spans="1:14" s="20" customFormat="1" x14ac:dyDescent="0.2">
      <c r="A39" s="4" t="s">
        <v>455</v>
      </c>
      <c r="B39" s="152">
        <v>0</v>
      </c>
      <c r="C39" s="152">
        <v>0</v>
      </c>
      <c r="D39" s="152">
        <v>0</v>
      </c>
      <c r="E39" s="152">
        <v>0</v>
      </c>
      <c r="F39" s="152">
        <v>0</v>
      </c>
      <c r="G39" s="152">
        <v>0</v>
      </c>
      <c r="H39" s="152">
        <v>157.68781759999999</v>
      </c>
      <c r="I39" s="152">
        <v>0</v>
      </c>
      <c r="J39" s="151">
        <v>0</v>
      </c>
      <c r="K39" s="151">
        <v>42.132419110000001</v>
      </c>
      <c r="L39" s="151">
        <v>0</v>
      </c>
      <c r="M39" s="151">
        <v>0</v>
      </c>
      <c r="N39" s="151">
        <v>199.82023670999999</v>
      </c>
    </row>
    <row r="40" spans="1:14" s="20" customFormat="1" x14ac:dyDescent="0.2">
      <c r="A40" s="4" t="s">
        <v>456</v>
      </c>
      <c r="B40" s="152">
        <v>0</v>
      </c>
      <c r="C40" s="152">
        <v>1039.4675</v>
      </c>
      <c r="D40" s="152">
        <v>12167.62317974</v>
      </c>
      <c r="E40" s="152">
        <v>144.71996077</v>
      </c>
      <c r="F40" s="152">
        <v>2399.32731947</v>
      </c>
      <c r="G40" s="152">
        <v>30.022292350000001</v>
      </c>
      <c r="H40" s="152">
        <v>1632.8951752999999</v>
      </c>
      <c r="I40" s="152">
        <v>49.687728399999997</v>
      </c>
      <c r="J40" s="151">
        <v>147.27165275999999</v>
      </c>
      <c r="K40" s="151">
        <v>521.18244157000004</v>
      </c>
      <c r="L40" s="151">
        <v>341.89487396999999</v>
      </c>
      <c r="M40" s="151">
        <v>876.24708949000001</v>
      </c>
      <c r="N40" s="151">
        <v>19350.33921382</v>
      </c>
    </row>
    <row r="41" spans="1:14" s="20" customFormat="1" x14ac:dyDescent="0.2">
      <c r="A41" s="4" t="s">
        <v>457</v>
      </c>
      <c r="B41" s="152">
        <v>0</v>
      </c>
      <c r="C41" s="152">
        <v>0</v>
      </c>
      <c r="D41" s="152">
        <v>0</v>
      </c>
      <c r="E41" s="152">
        <v>42.84267578</v>
      </c>
      <c r="F41" s="152">
        <v>0</v>
      </c>
      <c r="G41" s="152">
        <v>0</v>
      </c>
      <c r="H41" s="152">
        <v>297.80342899999999</v>
      </c>
      <c r="I41" s="152">
        <v>0</v>
      </c>
      <c r="J41" s="151">
        <v>0.98150000000000004</v>
      </c>
      <c r="K41" s="151">
        <v>13.764021</v>
      </c>
      <c r="L41" s="151">
        <v>0</v>
      </c>
      <c r="M41" s="151">
        <v>30.730577400000001</v>
      </c>
      <c r="N41" s="151">
        <v>386.12220317999999</v>
      </c>
    </row>
    <row r="42" spans="1:14" s="20" customFormat="1" x14ac:dyDescent="0.2">
      <c r="A42" s="4" t="s">
        <v>458</v>
      </c>
      <c r="B42" s="152">
        <v>0</v>
      </c>
      <c r="C42" s="152">
        <v>0</v>
      </c>
      <c r="D42" s="152">
        <v>0</v>
      </c>
      <c r="E42" s="152">
        <v>0</v>
      </c>
      <c r="F42" s="152">
        <v>0</v>
      </c>
      <c r="G42" s="152">
        <v>0</v>
      </c>
      <c r="H42" s="152">
        <v>0</v>
      </c>
      <c r="I42" s="152">
        <v>0</v>
      </c>
      <c r="J42" s="151">
        <v>0</v>
      </c>
      <c r="K42" s="151">
        <v>0</v>
      </c>
      <c r="L42" s="151">
        <v>0</v>
      </c>
      <c r="M42" s="151">
        <v>0</v>
      </c>
      <c r="N42" s="151">
        <v>0</v>
      </c>
    </row>
    <row r="43" spans="1:14" s="12" customFormat="1" x14ac:dyDescent="0.2">
      <c r="A43" s="10" t="s">
        <v>459</v>
      </c>
      <c r="B43" s="154">
        <v>9.5322499999999994</v>
      </c>
      <c r="C43" s="154">
        <v>474.77078219999999</v>
      </c>
      <c r="D43" s="154">
        <v>119.13431554</v>
      </c>
      <c r="E43" s="154">
        <v>361.42770890000003</v>
      </c>
      <c r="F43" s="154">
        <v>19273.560331929999</v>
      </c>
      <c r="G43" s="154">
        <v>445.68877368</v>
      </c>
      <c r="H43" s="154">
        <v>2869.8132641000002</v>
      </c>
      <c r="I43" s="154">
        <v>8.5075604699999996</v>
      </c>
      <c r="J43" s="153">
        <v>141.66037097</v>
      </c>
      <c r="K43" s="153">
        <v>482.22301857000002</v>
      </c>
      <c r="L43" s="153">
        <v>6760.6730280499996</v>
      </c>
      <c r="M43" s="153">
        <v>631.48025389999998</v>
      </c>
      <c r="N43" s="153">
        <v>31578.471658310002</v>
      </c>
    </row>
    <row r="44" spans="1:14" s="12" customFormat="1" x14ac:dyDescent="0.2">
      <c r="A44" s="10" t="s">
        <v>460</v>
      </c>
      <c r="B44" s="154">
        <v>9.5322499999999994</v>
      </c>
      <c r="C44" s="154">
        <v>430.75810000000001</v>
      </c>
      <c r="D44" s="154">
        <v>119.13431554</v>
      </c>
      <c r="E44" s="154">
        <v>361.42770890000003</v>
      </c>
      <c r="F44" s="154">
        <v>7977.2857451399996</v>
      </c>
      <c r="G44" s="154">
        <v>445.68877368</v>
      </c>
      <c r="H44" s="154">
        <v>978.38394949999997</v>
      </c>
      <c r="I44" s="154">
        <v>8.5075604699999996</v>
      </c>
      <c r="J44" s="153">
        <v>141.66037097</v>
      </c>
      <c r="K44" s="153">
        <v>482.22301857000002</v>
      </c>
      <c r="L44" s="153">
        <v>6760.6730280499996</v>
      </c>
      <c r="M44" s="153">
        <v>631.48025389999998</v>
      </c>
      <c r="N44" s="153">
        <v>18346.75507472</v>
      </c>
    </row>
    <row r="45" spans="1:14" s="20" customFormat="1" x14ac:dyDescent="0.2">
      <c r="A45" s="4" t="s">
        <v>461</v>
      </c>
      <c r="B45" s="152">
        <v>9.5322499999999994</v>
      </c>
      <c r="C45" s="152">
        <v>252.7681</v>
      </c>
      <c r="D45" s="152">
        <v>119.13431554</v>
      </c>
      <c r="E45" s="152">
        <v>194.37304280999999</v>
      </c>
      <c r="F45" s="152">
        <v>923.56469654</v>
      </c>
      <c r="G45" s="152">
        <v>314.93935166</v>
      </c>
      <c r="H45" s="152">
        <v>908.37331319999998</v>
      </c>
      <c r="I45" s="152">
        <v>8.5075604699999996</v>
      </c>
      <c r="J45" s="151">
        <v>90.697378259999994</v>
      </c>
      <c r="K45" s="151">
        <v>373.74439832000002</v>
      </c>
      <c r="L45" s="151">
        <v>222.94487469000001</v>
      </c>
      <c r="M45" s="151">
        <v>631.48025389999998</v>
      </c>
      <c r="N45" s="151">
        <v>4050.0595353899998</v>
      </c>
    </row>
    <row r="46" spans="1:14" s="20" customFormat="1" x14ac:dyDescent="0.2">
      <c r="A46" s="4" t="s">
        <v>462</v>
      </c>
      <c r="B46" s="152">
        <v>0</v>
      </c>
      <c r="C46" s="152">
        <v>177.99</v>
      </c>
      <c r="D46" s="152">
        <v>0</v>
      </c>
      <c r="E46" s="152">
        <v>167.05466609000001</v>
      </c>
      <c r="F46" s="152">
        <v>7053.7210486000004</v>
      </c>
      <c r="G46" s="152">
        <v>130.74942202</v>
      </c>
      <c r="H46" s="152">
        <v>70.010636300000002</v>
      </c>
      <c r="I46" s="152">
        <v>0</v>
      </c>
      <c r="J46" s="151">
        <v>50.962992710000002</v>
      </c>
      <c r="K46" s="151">
        <v>108.47862025000001</v>
      </c>
      <c r="L46" s="151">
        <v>6537.7281533599999</v>
      </c>
      <c r="M46" s="151">
        <v>0</v>
      </c>
      <c r="N46" s="151">
        <v>14296.69553933</v>
      </c>
    </row>
    <row r="47" spans="1:14" s="12" customFormat="1" x14ac:dyDescent="0.2">
      <c r="A47" s="10" t="s">
        <v>463</v>
      </c>
      <c r="B47" s="154">
        <v>0</v>
      </c>
      <c r="C47" s="154">
        <v>0</v>
      </c>
      <c r="D47" s="154">
        <v>0</v>
      </c>
      <c r="E47" s="154">
        <v>0</v>
      </c>
      <c r="F47" s="154">
        <v>2155.7517505000001</v>
      </c>
      <c r="G47" s="154">
        <v>0</v>
      </c>
      <c r="H47" s="154">
        <v>0</v>
      </c>
      <c r="I47" s="154">
        <v>0</v>
      </c>
      <c r="J47" s="153">
        <v>0</v>
      </c>
      <c r="K47" s="153">
        <v>0</v>
      </c>
      <c r="L47" s="153">
        <v>0</v>
      </c>
      <c r="M47" s="153">
        <v>0</v>
      </c>
      <c r="N47" s="153">
        <v>2155.7517505000001</v>
      </c>
    </row>
    <row r="48" spans="1:14" s="20" customFormat="1" x14ac:dyDescent="0.2">
      <c r="A48" s="4" t="s">
        <v>464</v>
      </c>
      <c r="B48" s="152">
        <v>0</v>
      </c>
      <c r="C48" s="152">
        <v>0</v>
      </c>
      <c r="D48" s="152">
        <v>0</v>
      </c>
      <c r="E48" s="152">
        <v>0</v>
      </c>
      <c r="F48" s="152">
        <v>2098.6729664300001</v>
      </c>
      <c r="G48" s="152">
        <v>0</v>
      </c>
      <c r="H48" s="152">
        <v>0</v>
      </c>
      <c r="I48" s="152">
        <v>0</v>
      </c>
      <c r="J48" s="151">
        <v>0</v>
      </c>
      <c r="K48" s="151">
        <v>0</v>
      </c>
      <c r="L48" s="151">
        <v>0</v>
      </c>
      <c r="M48" s="151">
        <v>0</v>
      </c>
      <c r="N48" s="151">
        <v>2098.6729664300001</v>
      </c>
    </row>
    <row r="49" spans="1:14" s="20" customFormat="1" x14ac:dyDescent="0.2">
      <c r="A49" s="4" t="s">
        <v>465</v>
      </c>
      <c r="B49" s="152">
        <v>0</v>
      </c>
      <c r="C49" s="152">
        <v>0</v>
      </c>
      <c r="D49" s="152">
        <v>0</v>
      </c>
      <c r="E49" s="152">
        <v>0</v>
      </c>
      <c r="F49" s="152">
        <v>57.078784069999998</v>
      </c>
      <c r="G49" s="152">
        <v>0</v>
      </c>
      <c r="H49" s="152">
        <v>0</v>
      </c>
      <c r="I49" s="152">
        <v>0</v>
      </c>
      <c r="J49" s="151">
        <v>0</v>
      </c>
      <c r="K49" s="151">
        <v>0</v>
      </c>
      <c r="L49" s="151">
        <v>0</v>
      </c>
      <c r="M49" s="151">
        <v>0</v>
      </c>
      <c r="N49" s="151">
        <v>57.078784069999998</v>
      </c>
    </row>
    <row r="50" spans="1:14" s="12" customFormat="1" x14ac:dyDescent="0.2">
      <c r="A50" s="10" t="s">
        <v>466</v>
      </c>
      <c r="B50" s="154">
        <v>0</v>
      </c>
      <c r="C50" s="154">
        <v>44.0126822</v>
      </c>
      <c r="D50" s="154">
        <v>0</v>
      </c>
      <c r="E50" s="154">
        <v>0</v>
      </c>
      <c r="F50" s="154">
        <v>9140.5228362899998</v>
      </c>
      <c r="G50" s="154">
        <v>0</v>
      </c>
      <c r="H50" s="154">
        <v>1891.4293146</v>
      </c>
      <c r="I50" s="154">
        <v>0</v>
      </c>
      <c r="J50" s="153">
        <v>0</v>
      </c>
      <c r="K50" s="153">
        <v>0</v>
      </c>
      <c r="L50" s="153">
        <v>0</v>
      </c>
      <c r="M50" s="153">
        <v>0</v>
      </c>
      <c r="N50" s="153">
        <v>11075.96483309</v>
      </c>
    </row>
    <row r="51" spans="1:14" s="20" customFormat="1" x14ac:dyDescent="0.2">
      <c r="A51" s="4" t="s">
        <v>446</v>
      </c>
      <c r="B51" s="152">
        <v>0</v>
      </c>
      <c r="C51" s="152">
        <v>44.0126822</v>
      </c>
      <c r="D51" s="152">
        <v>0</v>
      </c>
      <c r="E51" s="152">
        <v>0</v>
      </c>
      <c r="F51" s="152">
        <v>8224.5492846500001</v>
      </c>
      <c r="G51" s="152">
        <v>0</v>
      </c>
      <c r="H51" s="152">
        <v>200</v>
      </c>
      <c r="I51" s="152">
        <v>0</v>
      </c>
      <c r="J51" s="151">
        <v>0</v>
      </c>
      <c r="K51" s="151">
        <v>0</v>
      </c>
      <c r="L51" s="151">
        <v>0</v>
      </c>
      <c r="M51" s="151">
        <v>0</v>
      </c>
      <c r="N51" s="151">
        <v>8468.5619668500003</v>
      </c>
    </row>
    <row r="52" spans="1:14" s="20" customFormat="1" x14ac:dyDescent="0.2">
      <c r="A52" s="4" t="s">
        <v>492</v>
      </c>
      <c r="B52" s="152">
        <v>0</v>
      </c>
      <c r="C52" s="152">
        <v>44.0126822</v>
      </c>
      <c r="D52" s="152">
        <v>0</v>
      </c>
      <c r="E52" s="152">
        <v>0</v>
      </c>
      <c r="F52" s="152">
        <v>1254.5</v>
      </c>
      <c r="G52" s="152">
        <v>0</v>
      </c>
      <c r="H52" s="152">
        <v>200</v>
      </c>
      <c r="I52" s="152">
        <v>0</v>
      </c>
      <c r="J52" s="151">
        <v>0</v>
      </c>
      <c r="K52" s="151">
        <v>0</v>
      </c>
      <c r="L52" s="151">
        <v>0</v>
      </c>
      <c r="M52" s="151">
        <v>0</v>
      </c>
      <c r="N52" s="151">
        <v>1498.5126822</v>
      </c>
    </row>
    <row r="53" spans="1:14" s="20" customFormat="1" x14ac:dyDescent="0.2">
      <c r="A53" s="4" t="s">
        <v>499</v>
      </c>
      <c r="B53" s="152">
        <v>0</v>
      </c>
      <c r="C53" s="152">
        <v>0</v>
      </c>
      <c r="D53" s="152">
        <v>0</v>
      </c>
      <c r="E53" s="152">
        <v>0</v>
      </c>
      <c r="F53" s="152">
        <v>70</v>
      </c>
      <c r="G53" s="152">
        <v>0</v>
      </c>
      <c r="H53" s="152">
        <v>0</v>
      </c>
      <c r="I53" s="152">
        <v>0</v>
      </c>
      <c r="J53" s="151">
        <v>0</v>
      </c>
      <c r="K53" s="151">
        <v>0</v>
      </c>
      <c r="L53" s="151">
        <v>0</v>
      </c>
      <c r="M53" s="151">
        <v>0</v>
      </c>
      <c r="N53" s="151">
        <v>70</v>
      </c>
    </row>
    <row r="54" spans="1:14" s="20" customFormat="1" x14ac:dyDescent="0.2">
      <c r="A54" s="4" t="s">
        <v>493</v>
      </c>
      <c r="B54" s="152">
        <v>0</v>
      </c>
      <c r="C54" s="152">
        <v>0</v>
      </c>
      <c r="D54" s="152">
        <v>0</v>
      </c>
      <c r="E54" s="152">
        <v>0</v>
      </c>
      <c r="F54" s="152">
        <v>1000</v>
      </c>
      <c r="G54" s="152">
        <v>0</v>
      </c>
      <c r="H54" s="152">
        <v>0</v>
      </c>
      <c r="I54" s="152">
        <v>0</v>
      </c>
      <c r="J54" s="151">
        <v>0</v>
      </c>
      <c r="K54" s="151">
        <v>0</v>
      </c>
      <c r="L54" s="151">
        <v>0</v>
      </c>
      <c r="M54" s="151">
        <v>0</v>
      </c>
      <c r="N54" s="151">
        <v>1000</v>
      </c>
    </row>
    <row r="55" spans="1:14" s="20" customFormat="1" x14ac:dyDescent="0.2">
      <c r="A55" s="4" t="s">
        <v>452</v>
      </c>
      <c r="B55" s="152">
        <v>0</v>
      </c>
      <c r="C55" s="152">
        <v>0</v>
      </c>
      <c r="D55" s="152">
        <v>0</v>
      </c>
      <c r="E55" s="152">
        <v>0</v>
      </c>
      <c r="F55" s="152">
        <v>102.5</v>
      </c>
      <c r="G55" s="152">
        <v>0</v>
      </c>
      <c r="H55" s="152">
        <v>0</v>
      </c>
      <c r="I55" s="152">
        <v>0</v>
      </c>
      <c r="J55" s="151">
        <v>0</v>
      </c>
      <c r="K55" s="151">
        <v>0</v>
      </c>
      <c r="L55" s="151">
        <v>0</v>
      </c>
      <c r="M55" s="151">
        <v>0</v>
      </c>
      <c r="N55" s="151">
        <v>102.5</v>
      </c>
    </row>
    <row r="56" spans="1:14" s="20" customFormat="1" x14ac:dyDescent="0.2">
      <c r="A56" s="4" t="s">
        <v>495</v>
      </c>
      <c r="B56" s="152">
        <v>0</v>
      </c>
      <c r="C56" s="152">
        <v>0</v>
      </c>
      <c r="D56" s="152">
        <v>0</v>
      </c>
      <c r="E56" s="152">
        <v>0</v>
      </c>
      <c r="F56" s="152">
        <v>11</v>
      </c>
      <c r="G56" s="152">
        <v>0</v>
      </c>
      <c r="H56" s="152">
        <v>0</v>
      </c>
      <c r="I56" s="152">
        <v>0</v>
      </c>
      <c r="J56" s="151">
        <v>0</v>
      </c>
      <c r="K56" s="151">
        <v>0</v>
      </c>
      <c r="L56" s="151">
        <v>0</v>
      </c>
      <c r="M56" s="151">
        <v>0</v>
      </c>
      <c r="N56" s="151">
        <v>11</v>
      </c>
    </row>
    <row r="57" spans="1:14" s="20" customFormat="1" x14ac:dyDescent="0.2">
      <c r="A57" s="4" t="s">
        <v>454</v>
      </c>
      <c r="B57" s="152">
        <v>0</v>
      </c>
      <c r="C57" s="152">
        <v>0</v>
      </c>
      <c r="D57" s="152">
        <v>0</v>
      </c>
      <c r="E57" s="152">
        <v>0</v>
      </c>
      <c r="F57" s="152">
        <v>2432.9749999999999</v>
      </c>
      <c r="G57" s="152">
        <v>0</v>
      </c>
      <c r="H57" s="152">
        <v>0</v>
      </c>
      <c r="I57" s="152">
        <v>0</v>
      </c>
      <c r="J57" s="151">
        <v>0</v>
      </c>
      <c r="K57" s="151">
        <v>0</v>
      </c>
      <c r="L57" s="151">
        <v>0</v>
      </c>
      <c r="M57" s="151">
        <v>0</v>
      </c>
      <c r="N57" s="151">
        <v>2432.9749999999999</v>
      </c>
    </row>
    <row r="58" spans="1:14" s="20" customFormat="1" x14ac:dyDescent="0.2">
      <c r="A58" s="4" t="s">
        <v>481</v>
      </c>
      <c r="B58" s="152">
        <v>0</v>
      </c>
      <c r="C58" s="152">
        <v>0</v>
      </c>
      <c r="D58" s="152">
        <v>0</v>
      </c>
      <c r="E58" s="152">
        <v>0</v>
      </c>
      <c r="F58" s="152">
        <v>3353.5742846500002</v>
      </c>
      <c r="G58" s="152">
        <v>0</v>
      </c>
      <c r="H58" s="152">
        <v>0</v>
      </c>
      <c r="I58" s="152">
        <v>0</v>
      </c>
      <c r="J58" s="151">
        <v>0</v>
      </c>
      <c r="K58" s="151">
        <v>0</v>
      </c>
      <c r="L58" s="151">
        <v>0</v>
      </c>
      <c r="M58" s="151">
        <v>0</v>
      </c>
      <c r="N58" s="151">
        <v>3353.5742846500002</v>
      </c>
    </row>
    <row r="59" spans="1:14" s="20" customFormat="1" x14ac:dyDescent="0.2">
      <c r="A59" s="4" t="s">
        <v>456</v>
      </c>
      <c r="B59" s="152">
        <v>0</v>
      </c>
      <c r="C59" s="152">
        <v>0</v>
      </c>
      <c r="D59" s="152">
        <v>0</v>
      </c>
      <c r="E59" s="152">
        <v>0</v>
      </c>
      <c r="F59" s="152">
        <v>915.97355163999998</v>
      </c>
      <c r="G59" s="152">
        <v>0</v>
      </c>
      <c r="H59" s="152">
        <v>1691.4293146</v>
      </c>
      <c r="I59" s="152">
        <v>0</v>
      </c>
      <c r="J59" s="151">
        <v>0</v>
      </c>
      <c r="K59" s="151">
        <v>0</v>
      </c>
      <c r="L59" s="151">
        <v>0</v>
      </c>
      <c r="M59" s="151">
        <v>0</v>
      </c>
      <c r="N59" s="151">
        <v>2607.4028662400001</v>
      </c>
    </row>
    <row r="60" spans="1:14" s="12" customFormat="1" x14ac:dyDescent="0.2">
      <c r="A60" s="4" t="s">
        <v>457</v>
      </c>
      <c r="B60" s="152">
        <v>0</v>
      </c>
      <c r="C60" s="152">
        <v>0</v>
      </c>
      <c r="D60" s="152">
        <v>0</v>
      </c>
      <c r="E60" s="152">
        <v>0</v>
      </c>
      <c r="F60" s="152">
        <v>0</v>
      </c>
      <c r="G60" s="152">
        <v>0</v>
      </c>
      <c r="H60" s="152">
        <v>0</v>
      </c>
      <c r="I60" s="152">
        <v>0</v>
      </c>
      <c r="J60" s="151">
        <v>0</v>
      </c>
      <c r="K60" s="151">
        <v>0</v>
      </c>
      <c r="L60" s="151">
        <v>0</v>
      </c>
      <c r="M60" s="151">
        <v>0</v>
      </c>
      <c r="N60" s="151">
        <v>0</v>
      </c>
    </row>
    <row r="61" spans="1:14" s="20" customFormat="1" x14ac:dyDescent="0.2">
      <c r="A61" s="10" t="s">
        <v>468</v>
      </c>
      <c r="B61" s="154">
        <v>0</v>
      </c>
      <c r="C61" s="154">
        <v>0</v>
      </c>
      <c r="D61" s="154">
        <v>0</v>
      </c>
      <c r="E61" s="154">
        <v>0</v>
      </c>
      <c r="F61" s="154">
        <v>-152.77906193000001</v>
      </c>
      <c r="G61" s="154">
        <v>0</v>
      </c>
      <c r="H61" s="154">
        <v>0</v>
      </c>
      <c r="I61" s="154">
        <v>0</v>
      </c>
      <c r="J61" s="153">
        <v>0</v>
      </c>
      <c r="K61" s="153">
        <v>0</v>
      </c>
      <c r="L61" s="153">
        <v>0</v>
      </c>
      <c r="M61" s="153">
        <v>0</v>
      </c>
      <c r="N61" s="153">
        <v>-152.77906193000001</v>
      </c>
    </row>
    <row r="62" spans="1:14" s="20" customFormat="1" x14ac:dyDescent="0.2">
      <c r="A62" s="4" t="s">
        <v>469</v>
      </c>
      <c r="B62" s="152">
        <v>0</v>
      </c>
      <c r="C62" s="152">
        <v>0</v>
      </c>
      <c r="D62" s="152">
        <v>0</v>
      </c>
      <c r="E62" s="152">
        <v>0</v>
      </c>
      <c r="F62" s="152">
        <v>529.35231930999998</v>
      </c>
      <c r="G62" s="152">
        <v>0</v>
      </c>
      <c r="H62" s="152">
        <v>0</v>
      </c>
      <c r="I62" s="152">
        <v>0</v>
      </c>
      <c r="J62" s="151">
        <v>0</v>
      </c>
      <c r="K62" s="151">
        <v>0</v>
      </c>
      <c r="L62" s="151">
        <v>0</v>
      </c>
      <c r="M62" s="151">
        <v>0</v>
      </c>
      <c r="N62" s="151">
        <v>529.35231930999998</v>
      </c>
    </row>
    <row r="63" spans="1:14" s="25" customFormat="1" x14ac:dyDescent="0.2">
      <c r="A63" s="4" t="s">
        <v>470</v>
      </c>
      <c r="B63" s="152">
        <v>0</v>
      </c>
      <c r="C63" s="152">
        <v>0</v>
      </c>
      <c r="D63" s="152">
        <v>0</v>
      </c>
      <c r="E63" s="152">
        <v>0</v>
      </c>
      <c r="F63" s="152">
        <v>682.13138124</v>
      </c>
      <c r="G63" s="152">
        <v>0</v>
      </c>
      <c r="H63" s="152">
        <v>0</v>
      </c>
      <c r="I63" s="152">
        <v>0</v>
      </c>
      <c r="J63" s="151">
        <v>0</v>
      </c>
      <c r="K63" s="151">
        <v>0</v>
      </c>
      <c r="L63" s="151">
        <v>0</v>
      </c>
      <c r="M63" s="151">
        <v>0</v>
      </c>
      <c r="N63" s="151">
        <v>682.13138124</v>
      </c>
    </row>
    <row r="64" spans="1:14" x14ac:dyDescent="0.2">
      <c r="B64" s="24"/>
      <c r="C64" s="24"/>
      <c r="D64" s="24"/>
      <c r="E64" s="24"/>
      <c r="F64" s="24"/>
      <c r="G64" s="24"/>
      <c r="H64" s="24"/>
      <c r="I64" s="24"/>
      <c r="J64" s="24"/>
      <c r="K64" s="24"/>
      <c r="L64" s="24"/>
    </row>
  </sheetData>
  <mergeCells count="8">
    <mergeCell ref="H5:M5"/>
    <mergeCell ref="H6:M6"/>
    <mergeCell ref="H7:M7"/>
    <mergeCell ref="H8:M8"/>
    <mergeCell ref="B5:G5"/>
    <mergeCell ref="B6:G6"/>
    <mergeCell ref="B7:G7"/>
    <mergeCell ref="B8:G8"/>
  </mergeCells>
  <printOptions horizontalCentered="1" verticalCentered="1"/>
  <pageMargins left="0.74803149606299213" right="0.74803149606299213" top="0.39370078740157483" bottom="0.47244094488188981" header="0" footer="0"/>
  <pageSetup scale="70" orientation="portrait" r:id="rId1"/>
  <headerFooter alignWithMargins="0"/>
  <colBreaks count="1" manualBreakCount="1">
    <brk id="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defaultGridColor="0" colorId="60" workbookViewId="0">
      <selection activeCell="E1" sqref="E1:E1048576"/>
    </sheetView>
  </sheetViews>
  <sheetFormatPr baseColWidth="10" defaultColWidth="11.42578125" defaultRowHeight="12.75" x14ac:dyDescent="0.2"/>
  <cols>
    <col min="1" max="1" width="52.85546875" style="23" customWidth="1"/>
    <col min="2" max="6" width="11" style="23" customWidth="1"/>
    <col min="7" max="16384" width="11.42578125" style="23"/>
  </cols>
  <sheetData>
    <row r="1" spans="1:9" x14ac:dyDescent="0.2">
      <c r="A1" s="1" t="s">
        <v>0</v>
      </c>
    </row>
    <row r="2" spans="1:9" x14ac:dyDescent="0.2">
      <c r="A2" s="1" t="s">
        <v>1</v>
      </c>
    </row>
    <row r="3" spans="1:9" x14ac:dyDescent="0.2">
      <c r="A3" s="1" t="s">
        <v>2</v>
      </c>
    </row>
    <row r="5" spans="1:9" x14ac:dyDescent="0.2">
      <c r="A5" s="181" t="s">
        <v>3</v>
      </c>
      <c r="B5" s="181"/>
      <c r="C5" s="181"/>
      <c r="D5" s="181"/>
      <c r="E5" s="181"/>
      <c r="F5" s="181"/>
      <c r="G5" s="181"/>
    </row>
    <row r="6" spans="1:9" x14ac:dyDescent="0.2">
      <c r="A6" s="181" t="s">
        <v>93</v>
      </c>
      <c r="B6" s="181"/>
      <c r="C6" s="181"/>
      <c r="D6" s="181"/>
      <c r="E6" s="181"/>
      <c r="F6" s="181"/>
      <c r="G6" s="181"/>
    </row>
    <row r="7" spans="1:9" x14ac:dyDescent="0.2">
      <c r="A7" s="181">
        <v>2016</v>
      </c>
      <c r="B7" s="181"/>
      <c r="C7" s="181"/>
      <c r="D7" s="181"/>
      <c r="E7" s="181"/>
      <c r="F7" s="181"/>
      <c r="G7" s="181"/>
    </row>
    <row r="8" spans="1:9" x14ac:dyDescent="0.2">
      <c r="A8" s="181" t="s">
        <v>4</v>
      </c>
      <c r="B8" s="181"/>
      <c r="C8" s="181"/>
      <c r="D8" s="181"/>
      <c r="E8" s="181"/>
      <c r="F8" s="181"/>
      <c r="G8" s="181"/>
    </row>
    <row r="9" spans="1:9" ht="13.5" thickBot="1" x14ac:dyDescent="0.25"/>
    <row r="10" spans="1:9" ht="14.25" thickTop="1" thickBot="1" x14ac:dyDescent="0.25">
      <c r="A10" s="3" t="s">
        <v>420</v>
      </c>
      <c r="B10" s="3" t="s">
        <v>92</v>
      </c>
      <c r="C10" s="3" t="s">
        <v>91</v>
      </c>
      <c r="D10" s="3" t="s">
        <v>90</v>
      </c>
      <c r="E10" s="3" t="s">
        <v>88</v>
      </c>
      <c r="F10" s="3" t="s">
        <v>87</v>
      </c>
      <c r="G10" s="3" t="s">
        <v>427</v>
      </c>
      <c r="I10" s="106"/>
    </row>
    <row r="11" spans="1:9" s="12" customFormat="1" ht="13.5" thickTop="1" x14ac:dyDescent="0.2">
      <c r="A11" s="10" t="s">
        <v>428</v>
      </c>
      <c r="B11" s="154">
        <v>103.23854966</v>
      </c>
      <c r="C11" s="154">
        <v>332993.3683573</v>
      </c>
      <c r="D11" s="154">
        <v>65869.917412619994</v>
      </c>
      <c r="E11" s="154">
        <v>50541.805435410002</v>
      </c>
      <c r="F11" s="154">
        <v>1178149.3359364499</v>
      </c>
      <c r="G11" s="154">
        <v>2350974.9551914399</v>
      </c>
    </row>
    <row r="12" spans="1:9" s="12" customFormat="1" x14ac:dyDescent="0.2">
      <c r="A12" s="10" t="s">
        <v>429</v>
      </c>
      <c r="B12" s="154">
        <v>103.23854966</v>
      </c>
      <c r="C12" s="154">
        <v>332993.3683573</v>
      </c>
      <c r="D12" s="154">
        <v>65869.917412619994</v>
      </c>
      <c r="E12" s="154">
        <v>50868.558266510001</v>
      </c>
      <c r="F12" s="154">
        <v>1178149.3359364499</v>
      </c>
      <c r="G12" s="154">
        <v>2361948.4830225399</v>
      </c>
    </row>
    <row r="13" spans="1:9" s="12" customFormat="1" x14ac:dyDescent="0.2">
      <c r="A13" s="10" t="s">
        <v>430</v>
      </c>
      <c r="B13" s="154">
        <v>103.23854966</v>
      </c>
      <c r="C13" s="154">
        <v>330064.22979950003</v>
      </c>
      <c r="D13" s="154">
        <v>58964.01944684</v>
      </c>
      <c r="E13" s="154">
        <v>47180.401450439997</v>
      </c>
      <c r="F13" s="154">
        <v>1151342.3050212101</v>
      </c>
      <c r="G13" s="154">
        <v>2142925.3737676502</v>
      </c>
    </row>
    <row r="14" spans="1:9" s="20" customFormat="1" x14ac:dyDescent="0.2">
      <c r="A14" s="4" t="s">
        <v>431</v>
      </c>
      <c r="B14" s="152">
        <v>68.538617000000002</v>
      </c>
      <c r="C14" s="152">
        <v>41958.992502000001</v>
      </c>
      <c r="D14" s="152">
        <v>7967.85146188</v>
      </c>
      <c r="E14" s="152">
        <v>4588.97903236</v>
      </c>
      <c r="F14" s="152">
        <v>34627.0752115</v>
      </c>
      <c r="G14" s="152">
        <v>183204.44882473999</v>
      </c>
    </row>
    <row r="15" spans="1:9" s="20" customFormat="1" x14ac:dyDescent="0.2">
      <c r="A15" s="4" t="s">
        <v>432</v>
      </c>
      <c r="B15" s="152">
        <v>13.803156</v>
      </c>
      <c r="C15" s="152">
        <v>8227.9612620000007</v>
      </c>
      <c r="D15" s="152">
        <v>1562.3532789200001</v>
      </c>
      <c r="E15" s="152">
        <v>895.92763230000003</v>
      </c>
      <c r="F15" s="152">
        <v>6898.9523261300001</v>
      </c>
      <c r="G15" s="152">
        <v>48170.995655350001</v>
      </c>
    </row>
    <row r="16" spans="1:9" s="20" customFormat="1" x14ac:dyDescent="0.2">
      <c r="A16" s="4" t="s">
        <v>433</v>
      </c>
      <c r="B16" s="152">
        <v>3.1595119999999999</v>
      </c>
      <c r="C16" s="152">
        <v>1904.8604359999999</v>
      </c>
      <c r="D16" s="152">
        <v>358.63781134999999</v>
      </c>
      <c r="E16" s="152">
        <v>209.9656411</v>
      </c>
      <c r="F16" s="152">
        <v>1623.8786732399999</v>
      </c>
      <c r="G16" s="152">
        <v>11089.359073690001</v>
      </c>
    </row>
    <row r="17" spans="1:7" s="20" customFormat="1" x14ac:dyDescent="0.2">
      <c r="A17" s="4" t="s">
        <v>434</v>
      </c>
      <c r="B17" s="152">
        <v>9.0638909999999999</v>
      </c>
      <c r="C17" s="152">
        <v>5465.9136179999996</v>
      </c>
      <c r="D17" s="152">
        <v>1019.98208915</v>
      </c>
      <c r="E17" s="152">
        <v>601.972667</v>
      </c>
      <c r="F17" s="152">
        <v>4545.8474710399996</v>
      </c>
      <c r="G17" s="152">
        <v>31731.198736189999</v>
      </c>
    </row>
    <row r="18" spans="1:7" s="20" customFormat="1" x14ac:dyDescent="0.2">
      <c r="A18" s="4" t="s">
        <v>435</v>
      </c>
      <c r="B18" s="152">
        <v>0.31595200000000001</v>
      </c>
      <c r="C18" s="152">
        <v>190.48604900000001</v>
      </c>
      <c r="D18" s="152">
        <v>39.591427430000003</v>
      </c>
      <c r="E18" s="152">
        <v>0</v>
      </c>
      <c r="F18" s="152">
        <v>162.05026265999999</v>
      </c>
      <c r="G18" s="152">
        <v>1091.27219109</v>
      </c>
    </row>
    <row r="19" spans="1:7" s="20" customFormat="1" x14ac:dyDescent="0.2">
      <c r="A19" s="4" t="s">
        <v>436</v>
      </c>
      <c r="B19" s="152">
        <v>0.94785399999999997</v>
      </c>
      <c r="C19" s="152">
        <v>571.45813599999997</v>
      </c>
      <c r="D19" s="152">
        <v>107.99972052</v>
      </c>
      <c r="E19" s="152">
        <v>62.992692699999999</v>
      </c>
      <c r="F19" s="152">
        <v>486.15078786999999</v>
      </c>
      <c r="G19" s="152">
        <v>3326.77219109</v>
      </c>
    </row>
    <row r="20" spans="1:7" s="20" customFormat="1" x14ac:dyDescent="0.2">
      <c r="A20" s="4" t="s">
        <v>437</v>
      </c>
      <c r="B20" s="152">
        <v>0.31594699999999998</v>
      </c>
      <c r="C20" s="152">
        <v>95.243022999999994</v>
      </c>
      <c r="D20" s="152">
        <v>36.142230470000001</v>
      </c>
      <c r="E20" s="152">
        <v>20.996631499999999</v>
      </c>
      <c r="F20" s="152">
        <v>81.02513132</v>
      </c>
      <c r="G20" s="152">
        <v>932.39346329</v>
      </c>
    </row>
    <row r="21" spans="1:7" s="20" customFormat="1" x14ac:dyDescent="0.2">
      <c r="A21" s="4" t="s">
        <v>438</v>
      </c>
      <c r="B21" s="152">
        <v>17.194541659999999</v>
      </c>
      <c r="C21" s="152">
        <v>254260.73632249999</v>
      </c>
      <c r="D21" s="152">
        <v>47270.280112580003</v>
      </c>
      <c r="E21" s="152">
        <v>38189.647600720004</v>
      </c>
      <c r="F21" s="152">
        <v>1096983.2743317599</v>
      </c>
      <c r="G21" s="152">
        <v>1704998.77690922</v>
      </c>
    </row>
    <row r="22" spans="1:7" s="12" customFormat="1" x14ac:dyDescent="0.2">
      <c r="A22" s="10" t="s">
        <v>439</v>
      </c>
      <c r="B22" s="154">
        <v>0</v>
      </c>
      <c r="C22" s="154">
        <v>17052.3213842</v>
      </c>
      <c r="D22" s="154">
        <v>1295.14683485</v>
      </c>
      <c r="E22" s="154">
        <v>2997.97051401</v>
      </c>
      <c r="F22" s="154">
        <v>8347.5459073099992</v>
      </c>
      <c r="G22" s="154">
        <v>141426.87264037001</v>
      </c>
    </row>
    <row r="23" spans="1:7" s="12" customFormat="1" x14ac:dyDescent="0.2">
      <c r="A23" s="10" t="s">
        <v>440</v>
      </c>
      <c r="B23" s="154">
        <v>0</v>
      </c>
      <c r="C23" s="154">
        <v>15504.4040007</v>
      </c>
      <c r="D23" s="154">
        <v>1295.14683485</v>
      </c>
      <c r="E23" s="154">
        <v>2624.1110758099999</v>
      </c>
      <c r="F23" s="154">
        <v>7557.7313954299998</v>
      </c>
      <c r="G23" s="154">
        <v>71540.050306789999</v>
      </c>
    </row>
    <row r="24" spans="1:7" s="20" customFormat="1" x14ac:dyDescent="0.2">
      <c r="A24" s="4" t="s">
        <v>441</v>
      </c>
      <c r="B24" s="152">
        <v>0</v>
      </c>
      <c r="C24" s="152">
        <v>8420.1340889999992</v>
      </c>
      <c r="D24" s="152">
        <v>1273.8071227800001</v>
      </c>
      <c r="E24" s="152">
        <v>1342.0570298099999</v>
      </c>
      <c r="F24" s="152">
        <v>0</v>
      </c>
      <c r="G24" s="152">
        <v>16560.091241589998</v>
      </c>
    </row>
    <row r="25" spans="1:7" s="20" customFormat="1" x14ac:dyDescent="0.2">
      <c r="A25" s="4" t="s">
        <v>442</v>
      </c>
      <c r="B25" s="152">
        <v>0</v>
      </c>
      <c r="C25" s="152">
        <v>1974.9353444999999</v>
      </c>
      <c r="D25" s="152">
        <v>1.2140328499999999</v>
      </c>
      <c r="E25" s="152">
        <v>0</v>
      </c>
      <c r="F25" s="152">
        <v>0</v>
      </c>
      <c r="G25" s="152">
        <v>1976.1493773499999</v>
      </c>
    </row>
    <row r="26" spans="1:7" s="20" customFormat="1" x14ac:dyDescent="0.2">
      <c r="A26" s="4" t="s">
        <v>443</v>
      </c>
      <c r="B26" s="152">
        <v>0</v>
      </c>
      <c r="C26" s="152">
        <v>5109.3345671999996</v>
      </c>
      <c r="D26" s="152">
        <v>20.125679219999999</v>
      </c>
      <c r="E26" s="152">
        <v>1282.054046</v>
      </c>
      <c r="F26" s="152">
        <v>7557.7313954299998</v>
      </c>
      <c r="G26" s="152">
        <v>53003.80968785</v>
      </c>
    </row>
    <row r="27" spans="1:7" s="20" customFormat="1" x14ac:dyDescent="0.2">
      <c r="A27" s="4" t="s">
        <v>444</v>
      </c>
      <c r="B27" s="152">
        <v>0</v>
      </c>
      <c r="C27" s="152">
        <v>1547.9173834999999</v>
      </c>
      <c r="D27" s="152">
        <v>0</v>
      </c>
      <c r="E27" s="152">
        <v>373.8594382</v>
      </c>
      <c r="F27" s="152">
        <v>789.81451188000005</v>
      </c>
      <c r="G27" s="152">
        <v>69886.822333579999</v>
      </c>
    </row>
    <row r="28" spans="1:7" s="12" customFormat="1" x14ac:dyDescent="0.2">
      <c r="A28" s="10" t="s">
        <v>445</v>
      </c>
      <c r="B28" s="154">
        <v>3.7022349999999999</v>
      </c>
      <c r="C28" s="154">
        <v>8564.2183287999997</v>
      </c>
      <c r="D28" s="154">
        <v>868.38775860999999</v>
      </c>
      <c r="E28" s="154">
        <v>507.87667105000003</v>
      </c>
      <c r="F28" s="154">
        <v>4485.4572445100002</v>
      </c>
      <c r="G28" s="154">
        <v>65124.279737969999</v>
      </c>
    </row>
    <row r="29" spans="1:7" s="20" customFormat="1" x14ac:dyDescent="0.2">
      <c r="A29" s="4" t="s">
        <v>446</v>
      </c>
      <c r="B29" s="152">
        <v>0.17926</v>
      </c>
      <c r="C29" s="152">
        <v>0</v>
      </c>
      <c r="D29" s="152">
        <v>0</v>
      </c>
      <c r="E29" s="152">
        <v>0</v>
      </c>
      <c r="F29" s="152">
        <v>48.036842849999999</v>
      </c>
      <c r="G29" s="152">
        <v>253.50910285</v>
      </c>
    </row>
    <row r="30" spans="1:7" s="20" customFormat="1" x14ac:dyDescent="0.2">
      <c r="A30" s="4" t="s">
        <v>472</v>
      </c>
      <c r="B30" s="152">
        <v>0</v>
      </c>
      <c r="C30" s="152">
        <v>0</v>
      </c>
      <c r="D30" s="152">
        <v>0</v>
      </c>
      <c r="E30" s="152">
        <v>0</v>
      </c>
      <c r="F30" s="152">
        <v>48.036842849999999</v>
      </c>
      <c r="G30" s="152">
        <v>220.63684284999999</v>
      </c>
    </row>
    <row r="31" spans="1:7" s="20" customFormat="1" x14ac:dyDescent="0.2">
      <c r="A31" s="4" t="s">
        <v>492</v>
      </c>
      <c r="B31" s="152">
        <v>0</v>
      </c>
      <c r="C31" s="152">
        <v>0</v>
      </c>
      <c r="D31" s="152">
        <v>0</v>
      </c>
      <c r="E31" s="152">
        <v>0</v>
      </c>
      <c r="F31" s="152">
        <v>0</v>
      </c>
      <c r="G31" s="152">
        <v>32.692999999999998</v>
      </c>
    </row>
    <row r="32" spans="1:7" s="20" customFormat="1" x14ac:dyDescent="0.2">
      <c r="A32" s="4" t="s">
        <v>454</v>
      </c>
      <c r="B32" s="152">
        <v>0.17926</v>
      </c>
      <c r="C32" s="152">
        <v>0</v>
      </c>
      <c r="D32" s="152">
        <v>0</v>
      </c>
      <c r="E32" s="152">
        <v>0</v>
      </c>
      <c r="F32" s="152">
        <v>0</v>
      </c>
      <c r="G32" s="152">
        <v>0.17926</v>
      </c>
    </row>
    <row r="33" spans="1:7" s="20" customFormat="1" x14ac:dyDescent="0.2">
      <c r="A33" s="4" t="s">
        <v>456</v>
      </c>
      <c r="B33" s="152">
        <v>3.5229750000000002</v>
      </c>
      <c r="C33" s="152">
        <v>8564.2183287999997</v>
      </c>
      <c r="D33" s="152">
        <v>868.38775860999999</v>
      </c>
      <c r="E33" s="152">
        <v>507.87667105000003</v>
      </c>
      <c r="F33" s="152">
        <v>4396.98233626</v>
      </c>
      <c r="G33" s="152">
        <v>58487.422569720002</v>
      </c>
    </row>
    <row r="34" spans="1:7" s="20" customFormat="1" x14ac:dyDescent="0.2">
      <c r="A34" s="4" t="s">
        <v>457</v>
      </c>
      <c r="B34" s="152">
        <v>0</v>
      </c>
      <c r="C34" s="152">
        <v>0</v>
      </c>
      <c r="D34" s="152">
        <v>0</v>
      </c>
      <c r="E34" s="152">
        <v>0</v>
      </c>
      <c r="F34" s="152">
        <v>40.438065399999999</v>
      </c>
      <c r="G34" s="152">
        <v>6383.3480654000005</v>
      </c>
    </row>
    <row r="35" spans="1:7" s="20" customFormat="1" x14ac:dyDescent="0.2">
      <c r="A35" s="4" t="s">
        <v>458</v>
      </c>
      <c r="B35" s="152">
        <v>0</v>
      </c>
      <c r="C35" s="152">
        <v>0</v>
      </c>
      <c r="D35" s="152">
        <v>0</v>
      </c>
      <c r="E35" s="152">
        <v>0</v>
      </c>
      <c r="F35" s="152">
        <v>0</v>
      </c>
      <c r="G35" s="152">
        <v>0</v>
      </c>
    </row>
    <row r="36" spans="1:7" s="20" customFormat="1" x14ac:dyDescent="0.2">
      <c r="A36" s="10" t="s">
        <v>459</v>
      </c>
      <c r="B36" s="154">
        <v>0</v>
      </c>
      <c r="C36" s="154">
        <v>2929.1385577999999</v>
      </c>
      <c r="D36" s="154">
        <v>6905.89796578</v>
      </c>
      <c r="E36" s="154">
        <v>3688.1568160699999</v>
      </c>
      <c r="F36" s="154">
        <v>26807.03091524</v>
      </c>
      <c r="G36" s="154">
        <v>219023.10925489001</v>
      </c>
    </row>
    <row r="37" spans="1:7" s="12" customFormat="1" x14ac:dyDescent="0.2">
      <c r="A37" s="10" t="s">
        <v>460</v>
      </c>
      <c r="B37" s="154">
        <v>0</v>
      </c>
      <c r="C37" s="154">
        <v>2929.1385577999999</v>
      </c>
      <c r="D37" s="154">
        <v>5863.53959992</v>
      </c>
      <c r="E37" s="154">
        <v>3641.0578123</v>
      </c>
      <c r="F37" s="154">
        <v>26807.03091524</v>
      </c>
      <c r="G37" s="154">
        <v>213896.26588526001</v>
      </c>
    </row>
    <row r="38" spans="1:7" s="12" customFormat="1" x14ac:dyDescent="0.2">
      <c r="A38" s="4" t="s">
        <v>461</v>
      </c>
      <c r="B38" s="152">
        <v>0</v>
      </c>
      <c r="C38" s="152">
        <v>2173.6210464999999</v>
      </c>
      <c r="D38" s="152">
        <v>4025.5391978500002</v>
      </c>
      <c r="E38" s="152">
        <v>452.41486950000001</v>
      </c>
      <c r="F38" s="152">
        <v>6612.0112586100004</v>
      </c>
      <c r="G38" s="152">
        <v>48120.075872460002</v>
      </c>
    </row>
    <row r="39" spans="1:7" s="20" customFormat="1" x14ac:dyDescent="0.2">
      <c r="A39" s="4" t="s">
        <v>462</v>
      </c>
      <c r="B39" s="152">
        <v>0</v>
      </c>
      <c r="C39" s="152">
        <v>755.51751130000002</v>
      </c>
      <c r="D39" s="152">
        <v>1838.0004020700001</v>
      </c>
      <c r="E39" s="152">
        <v>3188.6429428000001</v>
      </c>
      <c r="F39" s="152">
        <v>20195.01965663</v>
      </c>
      <c r="G39" s="152">
        <v>165776.19001280001</v>
      </c>
    </row>
    <row r="40" spans="1:7" s="20" customFormat="1" x14ac:dyDescent="0.2">
      <c r="A40" s="10" t="s">
        <v>463</v>
      </c>
      <c r="B40" s="154">
        <v>0</v>
      </c>
      <c r="C40" s="154">
        <v>0</v>
      </c>
      <c r="D40" s="154">
        <v>1042.35836586</v>
      </c>
      <c r="E40" s="154">
        <v>47.099003770000003</v>
      </c>
      <c r="F40" s="154">
        <v>0</v>
      </c>
      <c r="G40" s="154">
        <v>5126.8433696299999</v>
      </c>
    </row>
    <row r="41" spans="1:7" s="12" customFormat="1" x14ac:dyDescent="0.2">
      <c r="A41" s="4" t="s">
        <v>464</v>
      </c>
      <c r="B41" s="152">
        <v>0</v>
      </c>
      <c r="C41" s="152">
        <v>0</v>
      </c>
      <c r="D41" s="152">
        <v>1042.35836586</v>
      </c>
      <c r="E41" s="152">
        <v>47.099003770000003</v>
      </c>
      <c r="F41" s="152">
        <v>0</v>
      </c>
      <c r="G41" s="152">
        <v>5126.8433696299999</v>
      </c>
    </row>
    <row r="42" spans="1:7" s="20" customFormat="1" x14ac:dyDescent="0.2">
      <c r="A42" s="4" t="s">
        <v>465</v>
      </c>
      <c r="B42" s="152">
        <v>0</v>
      </c>
      <c r="C42" s="152">
        <v>0</v>
      </c>
      <c r="D42" s="152">
        <v>0</v>
      </c>
      <c r="E42" s="152">
        <v>0</v>
      </c>
      <c r="F42" s="152">
        <v>0</v>
      </c>
      <c r="G42" s="152">
        <v>0</v>
      </c>
    </row>
    <row r="43" spans="1:7" s="20" customFormat="1" x14ac:dyDescent="0.2">
      <c r="A43" s="10" t="s">
        <v>466</v>
      </c>
      <c r="B43" s="154">
        <v>0</v>
      </c>
      <c r="C43" s="154">
        <v>0</v>
      </c>
      <c r="D43" s="154">
        <v>0</v>
      </c>
      <c r="E43" s="154">
        <v>0</v>
      </c>
      <c r="F43" s="154">
        <v>0</v>
      </c>
      <c r="G43" s="154">
        <v>0</v>
      </c>
    </row>
    <row r="44" spans="1:7" s="12" customFormat="1" x14ac:dyDescent="0.2">
      <c r="A44" s="4" t="s">
        <v>446</v>
      </c>
      <c r="B44" s="152">
        <v>0</v>
      </c>
      <c r="C44" s="152">
        <v>0</v>
      </c>
      <c r="D44" s="152">
        <v>0</v>
      </c>
      <c r="E44" s="152">
        <v>0</v>
      </c>
      <c r="F44" s="152">
        <v>0</v>
      </c>
      <c r="G44" s="152">
        <v>0</v>
      </c>
    </row>
    <row r="45" spans="1:7" s="20" customFormat="1" x14ac:dyDescent="0.2">
      <c r="A45" s="4" t="s">
        <v>456</v>
      </c>
      <c r="B45" s="152">
        <v>0</v>
      </c>
      <c r="C45" s="152">
        <v>0</v>
      </c>
      <c r="D45" s="152">
        <v>0</v>
      </c>
      <c r="E45" s="152">
        <v>0</v>
      </c>
      <c r="F45" s="152">
        <v>0</v>
      </c>
      <c r="G45" s="152">
        <v>0</v>
      </c>
    </row>
    <row r="46" spans="1:7" s="20" customFormat="1" x14ac:dyDescent="0.2">
      <c r="A46" s="4" t="s">
        <v>457</v>
      </c>
      <c r="B46" s="152">
        <v>0</v>
      </c>
      <c r="C46" s="152">
        <v>0</v>
      </c>
      <c r="D46" s="152">
        <v>0</v>
      </c>
      <c r="E46" s="152">
        <v>0</v>
      </c>
      <c r="F46" s="152">
        <v>0</v>
      </c>
      <c r="G46" s="152">
        <v>0</v>
      </c>
    </row>
    <row r="47" spans="1:7" s="20" customFormat="1" x14ac:dyDescent="0.2">
      <c r="A47" s="10" t="s">
        <v>468</v>
      </c>
      <c r="B47" s="154">
        <v>0</v>
      </c>
      <c r="C47" s="154">
        <v>0</v>
      </c>
      <c r="D47" s="154">
        <v>0</v>
      </c>
      <c r="E47" s="154">
        <v>-326.75283109999998</v>
      </c>
      <c r="F47" s="154">
        <v>0</v>
      </c>
      <c r="G47" s="154">
        <v>-10973.5278311</v>
      </c>
    </row>
    <row r="48" spans="1:7" s="12" customFormat="1" x14ac:dyDescent="0.2">
      <c r="A48" s="4" t="s">
        <v>469</v>
      </c>
      <c r="B48" s="152">
        <v>0</v>
      </c>
      <c r="C48" s="152">
        <v>0</v>
      </c>
      <c r="D48" s="152">
        <v>0</v>
      </c>
      <c r="E48" s="152">
        <v>0</v>
      </c>
      <c r="F48" s="152">
        <v>0</v>
      </c>
      <c r="G48" s="152">
        <v>25566</v>
      </c>
    </row>
    <row r="49" spans="1:7" s="20" customFormat="1" x14ac:dyDescent="0.2">
      <c r="A49" s="4" t="s">
        <v>470</v>
      </c>
      <c r="B49" s="6">
        <v>0</v>
      </c>
      <c r="C49" s="6">
        <v>0</v>
      </c>
      <c r="D49" s="6">
        <v>0</v>
      </c>
      <c r="E49" s="6">
        <v>0</v>
      </c>
      <c r="F49" s="6">
        <v>17464.340633057</v>
      </c>
      <c r="G49" s="6"/>
    </row>
    <row r="50" spans="1:7" s="25" customFormat="1" ht="13.5" thickBot="1" x14ac:dyDescent="0.25">
      <c r="A50" s="26"/>
      <c r="B50" s="26"/>
      <c r="C50" s="26"/>
      <c r="D50" s="26"/>
      <c r="E50" s="26"/>
      <c r="F50" s="26"/>
    </row>
    <row r="51" spans="1:7" ht="13.5" thickTop="1" x14ac:dyDescent="0.2">
      <c r="B51" s="24"/>
      <c r="C51" s="24"/>
      <c r="D51" s="24"/>
      <c r="E51" s="24"/>
      <c r="F51" s="24"/>
    </row>
  </sheetData>
  <mergeCells count="4">
    <mergeCell ref="A5:G5"/>
    <mergeCell ref="A6:G6"/>
    <mergeCell ref="A7:G7"/>
    <mergeCell ref="A8:G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defaultGridColor="0" colorId="60" workbookViewId="0">
      <selection activeCell="M10" sqref="M10"/>
    </sheetView>
  </sheetViews>
  <sheetFormatPr baseColWidth="10" defaultColWidth="11.42578125" defaultRowHeight="12.75" x14ac:dyDescent="0.2"/>
  <cols>
    <col min="1" max="1" width="57.42578125" style="23" customWidth="1"/>
    <col min="2" max="11" width="11.28515625" style="23" customWidth="1"/>
    <col min="12" max="16384" width="11.42578125" style="23"/>
  </cols>
  <sheetData>
    <row r="1" spans="1:13" x14ac:dyDescent="0.2">
      <c r="A1" s="1" t="s">
        <v>0</v>
      </c>
    </row>
    <row r="2" spans="1:13" x14ac:dyDescent="0.2">
      <c r="A2" s="1" t="s">
        <v>1</v>
      </c>
    </row>
    <row r="3" spans="1:13" x14ac:dyDescent="0.2">
      <c r="A3" s="1" t="s">
        <v>2</v>
      </c>
    </row>
    <row r="5" spans="1:13" x14ac:dyDescent="0.2">
      <c r="B5" s="181" t="s">
        <v>3</v>
      </c>
      <c r="C5" s="181"/>
      <c r="D5" s="181"/>
      <c r="E5" s="181"/>
      <c r="F5" s="181"/>
      <c r="G5" s="181" t="s">
        <v>3</v>
      </c>
      <c r="H5" s="181"/>
      <c r="I5" s="181"/>
      <c r="J5" s="181"/>
      <c r="K5" s="181"/>
    </row>
    <row r="6" spans="1:13" x14ac:dyDescent="0.2">
      <c r="B6" s="181" t="s">
        <v>103</v>
      </c>
      <c r="C6" s="181"/>
      <c r="D6" s="181"/>
      <c r="E6" s="181"/>
      <c r="F6" s="181"/>
      <c r="G6" s="181" t="s">
        <v>103</v>
      </c>
      <c r="H6" s="181"/>
      <c r="I6" s="181"/>
      <c r="J6" s="181"/>
      <c r="K6" s="181"/>
    </row>
    <row r="7" spans="1:13" x14ac:dyDescent="0.2">
      <c r="B7" s="181">
        <v>2016</v>
      </c>
      <c r="C7" s="181"/>
      <c r="D7" s="181"/>
      <c r="E7" s="181"/>
      <c r="F7" s="181"/>
      <c r="G7" s="181">
        <v>2016</v>
      </c>
      <c r="H7" s="181"/>
      <c r="I7" s="181"/>
      <c r="J7" s="181"/>
      <c r="K7" s="181"/>
    </row>
    <row r="8" spans="1:13" x14ac:dyDescent="0.2">
      <c r="B8" s="181" t="s">
        <v>4</v>
      </c>
      <c r="C8" s="181"/>
      <c r="D8" s="181"/>
      <c r="E8" s="181"/>
      <c r="F8" s="181"/>
      <c r="G8" s="181" t="s">
        <v>4</v>
      </c>
      <c r="H8" s="181"/>
      <c r="I8" s="181"/>
      <c r="J8" s="181"/>
      <c r="K8" s="181"/>
    </row>
    <row r="9" spans="1:13" ht="13.5" thickBot="1" x14ac:dyDescent="0.25"/>
    <row r="10" spans="1:13" ht="14.25" thickTop="1" thickBot="1" x14ac:dyDescent="0.25">
      <c r="A10" s="3" t="s">
        <v>420</v>
      </c>
      <c r="B10" s="3" t="s">
        <v>102</v>
      </c>
      <c r="C10" s="3" t="s">
        <v>101</v>
      </c>
      <c r="D10" s="3" t="s">
        <v>100</v>
      </c>
      <c r="E10" s="3" t="s">
        <v>99</v>
      </c>
      <c r="F10" s="3" t="s">
        <v>98</v>
      </c>
      <c r="G10" s="3" t="s">
        <v>97</v>
      </c>
      <c r="H10" s="3" t="s">
        <v>96</v>
      </c>
      <c r="I10" s="3" t="s">
        <v>95</v>
      </c>
      <c r="J10" s="3" t="s">
        <v>94</v>
      </c>
      <c r="K10" s="3" t="s">
        <v>427</v>
      </c>
      <c r="M10" s="106"/>
    </row>
    <row r="11" spans="1:13" s="12" customFormat="1" ht="13.5" thickTop="1" x14ac:dyDescent="0.2">
      <c r="A11" s="10" t="s">
        <v>428</v>
      </c>
      <c r="B11" s="154">
        <v>16550.356081632999</v>
      </c>
      <c r="C11" s="154">
        <v>4664.5031250299999</v>
      </c>
      <c r="D11" s="154">
        <v>6541.7942088899999</v>
      </c>
      <c r="E11" s="154">
        <v>272351.43971787998</v>
      </c>
      <c r="F11" s="154">
        <v>38403.877885430004</v>
      </c>
      <c r="G11" s="154">
        <v>5762.4676793299996</v>
      </c>
      <c r="H11" s="154">
        <v>4306.8065266800004</v>
      </c>
      <c r="I11" s="154">
        <v>43933.536532040001</v>
      </c>
      <c r="J11" s="153">
        <v>158920.51752739999</v>
      </c>
      <c r="K11" s="153">
        <v>551435.29928431299</v>
      </c>
    </row>
    <row r="12" spans="1:13" s="12" customFormat="1" x14ac:dyDescent="0.2">
      <c r="A12" s="10" t="s">
        <v>429</v>
      </c>
      <c r="B12" s="154">
        <v>16550.356081632999</v>
      </c>
      <c r="C12" s="154">
        <v>4664.5031250299999</v>
      </c>
      <c r="D12" s="154">
        <v>6541.7942088899999</v>
      </c>
      <c r="E12" s="154">
        <v>272351.43971787998</v>
      </c>
      <c r="F12" s="154">
        <v>38403.877885430004</v>
      </c>
      <c r="G12" s="154">
        <v>5762.4676793299996</v>
      </c>
      <c r="H12" s="154">
        <v>4306.8065266800004</v>
      </c>
      <c r="I12" s="154">
        <v>43934.00437499</v>
      </c>
      <c r="J12" s="153">
        <v>158920.51752739999</v>
      </c>
      <c r="K12" s="153">
        <v>551435.76712726301</v>
      </c>
    </row>
    <row r="13" spans="1:13" s="12" customFormat="1" x14ac:dyDescent="0.2">
      <c r="A13" s="10" t="s">
        <v>430</v>
      </c>
      <c r="B13" s="154">
        <v>14769.981594143001</v>
      </c>
      <c r="C13" s="154">
        <v>3254.89333515</v>
      </c>
      <c r="D13" s="154">
        <v>1336.8727789500001</v>
      </c>
      <c r="E13" s="154">
        <v>12334.70328175</v>
      </c>
      <c r="F13" s="154">
        <v>28696.008057160001</v>
      </c>
      <c r="G13" s="154">
        <v>4399.9271733699998</v>
      </c>
      <c r="H13" s="154">
        <v>3384.9620476800001</v>
      </c>
      <c r="I13" s="154">
        <v>41669.224916220002</v>
      </c>
      <c r="J13" s="153">
        <v>42917.562393400003</v>
      </c>
      <c r="K13" s="153">
        <v>152764.13557782301</v>
      </c>
    </row>
    <row r="14" spans="1:13" s="20" customFormat="1" x14ac:dyDescent="0.2">
      <c r="A14" s="4" t="s">
        <v>431</v>
      </c>
      <c r="B14" s="152">
        <v>5213.1967941700004</v>
      </c>
      <c r="C14" s="152">
        <v>1592.68324848</v>
      </c>
      <c r="D14" s="152">
        <v>652.92476164000004</v>
      </c>
      <c r="E14" s="152">
        <v>2803.86784571</v>
      </c>
      <c r="F14" s="152">
        <v>6920.2830795700002</v>
      </c>
      <c r="G14" s="152">
        <v>730.35291343999995</v>
      </c>
      <c r="H14" s="152">
        <v>1158.13643355</v>
      </c>
      <c r="I14" s="152">
        <v>22582.044175219999</v>
      </c>
      <c r="J14" s="151">
        <v>23735.173058600001</v>
      </c>
      <c r="K14" s="151">
        <v>65388.662310380001</v>
      </c>
    </row>
    <row r="15" spans="1:13" s="20" customFormat="1" x14ac:dyDescent="0.2">
      <c r="A15" s="4" t="s">
        <v>432</v>
      </c>
      <c r="B15" s="152">
        <v>710.73107297000001</v>
      </c>
      <c r="C15" s="152">
        <v>205.70208346999999</v>
      </c>
      <c r="D15" s="152">
        <v>57.724597000000003</v>
      </c>
      <c r="E15" s="152">
        <v>666.34279887000002</v>
      </c>
      <c r="F15" s="152">
        <v>646.60631206999994</v>
      </c>
      <c r="G15" s="152">
        <v>96.528641199999996</v>
      </c>
      <c r="H15" s="152">
        <v>232.79574160999999</v>
      </c>
      <c r="I15" s="152">
        <v>4799.7253707299997</v>
      </c>
      <c r="J15" s="151">
        <v>4668.3268609999996</v>
      </c>
      <c r="K15" s="151">
        <v>12084.483478919999</v>
      </c>
    </row>
    <row r="16" spans="1:13" s="20" customFormat="1" x14ac:dyDescent="0.2">
      <c r="A16" s="4" t="s">
        <v>433</v>
      </c>
      <c r="B16" s="152">
        <v>0</v>
      </c>
      <c r="C16" s="152">
        <v>0</v>
      </c>
      <c r="D16" s="152">
        <v>0</v>
      </c>
      <c r="E16" s="152">
        <v>1.7694493899999999</v>
      </c>
      <c r="F16" s="152">
        <v>0</v>
      </c>
      <c r="G16" s="152">
        <v>0</v>
      </c>
      <c r="H16" s="152">
        <v>53.32003924</v>
      </c>
      <c r="I16" s="152">
        <v>1088.0625015799999</v>
      </c>
      <c r="J16" s="151">
        <v>0</v>
      </c>
      <c r="K16" s="151">
        <v>1143.1519902099999</v>
      </c>
    </row>
    <row r="17" spans="1:11" s="20" customFormat="1" x14ac:dyDescent="0.2">
      <c r="A17" s="4" t="s">
        <v>434</v>
      </c>
      <c r="B17" s="152">
        <v>698.43857200000002</v>
      </c>
      <c r="C17" s="152">
        <v>184.34523196000001</v>
      </c>
      <c r="D17" s="152">
        <v>56.205606000000003</v>
      </c>
      <c r="E17" s="152">
        <v>641.71176586000001</v>
      </c>
      <c r="F17" s="152">
        <v>613.44763540999998</v>
      </c>
      <c r="G17" s="152">
        <v>94.874736200000001</v>
      </c>
      <c r="H17" s="152">
        <v>152.81566075999999</v>
      </c>
      <c r="I17" s="152">
        <v>3151.3041473200001</v>
      </c>
      <c r="J17" s="151">
        <v>4508.6574950000004</v>
      </c>
      <c r="K17" s="151">
        <v>10101.800850510001</v>
      </c>
    </row>
    <row r="18" spans="1:11" s="20" customFormat="1" x14ac:dyDescent="0.2">
      <c r="A18" s="4" t="s">
        <v>435</v>
      </c>
      <c r="B18" s="152">
        <v>0</v>
      </c>
      <c r="C18" s="152">
        <v>0</v>
      </c>
      <c r="D18" s="152">
        <v>0</v>
      </c>
      <c r="E18" s="152">
        <v>0</v>
      </c>
      <c r="F18" s="152">
        <v>0</v>
      </c>
      <c r="G18" s="152">
        <v>0</v>
      </c>
      <c r="H18" s="152">
        <v>5.3320115000000001</v>
      </c>
      <c r="I18" s="152">
        <v>109.83869625</v>
      </c>
      <c r="J18" s="151">
        <v>0</v>
      </c>
      <c r="K18" s="151">
        <v>115.17070775000001</v>
      </c>
    </row>
    <row r="19" spans="1:11" s="20" customFormat="1" x14ac:dyDescent="0.2">
      <c r="A19" s="4" t="s">
        <v>436</v>
      </c>
      <c r="B19" s="152">
        <v>0</v>
      </c>
      <c r="C19" s="152">
        <v>0</v>
      </c>
      <c r="D19" s="152">
        <v>0</v>
      </c>
      <c r="E19" s="152">
        <v>0</v>
      </c>
      <c r="F19" s="152">
        <v>0</v>
      </c>
      <c r="G19" s="152">
        <v>0</v>
      </c>
      <c r="H19" s="152">
        <v>15.99601861</v>
      </c>
      <c r="I19" s="152">
        <v>337.54624432999998</v>
      </c>
      <c r="J19" s="151">
        <v>0</v>
      </c>
      <c r="K19" s="151">
        <v>353.54226294</v>
      </c>
    </row>
    <row r="20" spans="1:11" s="20" customFormat="1" x14ac:dyDescent="0.2">
      <c r="A20" s="4" t="s">
        <v>437</v>
      </c>
      <c r="B20" s="152">
        <v>12.292500970000001</v>
      </c>
      <c r="C20" s="152">
        <v>21.356851509999998</v>
      </c>
      <c r="D20" s="152">
        <v>1.518991</v>
      </c>
      <c r="E20" s="152">
        <v>22.861583620000001</v>
      </c>
      <c r="F20" s="152">
        <v>33.158676659999998</v>
      </c>
      <c r="G20" s="152">
        <v>1.653905</v>
      </c>
      <c r="H20" s="152">
        <v>5.3320115000000001</v>
      </c>
      <c r="I20" s="152">
        <v>112.97378125</v>
      </c>
      <c r="J20" s="151">
        <v>159.669366</v>
      </c>
      <c r="K20" s="151">
        <v>370.81766750999998</v>
      </c>
    </row>
    <row r="21" spans="1:11" s="20" customFormat="1" x14ac:dyDescent="0.2">
      <c r="A21" s="4" t="s">
        <v>438</v>
      </c>
      <c r="B21" s="152">
        <v>4788.0424960689998</v>
      </c>
      <c r="C21" s="152">
        <v>1250.97305168</v>
      </c>
      <c r="D21" s="152">
        <v>300.36183639000001</v>
      </c>
      <c r="E21" s="152">
        <v>2971.0055044699998</v>
      </c>
      <c r="F21" s="152">
        <v>3078.1561582499999</v>
      </c>
      <c r="G21" s="152">
        <v>3459.5734890600002</v>
      </c>
      <c r="H21" s="152">
        <v>1673.2488512</v>
      </c>
      <c r="I21" s="152">
        <v>8403.8278444299995</v>
      </c>
      <c r="J21" s="151">
        <v>10401.130328400001</v>
      </c>
      <c r="K21" s="151">
        <v>36326.319559948999</v>
      </c>
    </row>
    <row r="22" spans="1:11" s="12" customFormat="1" x14ac:dyDescent="0.2">
      <c r="A22" s="10" t="s">
        <v>439</v>
      </c>
      <c r="B22" s="154">
        <v>0</v>
      </c>
      <c r="C22" s="154">
        <v>94.532918409999994</v>
      </c>
      <c r="D22" s="154">
        <v>44.732162780000003</v>
      </c>
      <c r="E22" s="154">
        <v>4228.5606427100001</v>
      </c>
      <c r="F22" s="154">
        <v>287.79626474000003</v>
      </c>
      <c r="G22" s="154">
        <v>6.1366402899999999</v>
      </c>
      <c r="H22" s="154">
        <v>0</v>
      </c>
      <c r="I22" s="154">
        <v>81.568696849999995</v>
      </c>
      <c r="J22" s="153">
        <v>20.086229299999999</v>
      </c>
      <c r="K22" s="153">
        <v>4763.4135550800002</v>
      </c>
    </row>
    <row r="23" spans="1:11" s="12" customFormat="1" x14ac:dyDescent="0.2">
      <c r="A23" s="10" t="s">
        <v>440</v>
      </c>
      <c r="B23" s="154">
        <v>0</v>
      </c>
      <c r="C23" s="154">
        <v>94.532918409999994</v>
      </c>
      <c r="D23" s="154">
        <v>44.732162780000003</v>
      </c>
      <c r="E23" s="154">
        <v>579.51929405999999</v>
      </c>
      <c r="F23" s="154">
        <v>287.79626474000003</v>
      </c>
      <c r="G23" s="154">
        <v>6.1366402899999999</v>
      </c>
      <c r="H23" s="154">
        <v>0</v>
      </c>
      <c r="I23" s="154">
        <v>40.865983239999998</v>
      </c>
      <c r="J23" s="153">
        <v>20.086229299999999</v>
      </c>
      <c r="K23" s="153">
        <v>1073.66949282</v>
      </c>
    </row>
    <row r="24" spans="1:11" s="20" customFormat="1" x14ac:dyDescent="0.2">
      <c r="A24" s="4" t="s">
        <v>441</v>
      </c>
      <c r="B24" s="152">
        <v>0</v>
      </c>
      <c r="C24" s="152">
        <v>94.532918409999994</v>
      </c>
      <c r="D24" s="152">
        <v>0</v>
      </c>
      <c r="E24" s="152">
        <v>0</v>
      </c>
      <c r="F24" s="152">
        <v>0</v>
      </c>
      <c r="G24" s="152">
        <v>0</v>
      </c>
      <c r="H24" s="152">
        <v>0</v>
      </c>
      <c r="I24" s="152">
        <v>36.936510239999997</v>
      </c>
      <c r="J24" s="151">
        <v>0</v>
      </c>
      <c r="K24" s="151">
        <v>131.46942865</v>
      </c>
    </row>
    <row r="25" spans="1:11" s="20" customFormat="1" x14ac:dyDescent="0.2">
      <c r="A25" s="4" t="s">
        <v>442</v>
      </c>
      <c r="B25" s="152">
        <v>0</v>
      </c>
      <c r="C25" s="152">
        <v>0</v>
      </c>
      <c r="D25" s="152">
        <v>11.283775179999999</v>
      </c>
      <c r="E25" s="152">
        <v>0</v>
      </c>
      <c r="F25" s="152">
        <v>0</v>
      </c>
      <c r="G25" s="152">
        <v>6.1366402899999999</v>
      </c>
      <c r="H25" s="152">
        <v>0</v>
      </c>
      <c r="I25" s="152">
        <v>0</v>
      </c>
      <c r="J25" s="151">
        <v>20.086229299999999</v>
      </c>
      <c r="K25" s="151">
        <v>37.506644770000001</v>
      </c>
    </row>
    <row r="26" spans="1:11" s="20" customFormat="1" x14ac:dyDescent="0.2">
      <c r="A26" s="4" t="s">
        <v>443</v>
      </c>
      <c r="B26" s="152">
        <v>0</v>
      </c>
      <c r="C26" s="152">
        <v>0</v>
      </c>
      <c r="D26" s="152">
        <v>33.448387599999997</v>
      </c>
      <c r="E26" s="152">
        <v>579.51929405999999</v>
      </c>
      <c r="F26" s="152">
        <v>287.79626474000003</v>
      </c>
      <c r="G26" s="152">
        <v>0</v>
      </c>
      <c r="H26" s="152">
        <v>0</v>
      </c>
      <c r="I26" s="152">
        <v>3.9294730000000002</v>
      </c>
      <c r="J26" s="151">
        <v>0</v>
      </c>
      <c r="K26" s="151">
        <v>904.69341940000004</v>
      </c>
    </row>
    <row r="27" spans="1:11" s="20" customFormat="1" x14ac:dyDescent="0.2">
      <c r="A27" s="4" t="s">
        <v>444</v>
      </c>
      <c r="B27" s="152">
        <v>0</v>
      </c>
      <c r="C27" s="152">
        <v>0</v>
      </c>
      <c r="D27" s="152">
        <v>0</v>
      </c>
      <c r="E27" s="152">
        <v>3649.0413486500001</v>
      </c>
      <c r="F27" s="152">
        <v>0</v>
      </c>
      <c r="G27" s="152">
        <v>0</v>
      </c>
      <c r="H27" s="152">
        <v>0</v>
      </c>
      <c r="I27" s="152">
        <v>40.702713610000004</v>
      </c>
      <c r="J27" s="151">
        <v>0</v>
      </c>
      <c r="K27" s="151">
        <v>3689.7440622600002</v>
      </c>
    </row>
    <row r="28" spans="1:11" s="12" customFormat="1" x14ac:dyDescent="0.2">
      <c r="A28" s="10" t="s">
        <v>445</v>
      </c>
      <c r="B28" s="154">
        <v>4058.0112309340002</v>
      </c>
      <c r="C28" s="154">
        <v>111.00203311</v>
      </c>
      <c r="D28" s="154">
        <v>281.12942113999998</v>
      </c>
      <c r="E28" s="154">
        <v>1664.9264899899999</v>
      </c>
      <c r="F28" s="154">
        <v>17763.166242529998</v>
      </c>
      <c r="G28" s="154">
        <v>107.33548938</v>
      </c>
      <c r="H28" s="154">
        <v>320.78102131999998</v>
      </c>
      <c r="I28" s="154">
        <v>5802.0588289899997</v>
      </c>
      <c r="J28" s="153">
        <v>4092.8459161000001</v>
      </c>
      <c r="K28" s="153">
        <v>34201.256673493997</v>
      </c>
    </row>
    <row r="29" spans="1:11" s="20" customFormat="1" x14ac:dyDescent="0.2">
      <c r="A29" s="4" t="s">
        <v>446</v>
      </c>
      <c r="B29" s="152">
        <v>2611.2285092540001</v>
      </c>
      <c r="C29" s="152">
        <v>0</v>
      </c>
      <c r="D29" s="152">
        <v>115.34560446</v>
      </c>
      <c r="E29" s="152">
        <v>0</v>
      </c>
      <c r="F29" s="152">
        <v>13717.84209572</v>
      </c>
      <c r="G29" s="152">
        <v>6.5016237700000001</v>
      </c>
      <c r="H29" s="152">
        <v>160.71506155</v>
      </c>
      <c r="I29" s="152">
        <v>106.91764519</v>
      </c>
      <c r="J29" s="151">
        <v>201.85104810000001</v>
      </c>
      <c r="K29" s="151">
        <v>16920.401588043998</v>
      </c>
    </row>
    <row r="30" spans="1:11" s="20" customFormat="1" x14ac:dyDescent="0.2">
      <c r="A30" s="4" t="s">
        <v>472</v>
      </c>
      <c r="B30" s="152">
        <v>292.808952557</v>
      </c>
      <c r="C30" s="152">
        <v>0</v>
      </c>
      <c r="D30" s="152">
        <v>0</v>
      </c>
      <c r="E30" s="152">
        <v>0</v>
      </c>
      <c r="F30" s="152">
        <v>0</v>
      </c>
      <c r="G30" s="152">
        <v>6.5016237700000001</v>
      </c>
      <c r="H30" s="152">
        <v>14.1</v>
      </c>
      <c r="I30" s="152">
        <v>106.91764519</v>
      </c>
      <c r="J30" s="151">
        <v>0</v>
      </c>
      <c r="K30" s="151">
        <v>420.32822151699997</v>
      </c>
    </row>
    <row r="31" spans="1:11" s="20" customFormat="1" x14ac:dyDescent="0.2">
      <c r="A31" s="4" t="s">
        <v>467</v>
      </c>
      <c r="B31" s="152">
        <v>0</v>
      </c>
      <c r="C31" s="152">
        <v>0</v>
      </c>
      <c r="D31" s="152">
        <v>81.503546060000005</v>
      </c>
      <c r="E31" s="152">
        <v>0</v>
      </c>
      <c r="F31" s="152">
        <v>0</v>
      </c>
      <c r="G31" s="152">
        <v>0</v>
      </c>
      <c r="H31" s="152">
        <v>0</v>
      </c>
      <c r="I31" s="152">
        <v>0</v>
      </c>
      <c r="J31" s="151">
        <v>0</v>
      </c>
      <c r="K31" s="151">
        <v>81.503546060000005</v>
      </c>
    </row>
    <row r="32" spans="1:11" s="20" customFormat="1" x14ac:dyDescent="0.2">
      <c r="A32" s="4" t="s">
        <v>450</v>
      </c>
      <c r="B32" s="152">
        <v>0</v>
      </c>
      <c r="C32" s="152">
        <v>0</v>
      </c>
      <c r="D32" s="152">
        <v>0</v>
      </c>
      <c r="E32" s="152">
        <v>0</v>
      </c>
      <c r="F32" s="152">
        <v>532.25319230000002</v>
      </c>
      <c r="G32" s="152">
        <v>0</v>
      </c>
      <c r="H32" s="152">
        <v>0</v>
      </c>
      <c r="I32" s="152">
        <v>0</v>
      </c>
      <c r="J32" s="151">
        <v>0</v>
      </c>
      <c r="K32" s="151">
        <v>532.25319230000002</v>
      </c>
    </row>
    <row r="33" spans="1:11" s="20" customFormat="1" x14ac:dyDescent="0.2">
      <c r="A33" s="4" t="s">
        <v>499</v>
      </c>
      <c r="B33" s="152">
        <v>0</v>
      </c>
      <c r="C33" s="152">
        <v>0</v>
      </c>
      <c r="D33" s="152">
        <v>0</v>
      </c>
      <c r="E33" s="152">
        <v>0</v>
      </c>
      <c r="F33" s="152">
        <v>13185.588903420001</v>
      </c>
      <c r="G33" s="152">
        <v>0</v>
      </c>
      <c r="H33" s="152">
        <v>0</v>
      </c>
      <c r="I33" s="152">
        <v>0</v>
      </c>
      <c r="J33" s="151">
        <v>0</v>
      </c>
      <c r="K33" s="151">
        <v>13185.588903420001</v>
      </c>
    </row>
    <row r="34" spans="1:11" s="20" customFormat="1" x14ac:dyDescent="0.2">
      <c r="A34" s="4" t="s">
        <v>453</v>
      </c>
      <c r="B34" s="152">
        <v>1928.2344986170001</v>
      </c>
      <c r="C34" s="152">
        <v>0</v>
      </c>
      <c r="D34" s="152">
        <v>0</v>
      </c>
      <c r="E34" s="152">
        <v>0</v>
      </c>
      <c r="F34" s="152">
        <v>0</v>
      </c>
      <c r="G34" s="152">
        <v>0</v>
      </c>
      <c r="H34" s="152">
        <v>0</v>
      </c>
      <c r="I34" s="152">
        <v>0</v>
      </c>
      <c r="J34" s="151">
        <v>0</v>
      </c>
      <c r="K34" s="151">
        <v>1928.2344986170001</v>
      </c>
    </row>
    <row r="35" spans="1:11" s="20" customFormat="1" x14ac:dyDescent="0.2">
      <c r="A35" s="4" t="s">
        <v>454</v>
      </c>
      <c r="B35" s="152">
        <v>216.25730288</v>
      </c>
      <c r="C35" s="152">
        <v>0</v>
      </c>
      <c r="D35" s="152">
        <v>33.842058399999999</v>
      </c>
      <c r="E35" s="152">
        <v>0</v>
      </c>
      <c r="F35" s="152">
        <v>0</v>
      </c>
      <c r="G35" s="152">
        <v>0</v>
      </c>
      <c r="H35" s="152">
        <v>119.50450855</v>
      </c>
      <c r="I35" s="152">
        <v>0</v>
      </c>
      <c r="J35" s="151">
        <v>0</v>
      </c>
      <c r="K35" s="151">
        <v>369.60386983000001</v>
      </c>
    </row>
    <row r="36" spans="1:11" s="20" customFormat="1" x14ac:dyDescent="0.2">
      <c r="A36" s="4" t="s">
        <v>455</v>
      </c>
      <c r="B36" s="152">
        <v>0</v>
      </c>
      <c r="C36" s="152">
        <v>0</v>
      </c>
      <c r="D36" s="152">
        <v>0</v>
      </c>
      <c r="E36" s="152">
        <v>0</v>
      </c>
      <c r="F36" s="152">
        <v>0</v>
      </c>
      <c r="G36" s="152">
        <v>0</v>
      </c>
      <c r="H36" s="152">
        <v>27.110552999999999</v>
      </c>
      <c r="I36" s="152">
        <v>0</v>
      </c>
      <c r="J36" s="151">
        <v>201.85104810000001</v>
      </c>
      <c r="K36" s="151">
        <v>228.9616011</v>
      </c>
    </row>
    <row r="37" spans="1:11" s="20" customFormat="1" x14ac:dyDescent="0.2">
      <c r="A37" s="4" t="s">
        <v>481</v>
      </c>
      <c r="B37" s="152">
        <v>173.92775520000001</v>
      </c>
      <c r="C37" s="152">
        <v>0</v>
      </c>
      <c r="D37" s="152">
        <v>0</v>
      </c>
      <c r="E37" s="152">
        <v>0</v>
      </c>
      <c r="F37" s="152">
        <v>0</v>
      </c>
      <c r="G37" s="152">
        <v>0</v>
      </c>
      <c r="H37" s="152">
        <v>0</v>
      </c>
      <c r="I37" s="152">
        <v>0</v>
      </c>
      <c r="J37" s="151">
        <v>0</v>
      </c>
      <c r="K37" s="151">
        <v>173.92775520000001</v>
      </c>
    </row>
    <row r="38" spans="1:11" s="20" customFormat="1" x14ac:dyDescent="0.2">
      <c r="A38" s="4" t="s">
        <v>456</v>
      </c>
      <c r="B38" s="152">
        <v>1446.1760216800001</v>
      </c>
      <c r="C38" s="152">
        <v>111.00203311</v>
      </c>
      <c r="D38" s="152">
        <v>165.78381668</v>
      </c>
      <c r="E38" s="152">
        <v>1664.9264899899999</v>
      </c>
      <c r="F38" s="152">
        <v>4019.5480217200002</v>
      </c>
      <c r="G38" s="152">
        <v>98.381365610000003</v>
      </c>
      <c r="H38" s="152">
        <v>123.65861916</v>
      </c>
      <c r="I38" s="152">
        <v>5607.5383954700001</v>
      </c>
      <c r="J38" s="151">
        <v>3863.8086177</v>
      </c>
      <c r="K38" s="151">
        <v>17100.823381120001</v>
      </c>
    </row>
    <row r="39" spans="1:11" s="20" customFormat="1" x14ac:dyDescent="0.2">
      <c r="A39" s="4" t="s">
        <v>457</v>
      </c>
      <c r="B39" s="152">
        <v>0.60670000000000002</v>
      </c>
      <c r="C39" s="152">
        <v>0</v>
      </c>
      <c r="D39" s="152">
        <v>0</v>
      </c>
      <c r="E39" s="152">
        <v>0</v>
      </c>
      <c r="F39" s="152">
        <v>25.776125090000001</v>
      </c>
      <c r="G39" s="152">
        <v>2.4525000000000001</v>
      </c>
      <c r="H39" s="152">
        <v>36.407340609999999</v>
      </c>
      <c r="I39" s="152">
        <v>87.602788329999996</v>
      </c>
      <c r="J39" s="151">
        <v>27.186250300000001</v>
      </c>
      <c r="K39" s="151">
        <v>180.03170433</v>
      </c>
    </row>
    <row r="40" spans="1:11" s="20" customFormat="1" x14ac:dyDescent="0.2">
      <c r="A40" s="4" t="s">
        <v>458</v>
      </c>
      <c r="B40" s="152">
        <v>0</v>
      </c>
      <c r="C40" s="152">
        <v>0</v>
      </c>
      <c r="D40" s="152">
        <v>0</v>
      </c>
      <c r="E40" s="152">
        <v>0</v>
      </c>
      <c r="F40" s="152">
        <v>0</v>
      </c>
      <c r="G40" s="152">
        <v>0</v>
      </c>
      <c r="H40" s="152">
        <v>0</v>
      </c>
      <c r="I40" s="152">
        <v>0</v>
      </c>
      <c r="J40" s="151">
        <v>0</v>
      </c>
      <c r="K40" s="151">
        <v>0</v>
      </c>
    </row>
    <row r="41" spans="1:11" s="12" customFormat="1" x14ac:dyDescent="0.2">
      <c r="A41" s="10" t="s">
        <v>459</v>
      </c>
      <c r="B41" s="154">
        <v>1780.3744874900001</v>
      </c>
      <c r="C41" s="154">
        <v>1409.6097898800001</v>
      </c>
      <c r="D41" s="154">
        <v>5204.9214299400001</v>
      </c>
      <c r="E41" s="154">
        <v>260016.73643613001</v>
      </c>
      <c r="F41" s="154">
        <v>9707.8698282700007</v>
      </c>
      <c r="G41" s="154">
        <v>1362.54050596</v>
      </c>
      <c r="H41" s="154">
        <v>921.84447899999998</v>
      </c>
      <c r="I41" s="154">
        <v>2264.77945877</v>
      </c>
      <c r="J41" s="153">
        <v>116002.955134</v>
      </c>
      <c r="K41" s="153">
        <v>398671.63154943998</v>
      </c>
    </row>
    <row r="42" spans="1:11" s="12" customFormat="1" x14ac:dyDescent="0.2">
      <c r="A42" s="10" t="s">
        <v>460</v>
      </c>
      <c r="B42" s="154">
        <v>1780.3744874900001</v>
      </c>
      <c r="C42" s="154">
        <v>1403.71025263</v>
      </c>
      <c r="D42" s="154">
        <v>3490.1604443800002</v>
      </c>
      <c r="E42" s="154">
        <v>242200.49612306</v>
      </c>
      <c r="F42" s="154">
        <v>4290.3260744199997</v>
      </c>
      <c r="G42" s="154">
        <v>1362.54050596</v>
      </c>
      <c r="H42" s="154">
        <v>336.28714609000002</v>
      </c>
      <c r="I42" s="154">
        <v>2136.65622695</v>
      </c>
      <c r="J42" s="153">
        <v>57931.432388900001</v>
      </c>
      <c r="K42" s="153">
        <v>314931.98364987999</v>
      </c>
    </row>
    <row r="43" spans="1:11" s="20" customFormat="1" x14ac:dyDescent="0.2">
      <c r="A43" s="4" t="s">
        <v>461</v>
      </c>
      <c r="B43" s="152">
        <v>1642.98564349</v>
      </c>
      <c r="C43" s="152">
        <v>174.71357326</v>
      </c>
      <c r="D43" s="152">
        <v>15.482616350000001</v>
      </c>
      <c r="E43" s="152">
        <v>97.210723990000005</v>
      </c>
      <c r="F43" s="152">
        <v>114.04146981</v>
      </c>
      <c r="G43" s="152">
        <v>454.30168700000002</v>
      </c>
      <c r="H43" s="152">
        <v>98.343001110000003</v>
      </c>
      <c r="I43" s="152">
        <v>1701.98402313</v>
      </c>
      <c r="J43" s="151">
        <v>3620.0012962999999</v>
      </c>
      <c r="K43" s="151">
        <v>7919.0640344399999</v>
      </c>
    </row>
    <row r="44" spans="1:11" s="20" customFormat="1" x14ac:dyDescent="0.2">
      <c r="A44" s="4" t="s">
        <v>462</v>
      </c>
      <c r="B44" s="152">
        <v>137.38884400000001</v>
      </c>
      <c r="C44" s="152">
        <v>1228.99667937</v>
      </c>
      <c r="D44" s="152">
        <v>3474.67782803</v>
      </c>
      <c r="E44" s="152">
        <v>242103.28539907001</v>
      </c>
      <c r="F44" s="152">
        <v>4176.2846046100003</v>
      </c>
      <c r="G44" s="152">
        <v>908.23881896</v>
      </c>
      <c r="H44" s="152">
        <v>237.94414498</v>
      </c>
      <c r="I44" s="152">
        <v>434.67220381999999</v>
      </c>
      <c r="J44" s="151">
        <v>54311.431092600003</v>
      </c>
      <c r="K44" s="151">
        <v>307012.91961544001</v>
      </c>
    </row>
    <row r="45" spans="1:11" s="12" customFormat="1" x14ac:dyDescent="0.2">
      <c r="A45" s="10" t="s">
        <v>463</v>
      </c>
      <c r="B45" s="154">
        <v>0</v>
      </c>
      <c r="C45" s="154">
        <v>5.8995372499999998</v>
      </c>
      <c r="D45" s="154">
        <v>214.76098555999999</v>
      </c>
      <c r="E45" s="154">
        <v>17816.24031307</v>
      </c>
      <c r="F45" s="154">
        <v>5282.3400093500004</v>
      </c>
      <c r="G45" s="154">
        <v>0</v>
      </c>
      <c r="H45" s="154">
        <v>0</v>
      </c>
      <c r="I45" s="154">
        <v>128.12323182</v>
      </c>
      <c r="J45" s="153">
        <v>0</v>
      </c>
      <c r="K45" s="153">
        <v>23447.364077049999</v>
      </c>
    </row>
    <row r="46" spans="1:11" s="20" customFormat="1" x14ac:dyDescent="0.2">
      <c r="A46" s="4" t="s">
        <v>464</v>
      </c>
      <c r="B46" s="152">
        <v>0</v>
      </c>
      <c r="C46" s="152">
        <v>0</v>
      </c>
      <c r="D46" s="152">
        <v>214.76098555999999</v>
      </c>
      <c r="E46" s="152">
        <v>17816.24031307</v>
      </c>
      <c r="F46" s="152">
        <v>5282.3400093500004</v>
      </c>
      <c r="G46" s="152">
        <v>0</v>
      </c>
      <c r="H46" s="152">
        <v>0</v>
      </c>
      <c r="I46" s="152">
        <v>0</v>
      </c>
      <c r="J46" s="151">
        <v>0</v>
      </c>
      <c r="K46" s="151">
        <v>23313.341307980001</v>
      </c>
    </row>
    <row r="47" spans="1:11" s="20" customFormat="1" x14ac:dyDescent="0.2">
      <c r="A47" s="4" t="s">
        <v>465</v>
      </c>
      <c r="B47" s="152">
        <v>0</v>
      </c>
      <c r="C47" s="152">
        <v>5.8995372499999998</v>
      </c>
      <c r="D47" s="152">
        <v>0</v>
      </c>
      <c r="E47" s="152">
        <v>0</v>
      </c>
      <c r="F47" s="152">
        <v>0</v>
      </c>
      <c r="G47" s="152">
        <v>0</v>
      </c>
      <c r="H47" s="152">
        <v>0</v>
      </c>
      <c r="I47" s="152">
        <v>128.12323182</v>
      </c>
      <c r="J47" s="151">
        <v>0</v>
      </c>
      <c r="K47" s="151">
        <v>134.02276907000001</v>
      </c>
    </row>
    <row r="48" spans="1:11" s="12" customFormat="1" x14ac:dyDescent="0.2">
      <c r="A48" s="10" t="s">
        <v>466</v>
      </c>
      <c r="B48" s="154">
        <v>0</v>
      </c>
      <c r="C48" s="154">
        <v>0</v>
      </c>
      <c r="D48" s="154">
        <v>1500</v>
      </c>
      <c r="E48" s="154">
        <v>0</v>
      </c>
      <c r="F48" s="154">
        <v>135.2037445</v>
      </c>
      <c r="G48" s="154">
        <v>0</v>
      </c>
      <c r="H48" s="154">
        <v>585.55733291000001</v>
      </c>
      <c r="I48" s="154">
        <v>0</v>
      </c>
      <c r="J48" s="153">
        <v>58071.522745100003</v>
      </c>
      <c r="K48" s="153">
        <v>60292.283822509999</v>
      </c>
    </row>
    <row r="49" spans="1:11" s="20" customFormat="1" x14ac:dyDescent="0.2">
      <c r="A49" s="4" t="s">
        <v>446</v>
      </c>
      <c r="B49" s="152">
        <v>0</v>
      </c>
      <c r="C49" s="152">
        <v>0</v>
      </c>
      <c r="D49" s="152">
        <v>1500</v>
      </c>
      <c r="E49" s="152">
        <v>0</v>
      </c>
      <c r="F49" s="152">
        <v>0</v>
      </c>
      <c r="G49" s="152">
        <v>0</v>
      </c>
      <c r="H49" s="152">
        <v>0</v>
      </c>
      <c r="I49" s="152">
        <v>0</v>
      </c>
      <c r="J49" s="151">
        <v>58071.522745100003</v>
      </c>
      <c r="K49" s="151">
        <v>59571.522745100003</v>
      </c>
    </row>
    <row r="50" spans="1:11" s="20" customFormat="1" x14ac:dyDescent="0.2">
      <c r="A50" s="4" t="s">
        <v>499</v>
      </c>
      <c r="B50" s="152">
        <v>0</v>
      </c>
      <c r="C50" s="152">
        <v>0</v>
      </c>
      <c r="D50" s="152">
        <v>1500</v>
      </c>
      <c r="E50" s="152">
        <v>0</v>
      </c>
      <c r="F50" s="152">
        <v>0</v>
      </c>
      <c r="G50" s="152">
        <v>0</v>
      </c>
      <c r="H50" s="152">
        <v>0</v>
      </c>
      <c r="I50" s="152">
        <v>0</v>
      </c>
      <c r="J50" s="151">
        <v>2797.0535</v>
      </c>
      <c r="K50" s="151">
        <v>4297.0535</v>
      </c>
    </row>
    <row r="51" spans="1:11" s="20" customFormat="1" x14ac:dyDescent="0.2">
      <c r="A51" s="4" t="s">
        <v>452</v>
      </c>
      <c r="B51" s="152">
        <v>0</v>
      </c>
      <c r="C51" s="152">
        <v>0</v>
      </c>
      <c r="D51" s="152">
        <v>0</v>
      </c>
      <c r="E51" s="152">
        <v>0</v>
      </c>
      <c r="F51" s="152">
        <v>0</v>
      </c>
      <c r="G51" s="152">
        <v>0</v>
      </c>
      <c r="H51" s="152">
        <v>0</v>
      </c>
      <c r="I51" s="152">
        <v>0</v>
      </c>
      <c r="J51" s="151">
        <v>4051.4</v>
      </c>
      <c r="K51" s="151">
        <v>4051.4</v>
      </c>
    </row>
    <row r="52" spans="1:11" s="20" customFormat="1" x14ac:dyDescent="0.2">
      <c r="A52" s="4" t="s">
        <v>455</v>
      </c>
      <c r="B52" s="152">
        <v>0</v>
      </c>
      <c r="C52" s="152">
        <v>0</v>
      </c>
      <c r="D52" s="152">
        <v>0</v>
      </c>
      <c r="E52" s="152">
        <v>0</v>
      </c>
      <c r="F52" s="152">
        <v>0</v>
      </c>
      <c r="G52" s="152">
        <v>0</v>
      </c>
      <c r="H52" s="152">
        <v>0</v>
      </c>
      <c r="I52" s="152">
        <v>0</v>
      </c>
      <c r="J52" s="151">
        <v>93.369246099999998</v>
      </c>
      <c r="K52" s="151">
        <v>93.369246099999998</v>
      </c>
    </row>
    <row r="53" spans="1:11" s="20" customFormat="1" x14ac:dyDescent="0.2">
      <c r="A53" s="4" t="s">
        <v>481</v>
      </c>
      <c r="B53" s="152">
        <v>0</v>
      </c>
      <c r="C53" s="152">
        <v>0</v>
      </c>
      <c r="D53" s="152">
        <v>0</v>
      </c>
      <c r="E53" s="152">
        <v>0</v>
      </c>
      <c r="F53" s="152">
        <v>0</v>
      </c>
      <c r="G53" s="152">
        <v>0</v>
      </c>
      <c r="H53" s="152">
        <v>0</v>
      </c>
      <c r="I53" s="152">
        <v>0</v>
      </c>
      <c r="J53" s="151">
        <v>51129.699998999997</v>
      </c>
      <c r="K53" s="151">
        <v>51129.699998999997</v>
      </c>
    </row>
    <row r="54" spans="1:11" s="20" customFormat="1" x14ac:dyDescent="0.2">
      <c r="A54" s="4" t="s">
        <v>456</v>
      </c>
      <c r="B54" s="152">
        <v>0</v>
      </c>
      <c r="C54" s="152">
        <v>0</v>
      </c>
      <c r="D54" s="152">
        <v>0</v>
      </c>
      <c r="E54" s="152">
        <v>0</v>
      </c>
      <c r="F54" s="152">
        <v>135.2037445</v>
      </c>
      <c r="G54" s="152">
        <v>0</v>
      </c>
      <c r="H54" s="152">
        <v>585.55733291000001</v>
      </c>
      <c r="I54" s="152">
        <v>0</v>
      </c>
      <c r="J54" s="151">
        <v>0</v>
      </c>
      <c r="K54" s="151">
        <v>720.76107740999998</v>
      </c>
    </row>
    <row r="55" spans="1:11" s="20" customFormat="1" x14ac:dyDescent="0.2">
      <c r="A55" s="4" t="s">
        <v>457</v>
      </c>
      <c r="B55" s="152">
        <v>0</v>
      </c>
      <c r="C55" s="152">
        <v>0</v>
      </c>
      <c r="D55" s="152">
        <v>0</v>
      </c>
      <c r="E55" s="152">
        <v>0</v>
      </c>
      <c r="F55" s="152">
        <v>0</v>
      </c>
      <c r="G55" s="152">
        <v>0</v>
      </c>
      <c r="H55" s="152">
        <v>0</v>
      </c>
      <c r="I55" s="152">
        <v>0</v>
      </c>
      <c r="J55" s="151">
        <v>0</v>
      </c>
      <c r="K55" s="151">
        <v>0</v>
      </c>
    </row>
    <row r="56" spans="1:11" s="20" customFormat="1" x14ac:dyDescent="0.2">
      <c r="A56" s="10" t="s">
        <v>468</v>
      </c>
      <c r="B56" s="154">
        <v>0</v>
      </c>
      <c r="C56" s="154">
        <v>0</v>
      </c>
      <c r="D56" s="154">
        <v>0</v>
      </c>
      <c r="E56" s="154">
        <v>0</v>
      </c>
      <c r="F56" s="154">
        <v>0</v>
      </c>
      <c r="G56" s="154">
        <v>0</v>
      </c>
      <c r="H56" s="154">
        <v>0</v>
      </c>
      <c r="I56" s="154">
        <v>-0.46784294999999998</v>
      </c>
      <c r="J56" s="153">
        <v>0</v>
      </c>
      <c r="K56" s="153">
        <v>-0.46784294999999998</v>
      </c>
    </row>
    <row r="57" spans="1:11" s="12" customFormat="1" x14ac:dyDescent="0.2">
      <c r="A57" s="4" t="s">
        <v>469</v>
      </c>
      <c r="B57" s="152">
        <v>0</v>
      </c>
      <c r="C57" s="152">
        <v>0</v>
      </c>
      <c r="D57" s="152">
        <v>0</v>
      </c>
      <c r="E57" s="152">
        <v>0</v>
      </c>
      <c r="F57" s="152">
        <v>0</v>
      </c>
      <c r="G57" s="152">
        <v>0</v>
      </c>
      <c r="H57" s="152">
        <v>0</v>
      </c>
      <c r="I57" s="152">
        <v>0</v>
      </c>
      <c r="J57" s="151">
        <v>0</v>
      </c>
      <c r="K57" s="151">
        <v>0</v>
      </c>
    </row>
    <row r="58" spans="1:11" s="20" customFormat="1" x14ac:dyDescent="0.2">
      <c r="A58" s="4" t="s">
        <v>470</v>
      </c>
      <c r="B58" s="152">
        <v>0</v>
      </c>
      <c r="C58" s="152">
        <v>0</v>
      </c>
      <c r="D58" s="152">
        <v>0</v>
      </c>
      <c r="E58" s="152">
        <v>0</v>
      </c>
      <c r="F58" s="152">
        <v>0</v>
      </c>
      <c r="G58" s="152">
        <v>0</v>
      </c>
      <c r="H58" s="152">
        <v>0</v>
      </c>
      <c r="I58" s="152">
        <v>0.46784294999999998</v>
      </c>
      <c r="J58" s="151">
        <v>0</v>
      </c>
      <c r="K58" s="151">
        <v>0.46784294999999998</v>
      </c>
    </row>
    <row r="59" spans="1:11" ht="13.5" thickBot="1" x14ac:dyDescent="0.25">
      <c r="A59" s="149"/>
      <c r="B59" s="149"/>
      <c r="C59" s="149"/>
      <c r="D59" s="149"/>
      <c r="E59" s="149"/>
      <c r="F59" s="149"/>
      <c r="G59" s="149"/>
      <c r="H59" s="149"/>
      <c r="I59" s="149"/>
      <c r="J59" s="149"/>
      <c r="K59" s="149"/>
    </row>
    <row r="60" spans="1:11" ht="13.5" thickTop="1" x14ac:dyDescent="0.2"/>
  </sheetData>
  <mergeCells count="8">
    <mergeCell ref="G5:K5"/>
    <mergeCell ref="G6:K6"/>
    <mergeCell ref="G7:K7"/>
    <mergeCell ref="G8:K8"/>
    <mergeCell ref="B5:F5"/>
    <mergeCell ref="B6:F6"/>
    <mergeCell ref="B7:F7"/>
    <mergeCell ref="B8:F8"/>
  </mergeCells>
  <printOptions horizontalCentered="1" verticalCentered="1"/>
  <pageMargins left="0.74803149606299213" right="0.74803149606299213" top="0.39370078740157483" bottom="0.47244094488188981" header="0" footer="0"/>
  <pageSetup scale="70" orientation="portrait" r:id="rId1"/>
  <headerFooter alignWithMargins="0"/>
  <colBreaks count="1" manualBreakCount="1">
    <brk id="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defaultGridColor="0" topLeftCell="A4" colorId="60" workbookViewId="0">
      <selection activeCell="C4" sqref="C1:C1048576"/>
    </sheetView>
  </sheetViews>
  <sheetFormatPr baseColWidth="10" defaultColWidth="11.42578125" defaultRowHeight="12.75" x14ac:dyDescent="0.2"/>
  <cols>
    <col min="1" max="1" width="52.85546875" style="23" customWidth="1"/>
    <col min="2" max="16384" width="11.42578125" style="23"/>
  </cols>
  <sheetData>
    <row r="1" spans="1:7" x14ac:dyDescent="0.2">
      <c r="A1" s="1" t="s">
        <v>0</v>
      </c>
    </row>
    <row r="2" spans="1:7" x14ac:dyDescent="0.2">
      <c r="A2" s="1" t="s">
        <v>1</v>
      </c>
    </row>
    <row r="3" spans="1:7" x14ac:dyDescent="0.2">
      <c r="A3" s="1" t="s">
        <v>2</v>
      </c>
    </row>
    <row r="5" spans="1:7" x14ac:dyDescent="0.2">
      <c r="A5" s="181" t="s">
        <v>3</v>
      </c>
      <c r="B5" s="181"/>
      <c r="C5" s="181"/>
      <c r="D5" s="181"/>
      <c r="E5" s="181"/>
    </row>
    <row r="6" spans="1:7" x14ac:dyDescent="0.2">
      <c r="A6" s="181" t="s">
        <v>110</v>
      </c>
      <c r="B6" s="181"/>
      <c r="C6" s="181"/>
      <c r="D6" s="181"/>
      <c r="E6" s="181"/>
    </row>
    <row r="7" spans="1:7" x14ac:dyDescent="0.2">
      <c r="A7" s="181">
        <v>2016</v>
      </c>
      <c r="B7" s="181"/>
      <c r="C7" s="181"/>
      <c r="D7" s="181"/>
      <c r="E7" s="181"/>
    </row>
    <row r="8" spans="1:7" x14ac:dyDescent="0.2">
      <c r="A8" s="181" t="s">
        <v>4</v>
      </c>
      <c r="B8" s="181"/>
      <c r="C8" s="181"/>
      <c r="D8" s="181"/>
      <c r="E8" s="181"/>
    </row>
    <row r="9" spans="1:7" ht="13.5" thickBot="1" x14ac:dyDescent="0.25"/>
    <row r="10" spans="1:7" ht="14.25" thickTop="1" thickBot="1" x14ac:dyDescent="0.25">
      <c r="A10" s="3" t="s">
        <v>420</v>
      </c>
      <c r="B10" s="3" t="s">
        <v>109</v>
      </c>
      <c r="C10" s="3" t="s">
        <v>107</v>
      </c>
      <c r="D10" s="3" t="s">
        <v>106</v>
      </c>
      <c r="E10" s="3" t="s">
        <v>427</v>
      </c>
      <c r="F10" s="15"/>
      <c r="G10" s="15"/>
    </row>
    <row r="11" spans="1:7" s="12" customFormat="1" ht="13.5" thickTop="1" x14ac:dyDescent="0.2">
      <c r="A11" s="10" t="s">
        <v>428</v>
      </c>
      <c r="B11" s="154">
        <v>22901.995056100001</v>
      </c>
      <c r="C11" s="154">
        <v>31931.386999999999</v>
      </c>
      <c r="D11" s="154">
        <v>20718.225239399999</v>
      </c>
      <c r="E11" s="154">
        <v>617436.98879550002</v>
      </c>
      <c r="F11" s="11"/>
      <c r="G11" s="11"/>
    </row>
    <row r="12" spans="1:7" s="12" customFormat="1" x14ac:dyDescent="0.2">
      <c r="A12" s="10" t="s">
        <v>429</v>
      </c>
      <c r="B12" s="154">
        <v>22901.995056100001</v>
      </c>
      <c r="C12" s="154">
        <v>31931.386999999999</v>
      </c>
      <c r="D12" s="154">
        <v>20718.225239399999</v>
      </c>
      <c r="E12" s="154">
        <v>630598.01579550002</v>
      </c>
      <c r="F12" s="11"/>
      <c r="G12" s="11"/>
    </row>
    <row r="13" spans="1:7" s="12" customFormat="1" x14ac:dyDescent="0.2">
      <c r="A13" s="10" t="s">
        <v>430</v>
      </c>
      <c r="B13" s="154">
        <v>20924.992001629998</v>
      </c>
      <c r="C13" s="154">
        <v>30529.962</v>
      </c>
      <c r="D13" s="154">
        <v>8041.7325072000003</v>
      </c>
      <c r="E13" s="154">
        <v>492449.69800883002</v>
      </c>
      <c r="F13" s="11"/>
      <c r="G13" s="11"/>
    </row>
    <row r="14" spans="1:7" s="20" customFormat="1" x14ac:dyDescent="0.2">
      <c r="A14" s="4" t="s">
        <v>431</v>
      </c>
      <c r="B14" s="152">
        <v>11073.592012769999</v>
      </c>
      <c r="C14" s="152">
        <v>7184.4870000000001</v>
      </c>
      <c r="D14" s="152">
        <v>3217.9411487000002</v>
      </c>
      <c r="E14" s="152">
        <v>121733.85916147</v>
      </c>
      <c r="F14" s="6"/>
      <c r="G14" s="6"/>
    </row>
    <row r="15" spans="1:7" s="20" customFormat="1" x14ac:dyDescent="0.2">
      <c r="A15" s="4" t="s">
        <v>432</v>
      </c>
      <c r="B15" s="152">
        <v>2190.41006978</v>
      </c>
      <c r="C15" s="152">
        <v>1456.6949999999999</v>
      </c>
      <c r="D15" s="152">
        <v>645.50100610000004</v>
      </c>
      <c r="E15" s="152">
        <v>28643.337075880001</v>
      </c>
      <c r="F15" s="6"/>
      <c r="G15" s="6"/>
    </row>
    <row r="16" spans="1:7" s="20" customFormat="1" x14ac:dyDescent="0.2">
      <c r="A16" s="4" t="s">
        <v>433</v>
      </c>
      <c r="B16" s="152">
        <v>501.37375025</v>
      </c>
      <c r="C16" s="152">
        <v>333.625</v>
      </c>
      <c r="D16" s="152">
        <v>147.84723539999999</v>
      </c>
      <c r="E16" s="152">
        <v>6559.4139856499996</v>
      </c>
      <c r="F16" s="6"/>
      <c r="G16" s="6"/>
    </row>
    <row r="17" spans="1:7" s="20" customFormat="1" x14ac:dyDescent="0.2">
      <c r="A17" s="4" t="s">
        <v>434</v>
      </c>
      <c r="B17" s="152">
        <v>1438.1986790000001</v>
      </c>
      <c r="C17" s="152">
        <v>956.25400000000002</v>
      </c>
      <c r="D17" s="152">
        <v>423.73015409999999</v>
      </c>
      <c r="E17" s="152">
        <v>18804.0598331</v>
      </c>
      <c r="F17" s="6"/>
      <c r="G17" s="6"/>
    </row>
    <row r="18" spans="1:7" s="20" customFormat="1" x14ac:dyDescent="0.2">
      <c r="A18" s="4" t="s">
        <v>435</v>
      </c>
      <c r="B18" s="152">
        <v>50.137366620000002</v>
      </c>
      <c r="C18" s="152">
        <v>33.363999999999997</v>
      </c>
      <c r="D18" s="152">
        <v>14.784723899999999</v>
      </c>
      <c r="E18" s="152">
        <v>655.93759051999996</v>
      </c>
      <c r="F18" s="6"/>
      <c r="G18" s="6"/>
    </row>
    <row r="19" spans="1:7" s="20" customFormat="1" x14ac:dyDescent="0.2">
      <c r="A19" s="4" t="s">
        <v>436</v>
      </c>
      <c r="B19" s="152">
        <v>150.40670229</v>
      </c>
      <c r="C19" s="152">
        <v>100.08799999999999</v>
      </c>
      <c r="D19" s="152">
        <v>44.354168799999997</v>
      </c>
      <c r="E19" s="152">
        <v>1967.8218710900001</v>
      </c>
      <c r="F19" s="6"/>
      <c r="G19" s="6"/>
    </row>
    <row r="20" spans="1:7" s="20" customFormat="1" x14ac:dyDescent="0.2">
      <c r="A20" s="4" t="s">
        <v>437</v>
      </c>
      <c r="B20" s="152">
        <v>50.293571620000002</v>
      </c>
      <c r="C20" s="152">
        <v>33.363999999999997</v>
      </c>
      <c r="D20" s="152">
        <v>14.784723899999999</v>
      </c>
      <c r="E20" s="152">
        <v>656.10379551999995</v>
      </c>
      <c r="F20" s="6"/>
      <c r="G20" s="6"/>
    </row>
    <row r="21" spans="1:7" s="20" customFormat="1" x14ac:dyDescent="0.2">
      <c r="A21" s="4" t="s">
        <v>438</v>
      </c>
      <c r="B21" s="152">
        <v>5643.4983894400002</v>
      </c>
      <c r="C21" s="152">
        <v>19677.53</v>
      </c>
      <c r="D21" s="152">
        <v>3864.2247369000002</v>
      </c>
      <c r="E21" s="152">
        <v>275598.25912633998</v>
      </c>
      <c r="F21" s="6"/>
      <c r="G21" s="6"/>
    </row>
    <row r="22" spans="1:7" s="12" customFormat="1" x14ac:dyDescent="0.2">
      <c r="A22" s="10" t="s">
        <v>439</v>
      </c>
      <c r="B22" s="154">
        <v>0</v>
      </c>
      <c r="C22" s="154">
        <v>540.89800000000002</v>
      </c>
      <c r="D22" s="154">
        <v>0</v>
      </c>
      <c r="E22" s="154">
        <v>15931.911</v>
      </c>
      <c r="F22" s="11"/>
      <c r="G22" s="11"/>
    </row>
    <row r="23" spans="1:7" s="12" customFormat="1" x14ac:dyDescent="0.2">
      <c r="A23" s="10" t="s">
        <v>440</v>
      </c>
      <c r="B23" s="154">
        <v>0</v>
      </c>
      <c r="C23" s="154">
        <v>540.89800000000002</v>
      </c>
      <c r="D23" s="154">
        <v>0</v>
      </c>
      <c r="E23" s="154">
        <v>10780.254000000001</v>
      </c>
      <c r="F23" s="11"/>
      <c r="G23" s="11"/>
    </row>
    <row r="24" spans="1:7" s="20" customFormat="1" x14ac:dyDescent="0.2">
      <c r="A24" s="4" t="s">
        <v>441</v>
      </c>
      <c r="B24" s="152">
        <v>0</v>
      </c>
      <c r="C24" s="152">
        <v>0</v>
      </c>
      <c r="D24" s="152">
        <v>0</v>
      </c>
      <c r="E24" s="152">
        <v>4402.5460000000003</v>
      </c>
      <c r="F24" s="6"/>
      <c r="G24" s="6"/>
    </row>
    <row r="25" spans="1:7" s="20" customFormat="1" x14ac:dyDescent="0.2">
      <c r="A25" s="4" t="s">
        <v>442</v>
      </c>
      <c r="B25" s="152">
        <v>0</v>
      </c>
      <c r="C25" s="152">
        <v>183.03399999999999</v>
      </c>
      <c r="D25" s="152">
        <v>0</v>
      </c>
      <c r="E25" s="152">
        <v>183.03399999999999</v>
      </c>
      <c r="F25" s="6"/>
      <c r="G25" s="6"/>
    </row>
    <row r="26" spans="1:7" s="20" customFormat="1" x14ac:dyDescent="0.2">
      <c r="A26" s="4" t="s">
        <v>443</v>
      </c>
      <c r="B26" s="152">
        <v>0</v>
      </c>
      <c r="C26" s="152">
        <v>357.86399999999998</v>
      </c>
      <c r="D26" s="152">
        <v>0</v>
      </c>
      <c r="E26" s="152">
        <v>6194.674</v>
      </c>
      <c r="F26" s="6"/>
      <c r="G26" s="6"/>
    </row>
    <row r="27" spans="1:7" s="20" customFormat="1" x14ac:dyDescent="0.2">
      <c r="A27" s="4" t="s">
        <v>444</v>
      </c>
      <c r="B27" s="152">
        <v>0</v>
      </c>
      <c r="C27" s="152">
        <v>0</v>
      </c>
      <c r="D27" s="152">
        <v>0</v>
      </c>
      <c r="E27" s="152">
        <v>5151.6570000000002</v>
      </c>
      <c r="F27" s="6"/>
      <c r="G27" s="6"/>
    </row>
    <row r="28" spans="1:7" s="12" customFormat="1" x14ac:dyDescent="0.2">
      <c r="A28" s="10" t="s">
        <v>445</v>
      </c>
      <c r="B28" s="154">
        <v>2017.49152964</v>
      </c>
      <c r="C28" s="154">
        <v>1670.3520000000001</v>
      </c>
      <c r="D28" s="154">
        <v>314.06561549999998</v>
      </c>
      <c r="E28" s="154">
        <v>50542.331645140002</v>
      </c>
      <c r="F28" s="11"/>
      <c r="G28" s="11"/>
    </row>
    <row r="29" spans="1:7" s="20" customFormat="1" x14ac:dyDescent="0.2">
      <c r="A29" s="4" t="s">
        <v>446</v>
      </c>
      <c r="B29" s="152">
        <v>705.31901502000005</v>
      </c>
      <c r="C29" s="152">
        <v>496.5</v>
      </c>
      <c r="D29" s="152">
        <v>0</v>
      </c>
      <c r="E29" s="152">
        <v>3167.7960150200001</v>
      </c>
      <c r="F29" s="6"/>
      <c r="G29" s="6"/>
    </row>
    <row r="30" spans="1:7" s="20" customFormat="1" x14ac:dyDescent="0.2">
      <c r="A30" s="4" t="s">
        <v>472</v>
      </c>
      <c r="B30" s="152">
        <v>559.51792750000004</v>
      </c>
      <c r="C30" s="152">
        <v>446.18900000000002</v>
      </c>
      <c r="D30" s="152">
        <v>0</v>
      </c>
      <c r="E30" s="152">
        <v>2970.9979275000001</v>
      </c>
      <c r="F30" s="6"/>
      <c r="G30" s="6"/>
    </row>
    <row r="31" spans="1:7" s="20" customFormat="1" x14ac:dyDescent="0.2">
      <c r="A31" s="4" t="s">
        <v>492</v>
      </c>
      <c r="B31" s="152">
        <v>0</v>
      </c>
      <c r="C31" s="152">
        <v>0</v>
      </c>
      <c r="D31" s="152">
        <v>0</v>
      </c>
      <c r="E31" s="152">
        <v>0.68600000000000005</v>
      </c>
      <c r="F31" s="6"/>
      <c r="G31" s="6"/>
    </row>
    <row r="32" spans="1:7" s="20" customFormat="1" x14ac:dyDescent="0.2">
      <c r="A32" s="4" t="s">
        <v>454</v>
      </c>
      <c r="B32" s="152">
        <v>145.80108752000001</v>
      </c>
      <c r="C32" s="152">
        <v>50.311</v>
      </c>
      <c r="D32" s="152">
        <v>0</v>
      </c>
      <c r="E32" s="152">
        <v>196.11208751999999</v>
      </c>
      <c r="F32" s="6"/>
      <c r="G32" s="6"/>
    </row>
    <row r="33" spans="1:7" s="20" customFormat="1" x14ac:dyDescent="0.2">
      <c r="A33" s="4" t="s">
        <v>456</v>
      </c>
      <c r="B33" s="152">
        <v>1267.94227275</v>
      </c>
      <c r="C33" s="152">
        <v>1173.8520000000001</v>
      </c>
      <c r="D33" s="152">
        <v>309.78934550000002</v>
      </c>
      <c r="E33" s="152">
        <v>46934.350118249997</v>
      </c>
      <c r="F33" s="6"/>
      <c r="G33" s="6"/>
    </row>
    <row r="34" spans="1:7" s="20" customFormat="1" x14ac:dyDescent="0.2">
      <c r="A34" s="4" t="s">
        <v>457</v>
      </c>
      <c r="B34" s="152">
        <v>44.23024187</v>
      </c>
      <c r="C34" s="152">
        <v>0</v>
      </c>
      <c r="D34" s="152">
        <v>4.2762700000000002</v>
      </c>
      <c r="E34" s="152">
        <v>440.18551187000003</v>
      </c>
      <c r="F34" s="6"/>
      <c r="G34" s="6"/>
    </row>
    <row r="35" spans="1:7" s="20" customFormat="1" x14ac:dyDescent="0.2">
      <c r="A35" s="4" t="s">
        <v>458</v>
      </c>
      <c r="B35" s="152">
        <v>0</v>
      </c>
      <c r="C35" s="152">
        <v>0</v>
      </c>
      <c r="D35" s="152">
        <v>0</v>
      </c>
      <c r="E35" s="152">
        <v>0</v>
      </c>
      <c r="F35" s="6"/>
      <c r="G35" s="6"/>
    </row>
    <row r="36" spans="1:7" s="20" customFormat="1" x14ac:dyDescent="0.2">
      <c r="A36" s="10" t="s">
        <v>459</v>
      </c>
      <c r="B36" s="154">
        <v>1977.0030544700001</v>
      </c>
      <c r="C36" s="154">
        <v>1401.425</v>
      </c>
      <c r="D36" s="154">
        <v>12676.4927322</v>
      </c>
      <c r="E36" s="154">
        <v>138148.31778667</v>
      </c>
      <c r="F36" s="6"/>
      <c r="G36" s="6"/>
    </row>
    <row r="37" spans="1:7" s="12" customFormat="1" x14ac:dyDescent="0.2">
      <c r="A37" s="10" t="s">
        <v>460</v>
      </c>
      <c r="B37" s="154">
        <v>1977.0030544700001</v>
      </c>
      <c r="C37" s="154">
        <v>1401.425</v>
      </c>
      <c r="D37" s="154">
        <v>198.52104499999999</v>
      </c>
      <c r="E37" s="154">
        <v>125524.60609946999</v>
      </c>
      <c r="F37" s="11"/>
      <c r="G37" s="11"/>
    </row>
    <row r="38" spans="1:7" s="12" customFormat="1" x14ac:dyDescent="0.2">
      <c r="A38" s="4" t="s">
        <v>461</v>
      </c>
      <c r="B38" s="152">
        <v>1498.0925963100001</v>
      </c>
      <c r="C38" s="152">
        <v>1290.3510000000001</v>
      </c>
      <c r="D38" s="152">
        <v>198.52104499999999</v>
      </c>
      <c r="E38" s="152">
        <v>86073.885141310006</v>
      </c>
      <c r="F38" s="11"/>
      <c r="G38" s="11"/>
    </row>
    <row r="39" spans="1:7" s="20" customFormat="1" x14ac:dyDescent="0.2">
      <c r="A39" s="4" t="s">
        <v>462</v>
      </c>
      <c r="B39" s="152">
        <v>478.91045816000002</v>
      </c>
      <c r="C39" s="152">
        <v>111.074</v>
      </c>
      <c r="D39" s="152">
        <v>0</v>
      </c>
      <c r="E39" s="152">
        <v>39450.720958159996</v>
      </c>
      <c r="F39" s="6"/>
      <c r="G39" s="6"/>
    </row>
    <row r="40" spans="1:7" s="20" customFormat="1" x14ac:dyDescent="0.2">
      <c r="A40" s="10" t="s">
        <v>463</v>
      </c>
      <c r="B40" s="154">
        <v>0</v>
      </c>
      <c r="C40" s="154">
        <v>0</v>
      </c>
      <c r="D40" s="154">
        <v>0</v>
      </c>
      <c r="E40" s="154">
        <v>145.74</v>
      </c>
      <c r="F40" s="6"/>
      <c r="G40" s="6"/>
    </row>
    <row r="41" spans="1:7" s="12" customFormat="1" x14ac:dyDescent="0.2">
      <c r="A41" s="4" t="s">
        <v>464</v>
      </c>
      <c r="B41" s="152">
        <v>0</v>
      </c>
      <c r="C41" s="152">
        <v>0</v>
      </c>
      <c r="D41" s="152">
        <v>0</v>
      </c>
      <c r="E41" s="152">
        <v>145.74</v>
      </c>
      <c r="F41" s="11"/>
      <c r="G41" s="11"/>
    </row>
    <row r="42" spans="1:7" s="20" customFormat="1" x14ac:dyDescent="0.2">
      <c r="A42" s="4" t="s">
        <v>465</v>
      </c>
      <c r="B42" s="152">
        <v>0</v>
      </c>
      <c r="C42" s="152">
        <v>0</v>
      </c>
      <c r="D42" s="152">
        <v>0</v>
      </c>
      <c r="E42" s="152">
        <v>0</v>
      </c>
      <c r="F42" s="6"/>
      <c r="G42" s="6"/>
    </row>
    <row r="43" spans="1:7" s="20" customFormat="1" x14ac:dyDescent="0.2">
      <c r="A43" s="10" t="s">
        <v>466</v>
      </c>
      <c r="B43" s="154">
        <v>0</v>
      </c>
      <c r="C43" s="154">
        <v>0</v>
      </c>
      <c r="D43" s="154">
        <v>12477.971687200001</v>
      </c>
      <c r="E43" s="154">
        <v>12477.971687200001</v>
      </c>
      <c r="F43" s="6"/>
      <c r="G43" s="6"/>
    </row>
    <row r="44" spans="1:7" s="12" customFormat="1" x14ac:dyDescent="0.2">
      <c r="A44" s="4" t="s">
        <v>446</v>
      </c>
      <c r="B44" s="152">
        <v>0</v>
      </c>
      <c r="C44" s="152">
        <v>0</v>
      </c>
      <c r="D44" s="152">
        <v>12477.971687200001</v>
      </c>
      <c r="E44" s="152">
        <v>12477.971687200001</v>
      </c>
      <c r="F44" s="11"/>
      <c r="G44" s="11"/>
    </row>
    <row r="45" spans="1:7" s="20" customFormat="1" x14ac:dyDescent="0.2">
      <c r="A45" s="4" t="s">
        <v>500</v>
      </c>
      <c r="B45" s="152">
        <v>0</v>
      </c>
      <c r="C45" s="152">
        <v>0</v>
      </c>
      <c r="D45" s="152">
        <v>12477.971687200001</v>
      </c>
      <c r="E45" s="152">
        <v>12477.971687200001</v>
      </c>
      <c r="F45" s="6"/>
      <c r="G45" s="6"/>
    </row>
    <row r="46" spans="1:7" s="20" customFormat="1" x14ac:dyDescent="0.2">
      <c r="A46" s="4" t="s">
        <v>456</v>
      </c>
      <c r="B46" s="152">
        <v>0</v>
      </c>
      <c r="C46" s="152">
        <v>0</v>
      </c>
      <c r="D46" s="152">
        <v>0</v>
      </c>
      <c r="E46" s="152">
        <v>0</v>
      </c>
      <c r="F46" s="6"/>
      <c r="G46" s="6"/>
    </row>
    <row r="47" spans="1:7" s="20" customFormat="1" x14ac:dyDescent="0.2">
      <c r="A47" s="4" t="s">
        <v>457</v>
      </c>
      <c r="B47" s="152">
        <v>0</v>
      </c>
      <c r="C47" s="152">
        <v>0</v>
      </c>
      <c r="D47" s="152">
        <v>0</v>
      </c>
      <c r="E47" s="152">
        <v>0</v>
      </c>
      <c r="F47" s="6"/>
      <c r="G47" s="6"/>
    </row>
    <row r="48" spans="1:7" s="20" customFormat="1" x14ac:dyDescent="0.2">
      <c r="A48" s="10" t="s">
        <v>468</v>
      </c>
      <c r="B48" s="154">
        <v>0</v>
      </c>
      <c r="C48" s="154">
        <v>0</v>
      </c>
      <c r="D48" s="154">
        <v>0</v>
      </c>
      <c r="E48" s="154">
        <v>-13161.027</v>
      </c>
      <c r="F48" s="6"/>
      <c r="G48" s="6"/>
    </row>
    <row r="49" spans="1:7" s="12" customFormat="1" x14ac:dyDescent="0.2">
      <c r="A49" s="4" t="s">
        <v>469</v>
      </c>
      <c r="B49" s="152">
        <v>0</v>
      </c>
      <c r="C49" s="152">
        <v>0</v>
      </c>
      <c r="D49" s="152">
        <v>0</v>
      </c>
      <c r="E49" s="152">
        <v>0</v>
      </c>
      <c r="F49" s="11"/>
      <c r="G49" s="11"/>
    </row>
    <row r="50" spans="1:7" s="20" customFormat="1" x14ac:dyDescent="0.2">
      <c r="A50" s="4" t="s">
        <v>470</v>
      </c>
      <c r="B50" s="152">
        <v>0</v>
      </c>
      <c r="C50" s="152">
        <v>0</v>
      </c>
      <c r="D50" s="152">
        <v>0</v>
      </c>
      <c r="E50" s="152">
        <v>13161.027</v>
      </c>
      <c r="F50" s="6"/>
      <c r="G50" s="6"/>
    </row>
    <row r="51" spans="1:7" s="25" customFormat="1" ht="13.5" thickBot="1" x14ac:dyDescent="0.25">
      <c r="A51" s="26"/>
      <c r="B51" s="26"/>
      <c r="C51" s="26"/>
      <c r="D51" s="26"/>
      <c r="E51" s="26"/>
    </row>
    <row r="52" spans="1:7" ht="13.5" thickTop="1" x14ac:dyDescent="0.2">
      <c r="B52" s="24"/>
      <c r="C52" s="24"/>
      <c r="D52" s="24"/>
      <c r="E52" s="24"/>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defaultGridColor="0" colorId="60" workbookViewId="0">
      <selection activeCell="E10" sqref="E10"/>
    </sheetView>
  </sheetViews>
  <sheetFormatPr baseColWidth="10" defaultColWidth="11.42578125" defaultRowHeight="12.75" x14ac:dyDescent="0.2"/>
  <cols>
    <col min="1" max="1" width="53.42578125" style="23" customWidth="1"/>
    <col min="2" max="6" width="11.42578125" style="23"/>
    <col min="7" max="7" width="14.28515625" style="23" customWidth="1"/>
    <col min="8" max="8" width="13.5703125" style="23" customWidth="1"/>
    <col min="9" max="16384" width="11.42578125" style="23"/>
  </cols>
  <sheetData>
    <row r="1" spans="1:8" x14ac:dyDescent="0.2">
      <c r="A1" s="1" t="s">
        <v>0</v>
      </c>
    </row>
    <row r="2" spans="1:8" x14ac:dyDescent="0.2">
      <c r="A2" s="1" t="s">
        <v>1</v>
      </c>
    </row>
    <row r="3" spans="1:8" x14ac:dyDescent="0.2">
      <c r="A3" s="1" t="s">
        <v>2</v>
      </c>
    </row>
    <row r="5" spans="1:8" x14ac:dyDescent="0.2">
      <c r="A5" s="181" t="s">
        <v>3</v>
      </c>
      <c r="B5" s="181"/>
      <c r="C5" s="16"/>
      <c r="D5" s="16"/>
      <c r="E5" s="16"/>
      <c r="F5" s="16"/>
      <c r="G5" s="16"/>
    </row>
    <row r="6" spans="1:8" x14ac:dyDescent="0.2">
      <c r="A6" s="181" t="s">
        <v>105</v>
      </c>
      <c r="B6" s="181"/>
      <c r="C6" s="16"/>
      <c r="D6" s="16"/>
      <c r="E6" s="16"/>
      <c r="F6" s="16"/>
      <c r="G6" s="16"/>
    </row>
    <row r="7" spans="1:8" x14ac:dyDescent="0.2">
      <c r="A7" s="181">
        <v>2016</v>
      </c>
      <c r="B7" s="181"/>
      <c r="C7" s="16"/>
      <c r="D7" s="16"/>
      <c r="E7" s="16"/>
      <c r="F7" s="16"/>
      <c r="G7" s="16"/>
    </row>
    <row r="8" spans="1:8" x14ac:dyDescent="0.2">
      <c r="A8" s="181" t="s">
        <v>4</v>
      </c>
      <c r="B8" s="181"/>
      <c r="C8" s="16"/>
      <c r="D8" s="16"/>
      <c r="E8" s="16"/>
      <c r="F8" s="16"/>
      <c r="G8" s="16"/>
    </row>
    <row r="9" spans="1:8" ht="13.5" thickBot="1" x14ac:dyDescent="0.25"/>
    <row r="10" spans="1:8" ht="14.25" thickTop="1" thickBot="1" x14ac:dyDescent="0.25">
      <c r="A10" s="3" t="s">
        <v>420</v>
      </c>
      <c r="B10" s="3" t="s">
        <v>104</v>
      </c>
      <c r="C10" s="3" t="s">
        <v>427</v>
      </c>
      <c r="D10" s="15"/>
      <c r="E10" s="15"/>
      <c r="F10" s="15"/>
      <c r="G10" s="15"/>
      <c r="H10" s="15"/>
    </row>
    <row r="11" spans="1:8" s="12" customFormat="1" ht="13.5" thickTop="1" x14ac:dyDescent="0.2">
      <c r="A11" s="10" t="s">
        <v>428</v>
      </c>
      <c r="B11" s="154">
        <v>23375.142787299999</v>
      </c>
      <c r="C11" s="154">
        <v>23375.142787299999</v>
      </c>
      <c r="D11" s="11"/>
      <c r="E11" s="11"/>
      <c r="F11" s="11"/>
      <c r="G11" s="11"/>
      <c r="H11" s="11"/>
    </row>
    <row r="12" spans="1:8" s="12" customFormat="1" x14ac:dyDescent="0.2">
      <c r="A12" s="10" t="s">
        <v>429</v>
      </c>
      <c r="B12" s="154">
        <v>23375.142787299999</v>
      </c>
      <c r="C12" s="154">
        <v>23375.142787299999</v>
      </c>
      <c r="D12" s="11"/>
      <c r="E12" s="11"/>
      <c r="F12" s="11"/>
      <c r="G12" s="11"/>
      <c r="H12" s="11"/>
    </row>
    <row r="13" spans="1:8" s="12" customFormat="1" x14ac:dyDescent="0.2">
      <c r="A13" s="10" t="s">
        <v>430</v>
      </c>
      <c r="B13" s="154">
        <v>22904.102089579999</v>
      </c>
      <c r="C13" s="154">
        <v>22904.102089579999</v>
      </c>
      <c r="D13" s="11"/>
      <c r="E13" s="11"/>
      <c r="F13" s="11"/>
      <c r="G13" s="11"/>
      <c r="H13" s="11"/>
    </row>
    <row r="14" spans="1:8" s="20" customFormat="1" x14ac:dyDescent="0.2">
      <c r="A14" s="4" t="s">
        <v>431</v>
      </c>
      <c r="B14" s="152">
        <v>6866.3759757099997</v>
      </c>
      <c r="C14" s="152">
        <v>6866.3759757099997</v>
      </c>
      <c r="D14" s="6"/>
      <c r="E14" s="6"/>
      <c r="F14" s="6"/>
      <c r="G14" s="6"/>
      <c r="H14" s="6"/>
    </row>
    <row r="15" spans="1:8" s="20" customFormat="1" x14ac:dyDescent="0.2">
      <c r="A15" s="4" t="s">
        <v>432</v>
      </c>
      <c r="B15" s="152">
        <v>1380.79199677</v>
      </c>
      <c r="C15" s="152">
        <v>1380.79199677</v>
      </c>
      <c r="D15" s="6"/>
      <c r="E15" s="6"/>
      <c r="F15" s="6"/>
      <c r="G15" s="6"/>
      <c r="H15" s="6"/>
    </row>
    <row r="16" spans="1:8" s="20" customFormat="1" x14ac:dyDescent="0.2">
      <c r="A16" s="4" t="s">
        <v>433</v>
      </c>
      <c r="B16" s="152">
        <v>316.25568920000001</v>
      </c>
      <c r="C16" s="152">
        <v>316.25568920000001</v>
      </c>
      <c r="D16" s="6"/>
      <c r="E16" s="6"/>
      <c r="F16" s="6"/>
      <c r="G16" s="6"/>
      <c r="H16" s="6"/>
    </row>
    <row r="17" spans="1:8" s="20" customFormat="1" x14ac:dyDescent="0.2">
      <c r="A17" s="4" t="s">
        <v>434</v>
      </c>
      <c r="B17" s="152">
        <v>906.40825904999997</v>
      </c>
      <c r="C17" s="152">
        <v>906.40825904999997</v>
      </c>
      <c r="D17" s="6"/>
      <c r="E17" s="6"/>
      <c r="F17" s="6"/>
      <c r="G17" s="6"/>
      <c r="H17" s="6"/>
    </row>
    <row r="18" spans="1:8" s="20" customFormat="1" x14ac:dyDescent="0.2">
      <c r="A18" s="4" t="s">
        <v>435</v>
      </c>
      <c r="B18" s="152">
        <v>31.625644099999999</v>
      </c>
      <c r="C18" s="152">
        <v>31.625644099999999</v>
      </c>
      <c r="D18" s="6"/>
      <c r="E18" s="6"/>
      <c r="F18" s="6"/>
      <c r="G18" s="6"/>
      <c r="H18" s="6"/>
    </row>
    <row r="19" spans="1:8" s="20" customFormat="1" x14ac:dyDescent="0.2">
      <c r="A19" s="4" t="s">
        <v>436</v>
      </c>
      <c r="B19" s="152">
        <v>94.876760320000002</v>
      </c>
      <c r="C19" s="152">
        <v>94.876760320000002</v>
      </c>
      <c r="D19" s="6"/>
      <c r="E19" s="6"/>
      <c r="F19" s="6"/>
      <c r="G19" s="6"/>
      <c r="H19" s="6"/>
    </row>
    <row r="20" spans="1:8" s="20" customFormat="1" x14ac:dyDescent="0.2">
      <c r="A20" s="4" t="s">
        <v>437</v>
      </c>
      <c r="B20" s="152">
        <v>31.625644099999999</v>
      </c>
      <c r="C20" s="152">
        <v>31.625644099999999</v>
      </c>
      <c r="D20" s="6"/>
      <c r="E20" s="6"/>
      <c r="F20" s="6"/>
      <c r="G20" s="6"/>
      <c r="H20" s="6"/>
    </row>
    <row r="21" spans="1:8" s="20" customFormat="1" x14ac:dyDescent="0.2">
      <c r="A21" s="4" t="s">
        <v>438</v>
      </c>
      <c r="B21" s="152">
        <v>12904.593580979999</v>
      </c>
      <c r="C21" s="152">
        <v>12904.593580979999</v>
      </c>
      <c r="D21" s="6"/>
      <c r="E21" s="6"/>
      <c r="F21" s="6"/>
      <c r="G21" s="6"/>
      <c r="H21" s="6"/>
    </row>
    <row r="22" spans="1:8" s="12" customFormat="1" x14ac:dyDescent="0.2">
      <c r="A22" s="10" t="s">
        <v>439</v>
      </c>
      <c r="B22" s="154">
        <v>139.38548238000001</v>
      </c>
      <c r="C22" s="154">
        <v>139.38548238000001</v>
      </c>
      <c r="D22" s="11"/>
      <c r="E22" s="11"/>
      <c r="F22" s="11"/>
      <c r="G22" s="11"/>
      <c r="H22" s="11"/>
    </row>
    <row r="23" spans="1:8" s="12" customFormat="1" x14ac:dyDescent="0.2">
      <c r="A23" s="10" t="s">
        <v>440</v>
      </c>
      <c r="B23" s="154">
        <v>139.38548238000001</v>
      </c>
      <c r="C23" s="154">
        <v>139.38548238000001</v>
      </c>
      <c r="D23" s="11"/>
      <c r="E23" s="11"/>
      <c r="F23" s="11"/>
      <c r="G23" s="11"/>
      <c r="H23" s="11"/>
    </row>
    <row r="24" spans="1:8" s="20" customFormat="1" x14ac:dyDescent="0.2">
      <c r="A24" s="4" t="s">
        <v>441</v>
      </c>
      <c r="B24" s="152">
        <v>0</v>
      </c>
      <c r="C24" s="152">
        <v>0</v>
      </c>
      <c r="D24" s="6"/>
      <c r="E24" s="6"/>
      <c r="F24" s="6"/>
      <c r="G24" s="6"/>
      <c r="H24" s="6"/>
    </row>
    <row r="25" spans="1:8" s="20" customFormat="1" x14ac:dyDescent="0.2">
      <c r="A25" s="4" t="s">
        <v>442</v>
      </c>
      <c r="B25" s="152">
        <v>0</v>
      </c>
      <c r="C25" s="152">
        <v>0</v>
      </c>
      <c r="D25" s="6"/>
      <c r="E25" s="6"/>
      <c r="F25" s="6"/>
      <c r="G25" s="6"/>
      <c r="H25" s="6"/>
    </row>
    <row r="26" spans="1:8" s="20" customFormat="1" x14ac:dyDescent="0.2">
      <c r="A26" s="4" t="s">
        <v>443</v>
      </c>
      <c r="B26" s="152">
        <v>139.38548238000001</v>
      </c>
      <c r="C26" s="152">
        <v>139.38548238000001</v>
      </c>
      <c r="D26" s="6"/>
      <c r="E26" s="6"/>
      <c r="F26" s="6"/>
      <c r="G26" s="6"/>
      <c r="H26" s="6"/>
    </row>
    <row r="27" spans="1:8" s="20" customFormat="1" x14ac:dyDescent="0.2">
      <c r="A27" s="4" t="s">
        <v>444</v>
      </c>
      <c r="B27" s="152">
        <v>0</v>
      </c>
      <c r="C27" s="152">
        <v>0</v>
      </c>
      <c r="D27" s="6"/>
      <c r="E27" s="6"/>
      <c r="F27" s="6"/>
      <c r="G27" s="6"/>
      <c r="H27" s="6"/>
    </row>
    <row r="28" spans="1:8" s="12" customFormat="1" x14ac:dyDescent="0.2">
      <c r="A28" s="10" t="s">
        <v>445</v>
      </c>
      <c r="B28" s="154">
        <v>1612.95505374</v>
      </c>
      <c r="C28" s="154">
        <v>1612.95505374</v>
      </c>
      <c r="D28" s="11"/>
      <c r="E28" s="11"/>
      <c r="F28" s="11"/>
      <c r="G28" s="11"/>
      <c r="H28" s="11"/>
    </row>
    <row r="29" spans="1:8" s="20" customFormat="1" x14ac:dyDescent="0.2">
      <c r="A29" s="4" t="s">
        <v>446</v>
      </c>
      <c r="B29" s="152">
        <v>76.388385999999997</v>
      </c>
      <c r="C29" s="152">
        <v>76.388385999999997</v>
      </c>
      <c r="D29" s="6"/>
      <c r="E29" s="6"/>
      <c r="F29" s="6"/>
      <c r="G29" s="6"/>
      <c r="H29" s="6"/>
    </row>
    <row r="30" spans="1:8" s="20" customFormat="1" x14ac:dyDescent="0.2">
      <c r="A30" s="4" t="s">
        <v>472</v>
      </c>
      <c r="B30" s="152">
        <v>32.9</v>
      </c>
      <c r="C30" s="152">
        <v>32.9</v>
      </c>
      <c r="D30" s="6"/>
      <c r="E30" s="6"/>
      <c r="F30" s="6"/>
      <c r="G30" s="6"/>
      <c r="H30" s="6"/>
    </row>
    <row r="31" spans="1:8" s="20" customFormat="1" x14ac:dyDescent="0.2">
      <c r="A31" s="4" t="s">
        <v>454</v>
      </c>
      <c r="B31" s="152">
        <v>43.488385999999998</v>
      </c>
      <c r="C31" s="152">
        <v>43.488385999999998</v>
      </c>
      <c r="D31" s="6"/>
      <c r="E31" s="6"/>
      <c r="F31" s="6"/>
      <c r="G31" s="6"/>
      <c r="H31" s="6"/>
    </row>
    <row r="32" spans="1:8" s="20" customFormat="1" x14ac:dyDescent="0.2">
      <c r="A32" s="4" t="s">
        <v>456</v>
      </c>
      <c r="B32" s="152">
        <v>1441.5678557900001</v>
      </c>
      <c r="C32" s="152">
        <v>1441.5678557900001</v>
      </c>
      <c r="D32" s="6"/>
      <c r="E32" s="6"/>
      <c r="F32" s="6"/>
      <c r="G32" s="6"/>
      <c r="H32" s="6"/>
    </row>
    <row r="33" spans="1:8" s="20" customFormat="1" x14ac:dyDescent="0.2">
      <c r="A33" s="4" t="s">
        <v>457</v>
      </c>
      <c r="B33" s="152">
        <v>94.998811950000004</v>
      </c>
      <c r="C33" s="152">
        <v>94.998811950000004</v>
      </c>
      <c r="D33" s="6"/>
      <c r="E33" s="6"/>
      <c r="F33" s="6"/>
      <c r="G33" s="6"/>
      <c r="H33" s="6"/>
    </row>
    <row r="34" spans="1:8" s="20" customFormat="1" x14ac:dyDescent="0.2">
      <c r="A34" s="4" t="s">
        <v>458</v>
      </c>
      <c r="B34" s="152">
        <v>0</v>
      </c>
      <c r="C34" s="152">
        <v>0</v>
      </c>
      <c r="D34" s="6"/>
      <c r="E34" s="6"/>
      <c r="F34" s="6"/>
      <c r="G34" s="6"/>
      <c r="H34" s="6"/>
    </row>
    <row r="35" spans="1:8" s="12" customFormat="1" x14ac:dyDescent="0.2">
      <c r="A35" s="10" t="s">
        <v>459</v>
      </c>
      <c r="B35" s="154">
        <v>471.04069772000003</v>
      </c>
      <c r="C35" s="154">
        <v>471.04069772000003</v>
      </c>
      <c r="D35" s="11"/>
      <c r="E35" s="11"/>
      <c r="F35" s="11"/>
      <c r="G35" s="11"/>
      <c r="H35" s="11"/>
    </row>
    <row r="36" spans="1:8" s="12" customFormat="1" x14ac:dyDescent="0.2">
      <c r="A36" s="10" t="s">
        <v>460</v>
      </c>
      <c r="B36" s="154">
        <v>424.04069772000003</v>
      </c>
      <c r="C36" s="154">
        <v>424.04069772000003</v>
      </c>
      <c r="D36" s="11"/>
      <c r="E36" s="11"/>
      <c r="F36" s="11"/>
      <c r="G36" s="11"/>
      <c r="H36" s="11"/>
    </row>
    <row r="37" spans="1:8" s="20" customFormat="1" x14ac:dyDescent="0.2">
      <c r="A37" s="4" t="s">
        <v>461</v>
      </c>
      <c r="B37" s="152">
        <v>288.51102028000003</v>
      </c>
      <c r="C37" s="152">
        <v>288.51102028000003</v>
      </c>
      <c r="D37" s="6"/>
      <c r="E37" s="6"/>
      <c r="F37" s="6"/>
      <c r="G37" s="6"/>
      <c r="H37" s="6"/>
    </row>
    <row r="38" spans="1:8" s="20" customFormat="1" x14ac:dyDescent="0.2">
      <c r="A38" s="4" t="s">
        <v>462</v>
      </c>
      <c r="B38" s="152">
        <v>135.52967744</v>
      </c>
      <c r="C38" s="152">
        <v>135.52967744</v>
      </c>
      <c r="D38" s="6"/>
      <c r="E38" s="6"/>
      <c r="F38" s="6"/>
      <c r="G38" s="6"/>
      <c r="H38" s="6"/>
    </row>
    <row r="39" spans="1:8" s="12" customFormat="1" x14ac:dyDescent="0.2">
      <c r="A39" s="10" t="s">
        <v>463</v>
      </c>
      <c r="B39" s="154">
        <v>0</v>
      </c>
      <c r="C39" s="154">
        <v>0</v>
      </c>
      <c r="D39" s="11"/>
      <c r="E39" s="11"/>
      <c r="F39" s="11"/>
      <c r="G39" s="11"/>
      <c r="H39" s="11"/>
    </row>
    <row r="40" spans="1:8" s="20" customFormat="1" x14ac:dyDescent="0.2">
      <c r="A40" s="4" t="s">
        <v>464</v>
      </c>
      <c r="B40" s="152">
        <v>0</v>
      </c>
      <c r="C40" s="152">
        <v>0</v>
      </c>
      <c r="D40" s="6"/>
      <c r="E40" s="6"/>
      <c r="F40" s="6"/>
      <c r="G40" s="6"/>
      <c r="H40" s="6"/>
    </row>
    <row r="41" spans="1:8" s="20" customFormat="1" x14ac:dyDescent="0.2">
      <c r="A41" s="4" t="s">
        <v>465</v>
      </c>
      <c r="B41" s="152">
        <v>0</v>
      </c>
      <c r="C41" s="152">
        <v>0</v>
      </c>
      <c r="D41" s="6"/>
      <c r="E41" s="6"/>
      <c r="F41" s="6"/>
      <c r="G41" s="6"/>
      <c r="H41" s="6"/>
    </row>
    <row r="42" spans="1:8" s="12" customFormat="1" x14ac:dyDescent="0.2">
      <c r="A42" s="10" t="s">
        <v>466</v>
      </c>
      <c r="B42" s="154">
        <v>47</v>
      </c>
      <c r="C42" s="154">
        <v>47</v>
      </c>
      <c r="D42" s="11"/>
      <c r="E42" s="11"/>
      <c r="F42" s="11"/>
      <c r="G42" s="11"/>
      <c r="H42" s="11"/>
    </row>
    <row r="43" spans="1:8" s="20" customFormat="1" x14ac:dyDescent="0.2">
      <c r="A43" s="4" t="s">
        <v>446</v>
      </c>
      <c r="B43" s="152">
        <v>47</v>
      </c>
      <c r="C43" s="152">
        <v>47</v>
      </c>
      <c r="D43" s="6"/>
      <c r="E43" s="6"/>
      <c r="F43" s="6"/>
      <c r="G43" s="6"/>
      <c r="H43" s="6"/>
    </row>
    <row r="44" spans="1:8" s="20" customFormat="1" x14ac:dyDescent="0.2">
      <c r="A44" s="4" t="s">
        <v>499</v>
      </c>
      <c r="B44" s="152">
        <v>47</v>
      </c>
      <c r="C44" s="152">
        <v>47</v>
      </c>
      <c r="D44" s="6"/>
      <c r="E44" s="6"/>
      <c r="F44" s="6"/>
      <c r="G44" s="6"/>
      <c r="H44" s="6"/>
    </row>
    <row r="45" spans="1:8" s="20" customFormat="1" x14ac:dyDescent="0.2">
      <c r="A45" s="4" t="s">
        <v>456</v>
      </c>
      <c r="B45" s="152">
        <v>0</v>
      </c>
      <c r="C45" s="152">
        <v>0</v>
      </c>
      <c r="D45" s="6"/>
      <c r="E45" s="6"/>
      <c r="F45" s="6"/>
      <c r="G45" s="6"/>
      <c r="H45" s="6"/>
    </row>
    <row r="46" spans="1:8" s="12" customFormat="1" x14ac:dyDescent="0.2">
      <c r="A46" s="4" t="s">
        <v>457</v>
      </c>
      <c r="B46" s="152">
        <v>0</v>
      </c>
      <c r="C46" s="152">
        <v>0</v>
      </c>
      <c r="D46" s="11"/>
      <c r="E46" s="11"/>
      <c r="F46" s="11"/>
      <c r="G46" s="11"/>
      <c r="H46" s="11"/>
    </row>
    <row r="47" spans="1:8" s="20" customFormat="1" x14ac:dyDescent="0.2">
      <c r="A47" s="10" t="s">
        <v>468</v>
      </c>
      <c r="B47" s="154">
        <v>0</v>
      </c>
      <c r="C47" s="154">
        <v>0</v>
      </c>
      <c r="D47" s="6"/>
      <c r="E47" s="6"/>
      <c r="F47" s="6"/>
      <c r="G47" s="6"/>
      <c r="H47" s="6"/>
    </row>
    <row r="48" spans="1:8" s="20" customFormat="1" x14ac:dyDescent="0.2">
      <c r="A48" s="4" t="s">
        <v>469</v>
      </c>
      <c r="B48" s="152">
        <v>0</v>
      </c>
      <c r="C48" s="152">
        <v>0</v>
      </c>
      <c r="D48" s="6"/>
      <c r="E48" s="6"/>
      <c r="F48" s="6"/>
      <c r="G48" s="6"/>
      <c r="H48" s="6"/>
    </row>
    <row r="49" spans="1:11" s="25" customFormat="1" x14ac:dyDescent="0.2">
      <c r="A49" s="4" t="s">
        <v>470</v>
      </c>
      <c r="B49" s="152">
        <v>0</v>
      </c>
      <c r="C49" s="152">
        <v>0</v>
      </c>
      <c r="D49" s="29"/>
      <c r="E49" s="29"/>
      <c r="F49" s="29"/>
      <c r="G49" s="29"/>
      <c r="H49" s="29"/>
      <c r="I49" s="28"/>
      <c r="J49" s="28"/>
      <c r="K49" s="28"/>
    </row>
    <row r="50" spans="1:11" x14ac:dyDescent="0.2">
      <c r="B50" s="24"/>
      <c r="C50" s="24"/>
      <c r="D50" s="24"/>
      <c r="E50" s="24"/>
      <c r="F50" s="24"/>
      <c r="G50" s="24"/>
      <c r="H50" s="24"/>
      <c r="I50" s="24"/>
      <c r="J50" s="24"/>
      <c r="K50" s="24"/>
    </row>
  </sheetData>
  <mergeCells count="4">
    <mergeCell ref="A5:B5"/>
    <mergeCell ref="A6:B6"/>
    <mergeCell ref="A7:B7"/>
    <mergeCell ref="A8:B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defaultGridColor="0" topLeftCell="A18" colorId="60" workbookViewId="0">
      <selection activeCell="F45" sqref="F45"/>
    </sheetView>
  </sheetViews>
  <sheetFormatPr baseColWidth="10" defaultColWidth="11.42578125" defaultRowHeight="12.75" x14ac:dyDescent="0.2"/>
  <cols>
    <col min="1" max="1" width="52.5703125" style="23" customWidth="1"/>
    <col min="2" max="7" width="11.42578125" style="23"/>
    <col min="8" max="8" width="14.28515625" style="23" customWidth="1"/>
    <col min="9" max="9" width="13.5703125" style="23" customWidth="1"/>
    <col min="10" max="16384" width="11.42578125" style="23"/>
  </cols>
  <sheetData>
    <row r="1" spans="1:9" x14ac:dyDescent="0.2">
      <c r="A1" s="1" t="s">
        <v>0</v>
      </c>
    </row>
    <row r="2" spans="1:9" x14ac:dyDescent="0.2">
      <c r="A2" s="1" t="s">
        <v>1</v>
      </c>
    </row>
    <row r="3" spans="1:9" x14ac:dyDescent="0.2">
      <c r="A3" s="1" t="s">
        <v>2</v>
      </c>
    </row>
    <row r="5" spans="1:9" x14ac:dyDescent="0.2">
      <c r="A5" s="181" t="s">
        <v>3</v>
      </c>
      <c r="B5" s="181"/>
      <c r="C5" s="181"/>
      <c r="D5" s="181"/>
      <c r="E5" s="181"/>
      <c r="F5" s="181"/>
      <c r="G5" s="16"/>
      <c r="H5" s="16"/>
    </row>
    <row r="6" spans="1:9" x14ac:dyDescent="0.2">
      <c r="A6" s="181" t="s">
        <v>115</v>
      </c>
      <c r="B6" s="181"/>
      <c r="C6" s="181"/>
      <c r="D6" s="181"/>
      <c r="E6" s="181"/>
      <c r="F6" s="181"/>
      <c r="G6" s="16"/>
      <c r="H6" s="16"/>
    </row>
    <row r="7" spans="1:9" x14ac:dyDescent="0.2">
      <c r="A7" s="181">
        <v>2016</v>
      </c>
      <c r="B7" s="181"/>
      <c r="C7" s="181"/>
      <c r="D7" s="181"/>
      <c r="E7" s="181"/>
      <c r="F7" s="181"/>
      <c r="G7" s="16"/>
      <c r="H7" s="16"/>
    </row>
    <row r="8" spans="1:9" x14ac:dyDescent="0.2">
      <c r="A8" s="181" t="s">
        <v>4</v>
      </c>
      <c r="B8" s="181"/>
      <c r="C8" s="181"/>
      <c r="D8" s="181"/>
      <c r="E8" s="181"/>
      <c r="F8" s="181"/>
      <c r="G8" s="16"/>
      <c r="H8" s="16"/>
    </row>
    <row r="9" spans="1:9" ht="13.5" thickBot="1" x14ac:dyDescent="0.25"/>
    <row r="10" spans="1:9" ht="14.25" thickTop="1" thickBot="1" x14ac:dyDescent="0.25">
      <c r="A10" s="3" t="s">
        <v>420</v>
      </c>
      <c r="B10" s="3" t="s">
        <v>114</v>
      </c>
      <c r="C10" s="3" t="s">
        <v>113</v>
      </c>
      <c r="D10" s="3" t="s">
        <v>112</v>
      </c>
      <c r="E10" s="3" t="s">
        <v>111</v>
      </c>
      <c r="F10" s="3" t="s">
        <v>427</v>
      </c>
      <c r="G10" s="15"/>
      <c r="H10" s="15"/>
      <c r="I10" s="15"/>
    </row>
    <row r="11" spans="1:9" s="12" customFormat="1" ht="13.5" thickTop="1" x14ac:dyDescent="0.2">
      <c r="A11" s="10" t="s">
        <v>428</v>
      </c>
      <c r="B11" s="154">
        <v>13314.0435845424</v>
      </c>
      <c r="C11" s="154">
        <v>15947.857918420001</v>
      </c>
      <c r="D11" s="154">
        <v>8529.9639665699997</v>
      </c>
      <c r="E11" s="154">
        <v>2510.669124</v>
      </c>
      <c r="F11" s="154">
        <v>40302.5345935324</v>
      </c>
      <c r="G11" s="11"/>
      <c r="H11" s="11"/>
      <c r="I11" s="11"/>
    </row>
    <row r="12" spans="1:9" s="12" customFormat="1" x14ac:dyDescent="0.2">
      <c r="A12" s="10" t="s">
        <v>429</v>
      </c>
      <c r="B12" s="154">
        <v>13314.0435845424</v>
      </c>
      <c r="C12" s="154">
        <v>6146.1056539700003</v>
      </c>
      <c r="D12" s="154">
        <v>8032.9686789999996</v>
      </c>
      <c r="E12" s="154">
        <v>2510.669124</v>
      </c>
      <c r="F12" s="154">
        <v>30003.787041512402</v>
      </c>
      <c r="G12" s="11"/>
      <c r="H12" s="11"/>
      <c r="I12" s="11"/>
    </row>
    <row r="13" spans="1:9" s="12" customFormat="1" x14ac:dyDescent="0.2">
      <c r="A13" s="10" t="s">
        <v>430</v>
      </c>
      <c r="B13" s="154">
        <v>13086.830400012201</v>
      </c>
      <c r="C13" s="154">
        <v>5988.1934990999998</v>
      </c>
      <c r="D13" s="154">
        <v>3435.8118629999999</v>
      </c>
      <c r="E13" s="154">
        <v>0</v>
      </c>
      <c r="F13" s="154">
        <v>22510.835762112201</v>
      </c>
      <c r="G13" s="11"/>
      <c r="H13" s="11"/>
      <c r="I13" s="11"/>
    </row>
    <row r="14" spans="1:9" s="20" customFormat="1" x14ac:dyDescent="0.2">
      <c r="A14" s="4" t="s">
        <v>431</v>
      </c>
      <c r="B14" s="152">
        <v>7306.9941617545001</v>
      </c>
      <c r="C14" s="152">
        <v>2467.0962233</v>
      </c>
      <c r="D14" s="152">
        <v>739.54433200000005</v>
      </c>
      <c r="E14" s="152">
        <v>0</v>
      </c>
      <c r="F14" s="152">
        <v>10513.6347170545</v>
      </c>
      <c r="G14" s="6"/>
      <c r="H14" s="6"/>
      <c r="I14" s="6"/>
    </row>
    <row r="15" spans="1:9" s="20" customFormat="1" x14ac:dyDescent="0.2">
      <c r="A15" s="4" t="s">
        <v>432</v>
      </c>
      <c r="B15" s="152">
        <v>1356.5050409999999</v>
      </c>
      <c r="C15" s="152">
        <v>497.61303815999997</v>
      </c>
      <c r="D15" s="152">
        <v>137.81415200000001</v>
      </c>
      <c r="E15" s="152">
        <v>0</v>
      </c>
      <c r="F15" s="152">
        <v>1991.9322311599999</v>
      </c>
      <c r="G15" s="6"/>
      <c r="H15" s="6"/>
      <c r="I15" s="6"/>
    </row>
    <row r="16" spans="1:9" s="20" customFormat="1" x14ac:dyDescent="0.2">
      <c r="A16" s="4" t="s">
        <v>433</v>
      </c>
      <c r="B16" s="152">
        <v>310.69746600000002</v>
      </c>
      <c r="C16" s="152">
        <v>113.37535124999999</v>
      </c>
      <c r="D16" s="152">
        <v>31.549513999999999</v>
      </c>
      <c r="E16" s="152">
        <v>0</v>
      </c>
      <c r="F16" s="152">
        <v>455.62233125</v>
      </c>
      <c r="G16" s="6"/>
      <c r="H16" s="6"/>
      <c r="I16" s="6"/>
    </row>
    <row r="17" spans="1:9" s="20" customFormat="1" x14ac:dyDescent="0.2">
      <c r="A17" s="4" t="s">
        <v>434</v>
      </c>
      <c r="B17" s="152">
        <v>890.45874100000003</v>
      </c>
      <c r="C17" s="152">
        <v>325.17502259999998</v>
      </c>
      <c r="D17" s="152">
        <v>90.420910000000006</v>
      </c>
      <c r="E17" s="152">
        <v>0</v>
      </c>
      <c r="F17" s="152">
        <v>1306.0546735999999</v>
      </c>
      <c r="G17" s="6"/>
      <c r="H17" s="6"/>
      <c r="I17" s="6"/>
    </row>
    <row r="18" spans="1:9" s="20" customFormat="1" x14ac:dyDescent="0.2">
      <c r="A18" s="4" t="s">
        <v>435</v>
      </c>
      <c r="B18" s="152">
        <v>31.069748000000001</v>
      </c>
      <c r="C18" s="152">
        <v>11.33753486</v>
      </c>
      <c r="D18" s="152">
        <v>3.223922</v>
      </c>
      <c r="E18" s="152">
        <v>0</v>
      </c>
      <c r="F18" s="152">
        <v>45.631204859999997</v>
      </c>
      <c r="G18" s="6"/>
      <c r="H18" s="6"/>
      <c r="I18" s="6"/>
    </row>
    <row r="19" spans="1:9" s="20" customFormat="1" x14ac:dyDescent="0.2">
      <c r="A19" s="4" t="s">
        <v>436</v>
      </c>
      <c r="B19" s="152">
        <v>93.209241000000006</v>
      </c>
      <c r="C19" s="152">
        <v>36.387594589999999</v>
      </c>
      <c r="D19" s="152">
        <v>9.4648540000000008</v>
      </c>
      <c r="E19" s="152">
        <v>0</v>
      </c>
      <c r="F19" s="152">
        <v>139.06168958999999</v>
      </c>
      <c r="G19" s="6"/>
      <c r="H19" s="6"/>
      <c r="I19" s="6"/>
    </row>
    <row r="20" spans="1:9" s="20" customFormat="1" x14ac:dyDescent="0.2">
      <c r="A20" s="4" t="s">
        <v>437</v>
      </c>
      <c r="B20" s="152">
        <v>31.069845000000001</v>
      </c>
      <c r="C20" s="152">
        <v>11.33753486</v>
      </c>
      <c r="D20" s="152">
        <v>3.1549520000000002</v>
      </c>
      <c r="E20" s="152">
        <v>0</v>
      </c>
      <c r="F20" s="152">
        <v>45.56233186</v>
      </c>
      <c r="G20" s="6"/>
      <c r="H20" s="6"/>
      <c r="I20" s="6"/>
    </row>
    <row r="21" spans="1:9" s="20" customFormat="1" x14ac:dyDescent="0.2">
      <c r="A21" s="4" t="s">
        <v>438</v>
      </c>
      <c r="B21" s="152">
        <v>3523.6024309514</v>
      </c>
      <c r="C21" s="152">
        <v>2049.6820781000001</v>
      </c>
      <c r="D21" s="152">
        <v>1039.4313549999999</v>
      </c>
      <c r="E21" s="152">
        <v>0</v>
      </c>
      <c r="F21" s="152">
        <v>6612.7158640513999</v>
      </c>
      <c r="G21" s="6"/>
      <c r="H21" s="6"/>
      <c r="I21" s="6"/>
    </row>
    <row r="22" spans="1:9" s="12" customFormat="1" x14ac:dyDescent="0.2">
      <c r="A22" s="10" t="s">
        <v>439</v>
      </c>
      <c r="B22" s="154">
        <v>0</v>
      </c>
      <c r="C22" s="154">
        <v>0</v>
      </c>
      <c r="D22" s="154">
        <v>0</v>
      </c>
      <c r="E22" s="154">
        <v>0</v>
      </c>
      <c r="F22" s="154">
        <v>0</v>
      </c>
      <c r="G22" s="11"/>
      <c r="H22" s="11"/>
      <c r="I22" s="11"/>
    </row>
    <row r="23" spans="1:9" s="12" customFormat="1" x14ac:dyDescent="0.2">
      <c r="A23" s="10" t="s">
        <v>440</v>
      </c>
      <c r="B23" s="154">
        <v>0</v>
      </c>
      <c r="C23" s="154">
        <v>0</v>
      </c>
      <c r="D23" s="154">
        <v>0</v>
      </c>
      <c r="E23" s="154">
        <v>0</v>
      </c>
      <c r="F23" s="154">
        <v>0</v>
      </c>
      <c r="G23" s="11"/>
      <c r="H23" s="11"/>
      <c r="I23" s="11"/>
    </row>
    <row r="24" spans="1:9" s="20" customFormat="1" x14ac:dyDescent="0.2">
      <c r="A24" s="4" t="s">
        <v>441</v>
      </c>
      <c r="B24" s="152">
        <v>0</v>
      </c>
      <c r="C24" s="152">
        <v>0</v>
      </c>
      <c r="D24" s="152">
        <v>0</v>
      </c>
      <c r="E24" s="152">
        <v>0</v>
      </c>
      <c r="F24" s="152">
        <v>0</v>
      </c>
      <c r="G24" s="6"/>
      <c r="H24" s="6"/>
      <c r="I24" s="6"/>
    </row>
    <row r="25" spans="1:9" s="20" customFormat="1" x14ac:dyDescent="0.2">
      <c r="A25" s="4" t="s">
        <v>442</v>
      </c>
      <c r="B25" s="152">
        <v>0</v>
      </c>
      <c r="C25" s="152">
        <v>0</v>
      </c>
      <c r="D25" s="152">
        <v>0</v>
      </c>
      <c r="E25" s="152">
        <v>0</v>
      </c>
      <c r="F25" s="152">
        <v>0</v>
      </c>
      <c r="G25" s="6"/>
      <c r="H25" s="6"/>
      <c r="I25" s="6"/>
    </row>
    <row r="26" spans="1:9" s="20" customFormat="1" x14ac:dyDescent="0.2">
      <c r="A26" s="4" t="s">
        <v>443</v>
      </c>
      <c r="B26" s="152">
        <v>0</v>
      </c>
      <c r="C26" s="152">
        <v>0</v>
      </c>
      <c r="D26" s="152">
        <v>0</v>
      </c>
      <c r="E26" s="152">
        <v>0</v>
      </c>
      <c r="F26" s="152">
        <v>0</v>
      </c>
      <c r="G26" s="6"/>
      <c r="H26" s="6"/>
      <c r="I26" s="6"/>
    </row>
    <row r="27" spans="1:9" s="20" customFormat="1" x14ac:dyDescent="0.2">
      <c r="A27" s="4" t="s">
        <v>444</v>
      </c>
      <c r="B27" s="152">
        <v>0</v>
      </c>
      <c r="C27" s="152">
        <v>0</v>
      </c>
      <c r="D27" s="152">
        <v>0</v>
      </c>
      <c r="E27" s="152">
        <v>0</v>
      </c>
      <c r="F27" s="152">
        <v>0</v>
      </c>
      <c r="G27" s="6"/>
      <c r="H27" s="6"/>
      <c r="I27" s="6"/>
    </row>
    <row r="28" spans="1:9" s="12" customFormat="1" x14ac:dyDescent="0.2">
      <c r="A28" s="10" t="s">
        <v>445</v>
      </c>
      <c r="B28" s="154">
        <v>899.72876630630003</v>
      </c>
      <c r="C28" s="154">
        <v>973.80215954000005</v>
      </c>
      <c r="D28" s="154">
        <v>1519.0220240000001</v>
      </c>
      <c r="E28" s="154">
        <v>0</v>
      </c>
      <c r="F28" s="154">
        <v>3392.5529498463002</v>
      </c>
      <c r="G28" s="11"/>
      <c r="H28" s="11"/>
      <c r="I28" s="11"/>
    </row>
    <row r="29" spans="1:9" s="20" customFormat="1" x14ac:dyDescent="0.2">
      <c r="A29" s="4" t="s">
        <v>446</v>
      </c>
      <c r="B29" s="152">
        <v>38.780453952000002</v>
      </c>
      <c r="C29" s="152">
        <v>14.901102</v>
      </c>
      <c r="D29" s="152">
        <v>465.02425899999997</v>
      </c>
      <c r="E29" s="152">
        <v>0</v>
      </c>
      <c r="F29" s="152">
        <v>518.70581495199997</v>
      </c>
      <c r="G29" s="6"/>
      <c r="H29" s="6"/>
      <c r="I29" s="6"/>
    </row>
    <row r="30" spans="1:9" s="20" customFormat="1" x14ac:dyDescent="0.2">
      <c r="A30" s="4" t="s">
        <v>472</v>
      </c>
      <c r="B30" s="152">
        <v>35</v>
      </c>
      <c r="C30" s="152">
        <v>0</v>
      </c>
      <c r="D30" s="152">
        <v>450.21576099999999</v>
      </c>
      <c r="E30" s="152">
        <v>0</v>
      </c>
      <c r="F30" s="152">
        <v>485.21576099999999</v>
      </c>
      <c r="G30" s="6"/>
      <c r="H30" s="6"/>
      <c r="I30" s="6"/>
    </row>
    <row r="31" spans="1:9" s="20" customFormat="1" x14ac:dyDescent="0.2">
      <c r="A31" s="4" t="s">
        <v>453</v>
      </c>
      <c r="B31" s="152">
        <v>0</v>
      </c>
      <c r="C31" s="152">
        <v>2.8729999999999999E-2</v>
      </c>
      <c r="D31" s="152">
        <v>0</v>
      </c>
      <c r="E31" s="152">
        <v>0</v>
      </c>
      <c r="F31" s="152">
        <v>2.8729999999999999E-2</v>
      </c>
      <c r="G31" s="6"/>
      <c r="H31" s="6"/>
      <c r="I31" s="6"/>
    </row>
    <row r="32" spans="1:9" s="20" customFormat="1" x14ac:dyDescent="0.2">
      <c r="A32" s="4" t="s">
        <v>454</v>
      </c>
      <c r="B32" s="152">
        <v>0</v>
      </c>
      <c r="C32" s="152">
        <v>14.872372</v>
      </c>
      <c r="D32" s="152">
        <v>14.808498</v>
      </c>
      <c r="E32" s="152">
        <v>0</v>
      </c>
      <c r="F32" s="152">
        <v>29.680869999999999</v>
      </c>
      <c r="G32" s="6"/>
      <c r="H32" s="6"/>
      <c r="I32" s="6"/>
    </row>
    <row r="33" spans="1:9" s="20" customFormat="1" x14ac:dyDescent="0.2">
      <c r="A33" s="4" t="s">
        <v>481</v>
      </c>
      <c r="B33" s="152">
        <v>3.7804539519999998</v>
      </c>
      <c r="C33" s="152">
        <v>0</v>
      </c>
      <c r="D33" s="152">
        <v>0</v>
      </c>
      <c r="E33" s="152">
        <v>0</v>
      </c>
      <c r="F33" s="152">
        <v>3.7804539519999998</v>
      </c>
      <c r="G33" s="6"/>
      <c r="H33" s="6"/>
      <c r="I33" s="6"/>
    </row>
    <row r="34" spans="1:9" s="20" customFormat="1" x14ac:dyDescent="0.2">
      <c r="A34" s="4" t="s">
        <v>456</v>
      </c>
      <c r="B34" s="152">
        <v>856.05975530379999</v>
      </c>
      <c r="C34" s="152">
        <v>937.82593194000003</v>
      </c>
      <c r="D34" s="152">
        <v>1053.9977650000001</v>
      </c>
      <c r="E34" s="152">
        <v>0</v>
      </c>
      <c r="F34" s="152">
        <v>2847.8834522438001</v>
      </c>
      <c r="G34" s="6"/>
      <c r="H34" s="6"/>
      <c r="I34" s="6"/>
    </row>
    <row r="35" spans="1:9" s="20" customFormat="1" x14ac:dyDescent="0.2">
      <c r="A35" s="4" t="s">
        <v>457</v>
      </c>
      <c r="B35" s="152">
        <v>4.8885570505000002</v>
      </c>
      <c r="C35" s="152">
        <v>21.0751256</v>
      </c>
      <c r="D35" s="152">
        <v>0</v>
      </c>
      <c r="E35" s="152">
        <v>0</v>
      </c>
      <c r="F35" s="152">
        <v>25.963682650500001</v>
      </c>
      <c r="G35" s="6"/>
      <c r="H35" s="6"/>
      <c r="I35" s="6"/>
    </row>
    <row r="36" spans="1:9" s="20" customFormat="1" x14ac:dyDescent="0.2">
      <c r="A36" s="4" t="s">
        <v>458</v>
      </c>
      <c r="B36" s="152">
        <v>0</v>
      </c>
      <c r="C36" s="152">
        <v>0</v>
      </c>
      <c r="D36" s="152">
        <v>0</v>
      </c>
      <c r="E36" s="152">
        <v>0</v>
      </c>
      <c r="F36" s="152">
        <v>0</v>
      </c>
      <c r="G36" s="6"/>
      <c r="H36" s="6"/>
      <c r="I36" s="6"/>
    </row>
    <row r="37" spans="1:9" s="12" customFormat="1" x14ac:dyDescent="0.2">
      <c r="A37" s="10" t="s">
        <v>459</v>
      </c>
      <c r="B37" s="154">
        <v>227.21318453020001</v>
      </c>
      <c r="C37" s="154">
        <v>157.91215486999999</v>
      </c>
      <c r="D37" s="154">
        <v>4597.1568159999997</v>
      </c>
      <c r="E37" s="154">
        <v>2510.669124</v>
      </c>
      <c r="F37" s="154">
        <v>7492.9512794002003</v>
      </c>
      <c r="G37" s="11"/>
      <c r="H37" s="11"/>
      <c r="I37" s="11"/>
    </row>
    <row r="38" spans="1:9" s="12" customFormat="1" x14ac:dyDescent="0.2">
      <c r="A38" s="10" t="s">
        <v>460</v>
      </c>
      <c r="B38" s="154">
        <v>227.21318453020001</v>
      </c>
      <c r="C38" s="154">
        <v>157.91215486999999</v>
      </c>
      <c r="D38" s="154">
        <v>273.60301700000002</v>
      </c>
      <c r="E38" s="154">
        <v>0</v>
      </c>
      <c r="F38" s="154">
        <v>658.72835640020003</v>
      </c>
      <c r="G38" s="11"/>
      <c r="H38" s="11"/>
      <c r="I38" s="11"/>
    </row>
    <row r="39" spans="1:9" s="20" customFormat="1" x14ac:dyDescent="0.2">
      <c r="A39" s="4" t="s">
        <v>461</v>
      </c>
      <c r="B39" s="152">
        <v>218.3848275284</v>
      </c>
      <c r="C39" s="152">
        <v>114.84201041</v>
      </c>
      <c r="D39" s="152">
        <v>54.536721999999997</v>
      </c>
      <c r="E39" s="152">
        <v>0</v>
      </c>
      <c r="F39" s="152">
        <v>387.76355993840002</v>
      </c>
      <c r="G39" s="6"/>
      <c r="H39" s="6"/>
      <c r="I39" s="6"/>
    </row>
    <row r="40" spans="1:9" s="20" customFormat="1" x14ac:dyDescent="0.2">
      <c r="A40" s="4" t="s">
        <v>462</v>
      </c>
      <c r="B40" s="152">
        <v>8.8283570018000006</v>
      </c>
      <c r="C40" s="152">
        <v>43.070144460000002</v>
      </c>
      <c r="D40" s="152">
        <v>219.066295</v>
      </c>
      <c r="E40" s="152">
        <v>0</v>
      </c>
      <c r="F40" s="152">
        <v>270.96479646180001</v>
      </c>
      <c r="G40" s="6"/>
      <c r="H40" s="6"/>
      <c r="I40" s="6"/>
    </row>
    <row r="41" spans="1:9" s="12" customFormat="1" x14ac:dyDescent="0.2">
      <c r="A41" s="10" t="s">
        <v>463</v>
      </c>
      <c r="B41" s="154">
        <v>0</v>
      </c>
      <c r="C41" s="154">
        <v>0</v>
      </c>
      <c r="D41" s="154">
        <v>0</v>
      </c>
      <c r="E41" s="154">
        <v>0</v>
      </c>
      <c r="F41" s="154">
        <v>0</v>
      </c>
      <c r="G41" s="11"/>
      <c r="H41" s="11"/>
      <c r="I41" s="11"/>
    </row>
    <row r="42" spans="1:9" s="20" customFormat="1" x14ac:dyDescent="0.2">
      <c r="A42" s="4" t="s">
        <v>464</v>
      </c>
      <c r="B42" s="152">
        <v>0</v>
      </c>
      <c r="C42" s="152">
        <v>0</v>
      </c>
      <c r="D42" s="152">
        <v>0</v>
      </c>
      <c r="E42" s="152">
        <v>0</v>
      </c>
      <c r="F42" s="152">
        <v>0</v>
      </c>
      <c r="G42" s="6"/>
      <c r="H42" s="6"/>
      <c r="I42" s="6"/>
    </row>
    <row r="43" spans="1:9" s="20" customFormat="1" x14ac:dyDescent="0.2">
      <c r="A43" s="4" t="s">
        <v>465</v>
      </c>
      <c r="B43" s="152">
        <v>0</v>
      </c>
      <c r="C43" s="152">
        <v>0</v>
      </c>
      <c r="D43" s="152">
        <v>0</v>
      </c>
      <c r="E43" s="152">
        <v>0</v>
      </c>
      <c r="F43" s="152">
        <v>0</v>
      </c>
      <c r="G43" s="6"/>
      <c r="H43" s="6"/>
      <c r="I43" s="6"/>
    </row>
    <row r="44" spans="1:9" s="12" customFormat="1" x14ac:dyDescent="0.2">
      <c r="A44" s="10" t="s">
        <v>466</v>
      </c>
      <c r="B44" s="154">
        <v>0</v>
      </c>
      <c r="C44" s="154">
        <v>0</v>
      </c>
      <c r="D44" s="154">
        <v>4323.5537990000003</v>
      </c>
      <c r="E44" s="154">
        <v>2510.669124</v>
      </c>
      <c r="F44" s="154">
        <v>6834.2229230000003</v>
      </c>
      <c r="G44" s="11"/>
      <c r="H44" s="11"/>
      <c r="I44" s="11"/>
    </row>
    <row r="45" spans="1:9" s="20" customFormat="1" x14ac:dyDescent="0.2">
      <c r="A45" s="4" t="s">
        <v>446</v>
      </c>
      <c r="B45" s="152">
        <v>0</v>
      </c>
      <c r="C45" s="152">
        <v>0</v>
      </c>
      <c r="D45" s="152">
        <v>0</v>
      </c>
      <c r="E45" s="152">
        <v>2510.669124</v>
      </c>
      <c r="F45" s="152">
        <v>2510.669124</v>
      </c>
      <c r="G45" s="6"/>
      <c r="H45" s="6"/>
      <c r="I45" s="6"/>
    </row>
    <row r="46" spans="1:9" s="20" customFormat="1" x14ac:dyDescent="0.2">
      <c r="A46" s="4" t="s">
        <v>481</v>
      </c>
      <c r="B46" s="152">
        <v>0</v>
      </c>
      <c r="C46" s="152">
        <v>0</v>
      </c>
      <c r="D46" s="152">
        <v>0</v>
      </c>
      <c r="E46" s="152">
        <v>2510.669124</v>
      </c>
      <c r="F46" s="152">
        <v>2510.669124</v>
      </c>
      <c r="G46" s="6"/>
      <c r="H46" s="6"/>
      <c r="I46" s="6"/>
    </row>
    <row r="47" spans="1:9" s="20" customFormat="1" x14ac:dyDescent="0.2">
      <c r="A47" s="4" t="s">
        <v>456</v>
      </c>
      <c r="B47" s="152">
        <v>0</v>
      </c>
      <c r="C47" s="152">
        <v>0</v>
      </c>
      <c r="D47" s="152">
        <v>4323.5537990000003</v>
      </c>
      <c r="E47" s="152">
        <v>0</v>
      </c>
      <c r="F47" s="152">
        <v>4323.5537990000003</v>
      </c>
      <c r="G47" s="6"/>
      <c r="H47" s="6"/>
      <c r="I47" s="6"/>
    </row>
    <row r="48" spans="1:9" s="20" customFormat="1" x14ac:dyDescent="0.2">
      <c r="A48" s="4" t="s">
        <v>457</v>
      </c>
      <c r="B48" s="152">
        <v>0</v>
      </c>
      <c r="C48" s="152">
        <v>0</v>
      </c>
      <c r="D48" s="152">
        <v>0</v>
      </c>
      <c r="E48" s="152">
        <v>0</v>
      </c>
      <c r="F48" s="152">
        <v>0</v>
      </c>
      <c r="G48" s="6"/>
      <c r="H48" s="6"/>
      <c r="I48" s="6"/>
    </row>
    <row r="49" spans="1:12" s="12" customFormat="1" x14ac:dyDescent="0.2">
      <c r="A49" s="10" t="s">
        <v>468</v>
      </c>
      <c r="B49" s="154">
        <v>0</v>
      </c>
      <c r="C49" s="154">
        <v>9801.7522644500004</v>
      </c>
      <c r="D49" s="154">
        <v>496.99528757000002</v>
      </c>
      <c r="E49" s="154">
        <v>0</v>
      </c>
      <c r="F49" s="154">
        <v>10298.747552020001</v>
      </c>
      <c r="G49" s="11"/>
      <c r="H49" s="11"/>
      <c r="I49" s="11"/>
    </row>
    <row r="50" spans="1:12" s="20" customFormat="1" x14ac:dyDescent="0.2">
      <c r="A50" s="4" t="s">
        <v>469</v>
      </c>
      <c r="B50" s="152">
        <v>0</v>
      </c>
      <c r="C50" s="152">
        <v>21805.760950200001</v>
      </c>
      <c r="D50" s="152">
        <v>929.860411</v>
      </c>
      <c r="E50" s="152">
        <v>0</v>
      </c>
      <c r="F50" s="152">
        <v>22735.621361199999</v>
      </c>
      <c r="G50" s="6"/>
      <c r="H50" s="6"/>
      <c r="I50" s="6"/>
    </row>
    <row r="51" spans="1:12" s="20" customFormat="1" x14ac:dyDescent="0.2">
      <c r="A51" s="4" t="s">
        <v>470</v>
      </c>
      <c r="B51" s="152">
        <v>0</v>
      </c>
      <c r="C51" s="152">
        <v>12004.008685749999</v>
      </c>
      <c r="D51" s="152">
        <v>432.86512342999998</v>
      </c>
      <c r="E51" s="152">
        <v>0</v>
      </c>
      <c r="F51" s="152">
        <v>12436.873809180001</v>
      </c>
      <c r="G51" s="6"/>
      <c r="H51" s="6"/>
      <c r="I51" s="6"/>
    </row>
    <row r="52" spans="1:12" s="25" customFormat="1" ht="13.5" thickBot="1" x14ac:dyDescent="0.25">
      <c r="A52" s="26"/>
      <c r="B52" s="26"/>
      <c r="C52" s="26"/>
      <c r="D52" s="26"/>
      <c r="E52" s="26"/>
      <c r="F52" s="26"/>
      <c r="G52" s="29"/>
      <c r="H52" s="29"/>
      <c r="I52" s="29"/>
      <c r="J52" s="28"/>
      <c r="K52" s="28"/>
      <c r="L52" s="28"/>
    </row>
    <row r="53" spans="1:12" ht="13.5" thickTop="1" x14ac:dyDescent="0.2">
      <c r="B53" s="24"/>
      <c r="C53" s="24"/>
      <c r="D53" s="24"/>
      <c r="E53" s="24"/>
      <c r="F53" s="24"/>
      <c r="G53" s="24"/>
      <c r="H53" s="24"/>
      <c r="I53" s="24"/>
      <c r="J53" s="24"/>
      <c r="K53" s="24"/>
      <c r="L53" s="24"/>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I22" sqref="I22"/>
    </sheetView>
  </sheetViews>
  <sheetFormatPr baseColWidth="10" defaultColWidth="11.42578125" defaultRowHeight="15" x14ac:dyDescent="0.25"/>
  <cols>
    <col min="1" max="6" width="11.42578125" style="75"/>
    <col min="7" max="7" width="14.28515625" style="75" customWidth="1"/>
    <col min="8" max="16384" width="11.42578125" style="75"/>
  </cols>
  <sheetData>
    <row r="18" spans="1:7" ht="99.75" customHeight="1" x14ac:dyDescent="0.7">
      <c r="A18" s="179" t="s">
        <v>266</v>
      </c>
      <c r="B18" s="179"/>
      <c r="C18" s="179"/>
      <c r="D18" s="179"/>
      <c r="E18" s="179"/>
      <c r="F18" s="179"/>
      <c r="G18" s="179"/>
    </row>
    <row r="20" spans="1:7" ht="46.5" x14ac:dyDescent="0.7">
      <c r="A20" s="180"/>
      <c r="B20" s="180"/>
      <c r="C20" s="180"/>
      <c r="D20" s="180"/>
      <c r="E20" s="180"/>
      <c r="F20" s="180"/>
      <c r="G20" s="180"/>
    </row>
    <row r="71" spans="2:2" x14ac:dyDescent="0.25">
      <c r="B71" s="76"/>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51"/>
  <sheetViews>
    <sheetView showGridLines="0" defaultGridColor="0" colorId="60" workbookViewId="0">
      <selection activeCell="G10" sqref="G10"/>
    </sheetView>
  </sheetViews>
  <sheetFormatPr baseColWidth="10" defaultColWidth="11.42578125" defaultRowHeight="12.75" x14ac:dyDescent="0.2"/>
  <cols>
    <col min="1" max="1" width="53.42578125" style="23" customWidth="1"/>
    <col min="2" max="2" width="16.140625" style="23" customWidth="1"/>
    <col min="3" max="3" width="16.42578125" style="23" customWidth="1"/>
    <col min="4" max="7" width="11.42578125" style="23"/>
    <col min="8" max="8" width="14.28515625" style="23" customWidth="1"/>
    <col min="9" max="9" width="13.5703125" style="23" customWidth="1"/>
    <col min="10" max="16384" width="11.42578125" style="23"/>
  </cols>
  <sheetData>
    <row r="1" spans="1:9" x14ac:dyDescent="0.2">
      <c r="A1" s="1" t="s">
        <v>0</v>
      </c>
    </row>
    <row r="2" spans="1:9" x14ac:dyDescent="0.2">
      <c r="A2" s="1" t="s">
        <v>1</v>
      </c>
    </row>
    <row r="3" spans="1:9" x14ac:dyDescent="0.2">
      <c r="A3" s="1" t="s">
        <v>2</v>
      </c>
    </row>
    <row r="5" spans="1:9" x14ac:dyDescent="0.2">
      <c r="A5" s="181" t="s">
        <v>3</v>
      </c>
      <c r="B5" s="181"/>
      <c r="C5" s="181"/>
      <c r="D5" s="181"/>
      <c r="E5" s="16"/>
      <c r="F5" s="16"/>
      <c r="G5" s="16"/>
      <c r="H5" s="16"/>
    </row>
    <row r="6" spans="1:9" x14ac:dyDescent="0.2">
      <c r="A6" s="181" t="s">
        <v>116</v>
      </c>
      <c r="B6" s="181"/>
      <c r="C6" s="181"/>
      <c r="D6" s="181"/>
      <c r="E6" s="16"/>
      <c r="F6" s="16"/>
      <c r="G6" s="16"/>
      <c r="H6" s="16"/>
    </row>
    <row r="7" spans="1:9" x14ac:dyDescent="0.2">
      <c r="A7" s="181">
        <v>2016</v>
      </c>
      <c r="B7" s="181"/>
      <c r="C7" s="181"/>
      <c r="D7" s="181"/>
      <c r="E7" s="16"/>
      <c r="F7" s="16"/>
      <c r="G7" s="16"/>
      <c r="H7" s="16"/>
    </row>
    <row r="8" spans="1:9" x14ac:dyDescent="0.2">
      <c r="A8" s="181" t="s">
        <v>4</v>
      </c>
      <c r="B8" s="181"/>
      <c r="C8" s="181"/>
      <c r="D8" s="181"/>
      <c r="E8" s="16"/>
      <c r="F8" s="16"/>
      <c r="G8" s="16"/>
      <c r="H8" s="16"/>
    </row>
    <row r="9" spans="1:9" ht="13.5" thickBot="1" x14ac:dyDescent="0.25"/>
    <row r="10" spans="1:9" ht="49.5" thickTop="1" thickBot="1" x14ac:dyDescent="0.25">
      <c r="A10" s="3" t="s">
        <v>420</v>
      </c>
      <c r="B10" s="3" t="s">
        <v>502</v>
      </c>
      <c r="C10" s="3" t="s">
        <v>503</v>
      </c>
      <c r="D10" s="3" t="s">
        <v>427</v>
      </c>
      <c r="E10" s="15"/>
      <c r="F10" s="15"/>
      <c r="G10" s="15"/>
      <c r="H10" s="15"/>
      <c r="I10" s="15"/>
    </row>
    <row r="11" spans="1:9" s="12" customFormat="1" ht="13.5" thickTop="1" x14ac:dyDescent="0.2">
      <c r="A11" s="10" t="s">
        <v>428</v>
      </c>
      <c r="B11" s="154">
        <v>32476.99877477</v>
      </c>
      <c r="C11" s="154">
        <v>26850.806444900001</v>
      </c>
      <c r="D11" s="154">
        <v>59327.805219670001</v>
      </c>
      <c r="E11" s="11"/>
      <c r="F11" s="11"/>
      <c r="G11" s="11"/>
      <c r="H11" s="11"/>
      <c r="I11" s="11"/>
    </row>
    <row r="12" spans="1:9" s="12" customFormat="1" x14ac:dyDescent="0.2">
      <c r="A12" s="10" t="s">
        <v>429</v>
      </c>
      <c r="B12" s="154">
        <v>32476.99877477</v>
      </c>
      <c r="C12" s="154">
        <v>26850.806444900001</v>
      </c>
      <c r="D12" s="154">
        <v>59327.805219670001</v>
      </c>
      <c r="E12" s="11"/>
      <c r="F12" s="11"/>
      <c r="G12" s="11"/>
      <c r="H12" s="11"/>
      <c r="I12" s="11"/>
    </row>
    <row r="13" spans="1:9" s="12" customFormat="1" x14ac:dyDescent="0.2">
      <c r="A13" s="10" t="s">
        <v>430</v>
      </c>
      <c r="B13" s="154">
        <v>24510.426158890001</v>
      </c>
      <c r="C13" s="154">
        <v>12498.257722799999</v>
      </c>
      <c r="D13" s="154">
        <v>37008.683881689998</v>
      </c>
      <c r="E13" s="11"/>
      <c r="F13" s="11"/>
      <c r="G13" s="11"/>
      <c r="H13" s="11"/>
      <c r="I13" s="11"/>
    </row>
    <row r="14" spans="1:9" s="20" customFormat="1" x14ac:dyDescent="0.2">
      <c r="A14" s="4" t="s">
        <v>431</v>
      </c>
      <c r="B14" s="152">
        <v>15166.07904538</v>
      </c>
      <c r="C14" s="152">
        <v>6878.5593969000001</v>
      </c>
      <c r="D14" s="152">
        <v>22044.63844228</v>
      </c>
      <c r="E14" s="6"/>
      <c r="F14" s="6"/>
      <c r="G14" s="6"/>
      <c r="H14" s="6"/>
      <c r="I14" s="6"/>
    </row>
    <row r="15" spans="1:9" s="20" customFormat="1" x14ac:dyDescent="0.2">
      <c r="A15" s="4" t="s">
        <v>432</v>
      </c>
      <c r="B15" s="152">
        <v>2261.44217411</v>
      </c>
      <c r="C15" s="152">
        <v>909.27178700000002</v>
      </c>
      <c r="D15" s="152">
        <v>3170.7139611100001</v>
      </c>
      <c r="E15" s="6"/>
      <c r="F15" s="6"/>
      <c r="G15" s="6"/>
      <c r="H15" s="6"/>
      <c r="I15" s="6"/>
    </row>
    <row r="16" spans="1:9" s="20" customFormat="1" x14ac:dyDescent="0.2">
      <c r="A16" s="4" t="s">
        <v>434</v>
      </c>
      <c r="B16" s="152">
        <v>2841.16522794</v>
      </c>
      <c r="C16" s="152">
        <v>878.98823400000003</v>
      </c>
      <c r="D16" s="152">
        <v>2841.16522794</v>
      </c>
      <c r="E16" s="6"/>
      <c r="F16" s="6"/>
      <c r="G16" s="6"/>
      <c r="H16" s="6"/>
      <c r="I16" s="6"/>
    </row>
    <row r="17" spans="1:9" s="20" customFormat="1" x14ac:dyDescent="0.2">
      <c r="A17" s="4" t="s">
        <v>437</v>
      </c>
      <c r="B17" s="152">
        <v>329.54873316999999</v>
      </c>
      <c r="C17" s="152">
        <v>30.283553000000001</v>
      </c>
      <c r="D17" s="152">
        <v>329.54873316999999</v>
      </c>
      <c r="E17" s="6"/>
      <c r="F17" s="6"/>
      <c r="G17" s="6"/>
      <c r="H17" s="6"/>
      <c r="I17" s="6"/>
    </row>
    <row r="18" spans="1:9" s="20" customFormat="1" x14ac:dyDescent="0.2">
      <c r="A18" s="4" t="s">
        <v>438</v>
      </c>
      <c r="B18" s="152">
        <v>5313.80720741</v>
      </c>
      <c r="C18" s="152">
        <v>1978.2065852000001</v>
      </c>
      <c r="D18" s="152">
        <v>7292.0137926099997</v>
      </c>
      <c r="E18" s="6"/>
      <c r="F18" s="6"/>
      <c r="G18" s="6"/>
      <c r="H18" s="6"/>
      <c r="I18" s="6"/>
    </row>
    <row r="19" spans="1:9" s="12" customFormat="1" x14ac:dyDescent="0.2">
      <c r="A19" s="10" t="s">
        <v>439</v>
      </c>
      <c r="B19" s="154">
        <v>175.55743149</v>
      </c>
      <c r="C19" s="154">
        <v>0</v>
      </c>
      <c r="D19" s="154">
        <v>175.55743149</v>
      </c>
      <c r="E19" s="11"/>
      <c r="F19" s="11"/>
      <c r="G19" s="11"/>
      <c r="H19" s="11"/>
      <c r="I19" s="11"/>
    </row>
    <row r="20" spans="1:9" s="12" customFormat="1" x14ac:dyDescent="0.2">
      <c r="A20" s="10" t="s">
        <v>440</v>
      </c>
      <c r="B20" s="154">
        <v>175.55743149</v>
      </c>
      <c r="C20" s="154">
        <v>0</v>
      </c>
      <c r="D20" s="154">
        <v>175.55743149</v>
      </c>
      <c r="E20" s="11"/>
      <c r="F20" s="11"/>
      <c r="G20" s="11"/>
      <c r="H20" s="11"/>
      <c r="I20" s="11"/>
    </row>
    <row r="21" spans="1:9" s="20" customFormat="1" x14ac:dyDescent="0.2">
      <c r="A21" s="4" t="s">
        <v>441</v>
      </c>
      <c r="B21" s="152">
        <v>0</v>
      </c>
      <c r="C21" s="152">
        <v>0</v>
      </c>
      <c r="D21" s="152">
        <v>0</v>
      </c>
      <c r="E21" s="6"/>
      <c r="F21" s="6"/>
      <c r="G21" s="6"/>
      <c r="H21" s="6"/>
      <c r="I21" s="6"/>
    </row>
    <row r="22" spans="1:9" s="20" customFormat="1" x14ac:dyDescent="0.2">
      <c r="A22" s="4" t="s">
        <v>442</v>
      </c>
      <c r="B22" s="152">
        <v>0</v>
      </c>
      <c r="C22" s="152">
        <v>0</v>
      </c>
      <c r="D22" s="152">
        <v>0</v>
      </c>
      <c r="E22" s="6"/>
      <c r="F22" s="6"/>
      <c r="G22" s="6"/>
      <c r="H22" s="6"/>
      <c r="I22" s="6"/>
    </row>
    <row r="23" spans="1:9" s="20" customFormat="1" x14ac:dyDescent="0.2">
      <c r="A23" s="4" t="s">
        <v>443</v>
      </c>
      <c r="B23" s="152">
        <v>175.55743149</v>
      </c>
      <c r="C23" s="152">
        <v>0</v>
      </c>
      <c r="D23" s="152">
        <v>175.55743149</v>
      </c>
      <c r="E23" s="6"/>
      <c r="F23" s="6"/>
      <c r="G23" s="6"/>
      <c r="H23" s="6"/>
      <c r="I23" s="6"/>
    </row>
    <row r="24" spans="1:9" s="20" customFormat="1" x14ac:dyDescent="0.2">
      <c r="A24" s="4" t="s">
        <v>444</v>
      </c>
      <c r="B24" s="152">
        <v>0</v>
      </c>
      <c r="C24" s="152">
        <v>0</v>
      </c>
      <c r="D24" s="152">
        <v>0</v>
      </c>
      <c r="E24" s="6"/>
      <c r="F24" s="6"/>
      <c r="G24" s="6"/>
      <c r="H24" s="6"/>
      <c r="I24" s="6"/>
    </row>
    <row r="25" spans="1:9" s="12" customFormat="1" x14ac:dyDescent="0.2">
      <c r="A25" s="10" t="s">
        <v>445</v>
      </c>
      <c r="B25" s="154">
        <v>1593.5403005000001</v>
      </c>
      <c r="C25" s="154">
        <v>2732.2199537000001</v>
      </c>
      <c r="D25" s="154">
        <v>4325.7602542000004</v>
      </c>
      <c r="E25" s="11"/>
      <c r="F25" s="11"/>
      <c r="G25" s="11"/>
      <c r="H25" s="11"/>
      <c r="I25" s="11"/>
    </row>
    <row r="26" spans="1:9" s="20" customFormat="1" x14ac:dyDescent="0.2">
      <c r="A26" s="4" t="s">
        <v>446</v>
      </c>
      <c r="B26" s="152">
        <v>328.39477384000003</v>
      </c>
      <c r="C26" s="152">
        <v>1266.1618149999999</v>
      </c>
      <c r="D26" s="152">
        <v>1594.5565888399999</v>
      </c>
      <c r="E26" s="6"/>
      <c r="F26" s="6"/>
      <c r="G26" s="6"/>
      <c r="H26" s="6"/>
      <c r="I26" s="6"/>
    </row>
    <row r="27" spans="1:9" s="20" customFormat="1" x14ac:dyDescent="0.2">
      <c r="A27" s="4" t="s">
        <v>472</v>
      </c>
      <c r="B27" s="152">
        <v>0.39951883999999999</v>
      </c>
      <c r="C27" s="152">
        <v>0</v>
      </c>
      <c r="D27" s="152">
        <v>0.39951883999999999</v>
      </c>
      <c r="E27" s="6"/>
      <c r="F27" s="6"/>
      <c r="G27" s="6"/>
      <c r="H27" s="6"/>
      <c r="I27" s="6"/>
    </row>
    <row r="28" spans="1:9" s="20" customFormat="1" x14ac:dyDescent="0.2">
      <c r="A28" s="4" t="s">
        <v>492</v>
      </c>
      <c r="B28" s="152">
        <v>1470.8492074999999</v>
      </c>
      <c r="C28" s="152">
        <v>1228.5869845</v>
      </c>
      <c r="D28" s="152">
        <v>1470.8492074999999</v>
      </c>
      <c r="E28" s="6"/>
      <c r="F28" s="6"/>
      <c r="G28" s="6"/>
      <c r="H28" s="6"/>
      <c r="I28" s="6"/>
    </row>
    <row r="29" spans="1:9" s="20" customFormat="1" x14ac:dyDescent="0.2">
      <c r="A29" s="4" t="s">
        <v>454</v>
      </c>
      <c r="B29" s="152">
        <v>85.733031999999994</v>
      </c>
      <c r="C29" s="152">
        <v>0</v>
      </c>
      <c r="D29" s="152">
        <v>85.733031999999994</v>
      </c>
      <c r="E29" s="6"/>
      <c r="F29" s="6"/>
      <c r="G29" s="6"/>
      <c r="H29" s="6"/>
      <c r="I29" s="6"/>
    </row>
    <row r="30" spans="1:9" s="20" customFormat="1" x14ac:dyDescent="0.2">
      <c r="A30" s="4" t="s">
        <v>455</v>
      </c>
      <c r="B30" s="152">
        <v>37.574830499999997</v>
      </c>
      <c r="C30" s="152">
        <v>37.574830499999997</v>
      </c>
      <c r="D30" s="152">
        <v>37.574830499999997</v>
      </c>
      <c r="E30" s="6"/>
      <c r="F30" s="6"/>
      <c r="G30" s="6"/>
      <c r="H30" s="6"/>
      <c r="I30" s="6"/>
    </row>
    <row r="31" spans="1:9" s="20" customFormat="1" x14ac:dyDescent="0.2">
      <c r="A31" s="4" t="s">
        <v>456</v>
      </c>
      <c r="B31" s="152">
        <v>1265.1455266600001</v>
      </c>
      <c r="C31" s="152">
        <v>965.00030149999998</v>
      </c>
      <c r="D31" s="152">
        <v>2230.1458281599998</v>
      </c>
      <c r="E31" s="6"/>
      <c r="F31" s="6"/>
      <c r="G31" s="6"/>
      <c r="H31" s="6"/>
      <c r="I31" s="6"/>
    </row>
    <row r="32" spans="1:9" s="20" customFormat="1" x14ac:dyDescent="0.2">
      <c r="A32" s="4" t="s">
        <v>457</v>
      </c>
      <c r="B32" s="152">
        <v>0</v>
      </c>
      <c r="C32" s="152">
        <v>501.05783719999999</v>
      </c>
      <c r="D32" s="152">
        <v>501.05783719999999</v>
      </c>
      <c r="E32" s="6"/>
      <c r="F32" s="6"/>
      <c r="G32" s="6"/>
      <c r="H32" s="6"/>
      <c r="I32" s="6"/>
    </row>
    <row r="33" spans="1:9" s="20" customFormat="1" x14ac:dyDescent="0.2">
      <c r="A33" s="4" t="s">
        <v>458</v>
      </c>
      <c r="B33" s="152">
        <v>0</v>
      </c>
      <c r="C33" s="152">
        <v>0</v>
      </c>
      <c r="D33" s="152">
        <v>0</v>
      </c>
      <c r="E33" s="6"/>
      <c r="F33" s="6"/>
      <c r="G33" s="6"/>
      <c r="H33" s="6"/>
      <c r="I33" s="6"/>
    </row>
    <row r="34" spans="1:9" s="12" customFormat="1" x14ac:dyDescent="0.2">
      <c r="A34" s="10" t="s">
        <v>459</v>
      </c>
      <c r="B34" s="154">
        <v>7966.5726158799998</v>
      </c>
      <c r="C34" s="154">
        <v>14352.5487221</v>
      </c>
      <c r="D34" s="154">
        <v>22319.121337979999</v>
      </c>
      <c r="E34" s="11"/>
      <c r="F34" s="11"/>
      <c r="G34" s="11"/>
      <c r="H34" s="11"/>
      <c r="I34" s="11"/>
    </row>
    <row r="35" spans="1:9" s="12" customFormat="1" x14ac:dyDescent="0.2">
      <c r="A35" s="10" t="s">
        <v>460</v>
      </c>
      <c r="B35" s="154">
        <v>5077.71872196</v>
      </c>
      <c r="C35" s="154">
        <v>1378.6522781000001</v>
      </c>
      <c r="D35" s="154">
        <v>6456.3710000600004</v>
      </c>
      <c r="E35" s="11"/>
      <c r="F35" s="11"/>
      <c r="G35" s="11"/>
      <c r="H35" s="11"/>
      <c r="I35" s="11"/>
    </row>
    <row r="36" spans="1:9" s="20" customFormat="1" x14ac:dyDescent="0.2">
      <c r="A36" s="4" t="s">
        <v>461</v>
      </c>
      <c r="B36" s="152">
        <v>258.62591506000001</v>
      </c>
      <c r="C36" s="152">
        <v>599.3997584</v>
      </c>
      <c r="D36" s="152">
        <v>858.02567346000001</v>
      </c>
      <c r="E36" s="6"/>
      <c r="F36" s="6"/>
      <c r="G36" s="6"/>
      <c r="H36" s="6"/>
      <c r="I36" s="6"/>
    </row>
    <row r="37" spans="1:9" s="20" customFormat="1" x14ac:dyDescent="0.2">
      <c r="A37" s="4" t="s">
        <v>462</v>
      </c>
      <c r="B37" s="152">
        <v>4819.0928069000001</v>
      </c>
      <c r="C37" s="152">
        <v>779.25251969999999</v>
      </c>
      <c r="D37" s="152">
        <v>5598.3453265999997</v>
      </c>
      <c r="E37" s="6"/>
      <c r="F37" s="6"/>
      <c r="G37" s="6"/>
      <c r="H37" s="6"/>
      <c r="I37" s="6"/>
    </row>
    <row r="38" spans="1:9" s="12" customFormat="1" x14ac:dyDescent="0.2">
      <c r="A38" s="10" t="s">
        <v>463</v>
      </c>
      <c r="B38" s="154">
        <v>1682.1241588800001</v>
      </c>
      <c r="C38" s="154">
        <v>0</v>
      </c>
      <c r="D38" s="154">
        <v>1682.1241588800001</v>
      </c>
      <c r="E38" s="11"/>
      <c r="F38" s="11"/>
      <c r="G38" s="11"/>
      <c r="H38" s="11"/>
      <c r="I38" s="11"/>
    </row>
    <row r="39" spans="1:9" s="20" customFormat="1" x14ac:dyDescent="0.2">
      <c r="A39" s="4" t="s">
        <v>464</v>
      </c>
      <c r="B39" s="152">
        <v>1199.83248</v>
      </c>
      <c r="C39" s="152">
        <v>0</v>
      </c>
      <c r="D39" s="152">
        <v>1199.83248</v>
      </c>
      <c r="E39" s="6"/>
      <c r="F39" s="6"/>
      <c r="G39" s="6"/>
      <c r="H39" s="6"/>
      <c r="I39" s="6"/>
    </row>
    <row r="40" spans="1:9" s="20" customFormat="1" x14ac:dyDescent="0.2">
      <c r="A40" s="4" t="s">
        <v>465</v>
      </c>
      <c r="B40" s="152">
        <v>482.29167888000001</v>
      </c>
      <c r="C40" s="152">
        <v>0</v>
      </c>
      <c r="D40" s="152">
        <v>482.29167888000001</v>
      </c>
      <c r="E40" s="6"/>
      <c r="F40" s="6"/>
      <c r="G40" s="6"/>
      <c r="H40" s="6"/>
      <c r="I40" s="6"/>
    </row>
    <row r="41" spans="1:9" s="12" customFormat="1" x14ac:dyDescent="0.2">
      <c r="A41" s="10" t="s">
        <v>466</v>
      </c>
      <c r="B41" s="154">
        <v>1206.7297350399999</v>
      </c>
      <c r="C41" s="154">
        <v>12973.896444</v>
      </c>
      <c r="D41" s="154">
        <v>14180.62617904</v>
      </c>
      <c r="E41" s="11"/>
      <c r="F41" s="11"/>
      <c r="G41" s="11"/>
      <c r="H41" s="11"/>
      <c r="I41" s="11"/>
    </row>
    <row r="42" spans="1:9" s="20" customFormat="1" x14ac:dyDescent="0.2">
      <c r="A42" s="4" t="s">
        <v>446</v>
      </c>
      <c r="B42" s="152">
        <v>1206.7297350399999</v>
      </c>
      <c r="C42" s="152">
        <v>12973.896444</v>
      </c>
      <c r="D42" s="152">
        <v>14180.62617904</v>
      </c>
      <c r="E42" s="6"/>
      <c r="F42" s="6"/>
      <c r="G42" s="6"/>
      <c r="H42" s="6"/>
      <c r="I42" s="6"/>
    </row>
    <row r="43" spans="1:9" s="20" customFormat="1" x14ac:dyDescent="0.2">
      <c r="A43" s="4" t="s">
        <v>492</v>
      </c>
      <c r="B43" s="152">
        <v>11106.844999999999</v>
      </c>
      <c r="C43" s="152">
        <v>11106.844999999999</v>
      </c>
      <c r="D43" s="152">
        <v>11106.844999999999</v>
      </c>
      <c r="E43" s="6"/>
      <c r="F43" s="6"/>
      <c r="G43" s="6"/>
      <c r="H43" s="6"/>
      <c r="I43" s="6"/>
    </row>
    <row r="44" spans="1:9" s="20" customFormat="1" x14ac:dyDescent="0.2">
      <c r="A44" s="4" t="s">
        <v>451</v>
      </c>
      <c r="B44" s="152">
        <v>1000</v>
      </c>
      <c r="C44" s="152">
        <v>1000</v>
      </c>
      <c r="D44" s="152">
        <v>1000</v>
      </c>
      <c r="E44" s="6"/>
      <c r="F44" s="6"/>
      <c r="G44" s="6"/>
      <c r="H44" s="6"/>
      <c r="I44" s="6"/>
    </row>
    <row r="45" spans="1:9" s="20" customFormat="1" x14ac:dyDescent="0.2">
      <c r="A45" s="4" t="s">
        <v>496</v>
      </c>
      <c r="B45" s="152">
        <v>1206.7297350399999</v>
      </c>
      <c r="C45" s="152">
        <v>0</v>
      </c>
      <c r="D45" s="152">
        <v>1206.7297350399999</v>
      </c>
      <c r="E45" s="6"/>
      <c r="F45" s="6"/>
      <c r="G45" s="6"/>
      <c r="H45" s="6"/>
      <c r="I45" s="6"/>
    </row>
    <row r="46" spans="1:9" s="20" customFormat="1" x14ac:dyDescent="0.2">
      <c r="A46" s="4" t="s">
        <v>518</v>
      </c>
      <c r="B46" s="152">
        <v>867.05144399999995</v>
      </c>
      <c r="C46" s="152">
        <v>867.05144399999995</v>
      </c>
      <c r="D46" s="152">
        <v>867.05144399999995</v>
      </c>
      <c r="E46" s="6"/>
      <c r="F46" s="6"/>
      <c r="G46" s="6"/>
      <c r="H46" s="6"/>
      <c r="I46" s="6"/>
    </row>
    <row r="47" spans="1:9" s="12" customFormat="1" x14ac:dyDescent="0.2">
      <c r="A47" s="4" t="s">
        <v>456</v>
      </c>
      <c r="B47" s="152">
        <v>0</v>
      </c>
      <c r="C47" s="152">
        <v>0</v>
      </c>
      <c r="D47" s="152">
        <v>0</v>
      </c>
      <c r="E47" s="11"/>
      <c r="F47" s="11"/>
      <c r="G47" s="11"/>
      <c r="H47" s="11"/>
      <c r="I47" s="11"/>
    </row>
    <row r="48" spans="1:9" s="20" customFormat="1" x14ac:dyDescent="0.2">
      <c r="A48" s="4" t="s">
        <v>457</v>
      </c>
      <c r="B48" s="152">
        <v>0</v>
      </c>
      <c r="C48" s="152">
        <v>0</v>
      </c>
      <c r="D48" s="152">
        <v>0</v>
      </c>
      <c r="E48" s="6"/>
      <c r="F48" s="6"/>
      <c r="G48" s="6"/>
      <c r="H48" s="6"/>
      <c r="I48" s="6"/>
    </row>
    <row r="49" spans="1:12" s="20" customFormat="1" x14ac:dyDescent="0.2">
      <c r="A49" s="10" t="s">
        <v>468</v>
      </c>
      <c r="B49" s="154">
        <v>0</v>
      </c>
      <c r="C49" s="154">
        <v>0</v>
      </c>
      <c r="D49" s="154">
        <v>0</v>
      </c>
      <c r="E49" s="6"/>
      <c r="F49" s="6"/>
      <c r="G49" s="6"/>
      <c r="H49" s="6"/>
      <c r="I49" s="6"/>
    </row>
    <row r="50" spans="1:12" s="25" customFormat="1" x14ac:dyDescent="0.2">
      <c r="A50" s="4" t="s">
        <v>469</v>
      </c>
      <c r="B50" s="152">
        <v>0</v>
      </c>
      <c r="C50" s="152">
        <v>0</v>
      </c>
      <c r="D50" s="152">
        <v>0</v>
      </c>
      <c r="E50" s="29"/>
      <c r="F50" s="29"/>
      <c r="G50" s="29"/>
      <c r="H50" s="29"/>
      <c r="I50" s="29"/>
      <c r="J50" s="28"/>
      <c r="K50" s="28"/>
      <c r="L50" s="28"/>
    </row>
    <row r="51" spans="1:12" x14ac:dyDescent="0.2">
      <c r="A51" s="4" t="s">
        <v>470</v>
      </c>
      <c r="B51" s="152">
        <v>0</v>
      </c>
      <c r="C51" s="152">
        <v>0</v>
      </c>
      <c r="D51" s="152">
        <v>0</v>
      </c>
      <c r="E51" s="24"/>
      <c r="F51" s="24"/>
      <c r="G51" s="24"/>
      <c r="H51" s="24"/>
      <c r="I51" s="24"/>
      <c r="J51" s="24"/>
      <c r="K51" s="24"/>
      <c r="L51" s="24"/>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defaultGridColor="0" colorId="60" workbookViewId="0">
      <selection activeCell="G10" sqref="G10"/>
    </sheetView>
  </sheetViews>
  <sheetFormatPr baseColWidth="10" defaultColWidth="11.42578125" defaultRowHeight="12.75" x14ac:dyDescent="0.2"/>
  <cols>
    <col min="1" max="1" width="54" style="23" customWidth="1"/>
    <col min="2" max="7" width="11.42578125" style="23"/>
    <col min="8" max="8" width="14.28515625" style="23" customWidth="1"/>
    <col min="9" max="9" width="13.5703125" style="23" customWidth="1"/>
    <col min="10" max="16384" width="11.42578125" style="23"/>
  </cols>
  <sheetData>
    <row r="1" spans="1:9" x14ac:dyDescent="0.2">
      <c r="A1" s="1" t="s">
        <v>0</v>
      </c>
    </row>
    <row r="2" spans="1:9" x14ac:dyDescent="0.2">
      <c r="A2" s="1" t="s">
        <v>1</v>
      </c>
    </row>
    <row r="3" spans="1:9" x14ac:dyDescent="0.2">
      <c r="A3" s="1" t="s">
        <v>2</v>
      </c>
    </row>
    <row r="5" spans="1:9" x14ac:dyDescent="0.2">
      <c r="A5" s="181" t="s">
        <v>3</v>
      </c>
      <c r="B5" s="181"/>
      <c r="C5" s="181"/>
      <c r="D5" s="181"/>
      <c r="E5" s="181"/>
      <c r="F5" s="16"/>
      <c r="G5" s="16"/>
      <c r="H5" s="16"/>
    </row>
    <row r="6" spans="1:9" x14ac:dyDescent="0.2">
      <c r="A6" s="181" t="s">
        <v>120</v>
      </c>
      <c r="B6" s="181"/>
      <c r="C6" s="181"/>
      <c r="D6" s="181"/>
      <c r="E6" s="181"/>
      <c r="F6" s="16"/>
      <c r="G6" s="16"/>
      <c r="H6" s="16"/>
    </row>
    <row r="7" spans="1:9" x14ac:dyDescent="0.2">
      <c r="A7" s="181">
        <v>2016</v>
      </c>
      <c r="B7" s="181"/>
      <c r="C7" s="181"/>
      <c r="D7" s="181"/>
      <c r="E7" s="181"/>
      <c r="F7" s="16"/>
      <c r="G7" s="16"/>
      <c r="H7" s="16"/>
    </row>
    <row r="8" spans="1:9" x14ac:dyDescent="0.2">
      <c r="A8" s="181" t="s">
        <v>4</v>
      </c>
      <c r="B8" s="181"/>
      <c r="C8" s="181"/>
      <c r="D8" s="181"/>
      <c r="E8" s="181"/>
      <c r="F8" s="16"/>
      <c r="G8" s="16"/>
      <c r="H8" s="16"/>
    </row>
    <row r="9" spans="1:9" ht="13.5" thickBot="1" x14ac:dyDescent="0.25"/>
    <row r="10" spans="1:9" ht="14.25" thickTop="1" thickBot="1" x14ac:dyDescent="0.25">
      <c r="A10" s="3" t="s">
        <v>420</v>
      </c>
      <c r="B10" s="3" t="s">
        <v>119</v>
      </c>
      <c r="C10" s="3" t="s">
        <v>118</v>
      </c>
      <c r="D10" s="3" t="s">
        <v>117</v>
      </c>
      <c r="E10" s="3" t="s">
        <v>427</v>
      </c>
      <c r="F10" s="15"/>
      <c r="G10" s="15"/>
      <c r="H10" s="15"/>
      <c r="I10" s="15"/>
    </row>
    <row r="11" spans="1:9" s="12" customFormat="1" ht="13.5" thickTop="1" x14ac:dyDescent="0.2">
      <c r="A11" s="10" t="s">
        <v>428</v>
      </c>
      <c r="B11" s="154">
        <v>152.55342399</v>
      </c>
      <c r="C11" s="154">
        <v>201.08234431</v>
      </c>
      <c r="D11" s="154">
        <v>32147.50300647</v>
      </c>
      <c r="E11" s="154">
        <v>32501.138774769999</v>
      </c>
      <c r="F11" s="11"/>
      <c r="G11" s="11"/>
      <c r="H11" s="11"/>
      <c r="I11" s="11"/>
    </row>
    <row r="12" spans="1:9" s="12" customFormat="1" x14ac:dyDescent="0.2">
      <c r="A12" s="10" t="s">
        <v>429</v>
      </c>
      <c r="B12" s="154">
        <v>152.55342399</v>
      </c>
      <c r="C12" s="154">
        <v>201.08234431</v>
      </c>
      <c r="D12" s="154">
        <v>32147.50300647</v>
      </c>
      <c r="E12" s="154">
        <v>32501.138774769999</v>
      </c>
      <c r="F12" s="11"/>
      <c r="G12" s="11"/>
      <c r="H12" s="11"/>
      <c r="I12" s="11"/>
    </row>
    <row r="13" spans="1:9" s="12" customFormat="1" x14ac:dyDescent="0.2">
      <c r="A13" s="10" t="s">
        <v>430</v>
      </c>
      <c r="B13" s="154">
        <v>152.55342399</v>
      </c>
      <c r="C13" s="154">
        <v>201.08234431</v>
      </c>
      <c r="D13" s="154">
        <v>24180.930390590001</v>
      </c>
      <c r="E13" s="154">
        <v>24534.56615889</v>
      </c>
      <c r="F13" s="11"/>
      <c r="G13" s="11"/>
      <c r="H13" s="11"/>
      <c r="I13" s="11"/>
    </row>
    <row r="14" spans="1:9" s="20" customFormat="1" x14ac:dyDescent="0.2">
      <c r="A14" s="4" t="s">
        <v>431</v>
      </c>
      <c r="B14" s="152">
        <v>67.505168280000007</v>
      </c>
      <c r="C14" s="152">
        <v>116.30727063</v>
      </c>
      <c r="D14" s="152">
        <v>14982.266606470001</v>
      </c>
      <c r="E14" s="152">
        <v>15166.07904538</v>
      </c>
      <c r="F14" s="6"/>
      <c r="G14" s="6"/>
      <c r="H14" s="6"/>
      <c r="I14" s="6"/>
    </row>
    <row r="15" spans="1:9" s="20" customFormat="1" x14ac:dyDescent="0.2">
      <c r="A15" s="4" t="s">
        <v>432</v>
      </c>
      <c r="B15" s="152">
        <v>9.1159160000000004</v>
      </c>
      <c r="C15" s="152">
        <v>15.88639611</v>
      </c>
      <c r="D15" s="152">
        <v>2236.4398620000002</v>
      </c>
      <c r="E15" s="152">
        <v>2261.44217411</v>
      </c>
      <c r="F15" s="6"/>
      <c r="G15" s="6"/>
      <c r="H15" s="6"/>
      <c r="I15" s="6"/>
    </row>
    <row r="16" spans="1:9" s="20" customFormat="1" x14ac:dyDescent="0.2">
      <c r="A16" s="4" t="s">
        <v>434</v>
      </c>
      <c r="B16" s="152">
        <v>8.808567</v>
      </c>
      <c r="C16" s="152">
        <v>15.35062696</v>
      </c>
      <c r="D16" s="152">
        <v>1938.0177999800001</v>
      </c>
      <c r="E16" s="152">
        <v>1962.1769939400001</v>
      </c>
      <c r="F16" s="6"/>
      <c r="G16" s="6"/>
      <c r="H16" s="6"/>
      <c r="I16" s="6"/>
    </row>
    <row r="17" spans="1:9" s="20" customFormat="1" x14ac:dyDescent="0.2">
      <c r="A17" s="4" t="s">
        <v>437</v>
      </c>
      <c r="B17" s="152">
        <v>0.30734899999999998</v>
      </c>
      <c r="C17" s="152">
        <v>0.53576915000000003</v>
      </c>
      <c r="D17" s="152">
        <v>298.42206202</v>
      </c>
      <c r="E17" s="152">
        <v>299.26518017000001</v>
      </c>
      <c r="F17" s="6"/>
      <c r="G17" s="6"/>
      <c r="H17" s="6"/>
      <c r="I17" s="6"/>
    </row>
    <row r="18" spans="1:9" s="20" customFormat="1" x14ac:dyDescent="0.2">
      <c r="A18" s="4" t="s">
        <v>438</v>
      </c>
      <c r="B18" s="152">
        <v>43.179446710000001</v>
      </c>
      <c r="C18" s="152">
        <v>62.575697750000003</v>
      </c>
      <c r="D18" s="152">
        <v>5208.0520629499997</v>
      </c>
      <c r="E18" s="152">
        <v>5313.80720741</v>
      </c>
      <c r="F18" s="6"/>
      <c r="G18" s="6"/>
      <c r="H18" s="6"/>
      <c r="I18" s="6"/>
    </row>
    <row r="19" spans="1:9" s="12" customFormat="1" x14ac:dyDescent="0.2">
      <c r="A19" s="10" t="s">
        <v>439</v>
      </c>
      <c r="B19" s="154">
        <v>0</v>
      </c>
      <c r="C19" s="154">
        <v>3.3466000000000002E-4</v>
      </c>
      <c r="D19" s="154">
        <v>175.55709683000001</v>
      </c>
      <c r="E19" s="154">
        <v>175.55743149</v>
      </c>
      <c r="F19" s="11"/>
      <c r="G19" s="11"/>
      <c r="H19" s="11"/>
      <c r="I19" s="11"/>
    </row>
    <row r="20" spans="1:9" s="12" customFormat="1" x14ac:dyDescent="0.2">
      <c r="A20" s="10" t="s">
        <v>440</v>
      </c>
      <c r="B20" s="154">
        <v>0</v>
      </c>
      <c r="C20" s="154">
        <v>3.3466000000000002E-4</v>
      </c>
      <c r="D20" s="154">
        <v>175.55709683000001</v>
      </c>
      <c r="E20" s="154">
        <v>175.55743149</v>
      </c>
      <c r="F20" s="11"/>
      <c r="G20" s="11"/>
      <c r="H20" s="11"/>
      <c r="I20" s="11"/>
    </row>
    <row r="21" spans="1:9" s="20" customFormat="1" x14ac:dyDescent="0.2">
      <c r="A21" s="4" t="s">
        <v>441</v>
      </c>
      <c r="B21" s="152">
        <v>0</v>
      </c>
      <c r="C21" s="152">
        <v>0</v>
      </c>
      <c r="D21" s="152">
        <v>0</v>
      </c>
      <c r="E21" s="152">
        <v>0</v>
      </c>
      <c r="F21" s="6"/>
      <c r="G21" s="6"/>
      <c r="H21" s="6"/>
      <c r="I21" s="6"/>
    </row>
    <row r="22" spans="1:9" s="20" customFormat="1" x14ac:dyDescent="0.2">
      <c r="A22" s="4" t="s">
        <v>442</v>
      </c>
      <c r="B22" s="152">
        <v>0</v>
      </c>
      <c r="C22" s="152">
        <v>0</v>
      </c>
      <c r="D22" s="152">
        <v>0</v>
      </c>
      <c r="E22" s="152">
        <v>0</v>
      </c>
      <c r="F22" s="6"/>
      <c r="G22" s="6"/>
      <c r="H22" s="6"/>
      <c r="I22" s="6"/>
    </row>
    <row r="23" spans="1:9" s="20" customFormat="1" x14ac:dyDescent="0.2">
      <c r="A23" s="4" t="s">
        <v>443</v>
      </c>
      <c r="B23" s="152">
        <v>0</v>
      </c>
      <c r="C23" s="152">
        <v>3.3466000000000002E-4</v>
      </c>
      <c r="D23" s="152">
        <v>175.55709683000001</v>
      </c>
      <c r="E23" s="152">
        <v>175.55743149</v>
      </c>
      <c r="F23" s="6"/>
      <c r="G23" s="6"/>
      <c r="H23" s="6"/>
      <c r="I23" s="6"/>
    </row>
    <row r="24" spans="1:9" s="20" customFormat="1" x14ac:dyDescent="0.2">
      <c r="A24" s="4" t="s">
        <v>444</v>
      </c>
      <c r="B24" s="152">
        <v>0</v>
      </c>
      <c r="C24" s="152">
        <v>0</v>
      </c>
      <c r="D24" s="152">
        <v>0</v>
      </c>
      <c r="E24" s="152">
        <v>0</v>
      </c>
      <c r="F24" s="6"/>
      <c r="G24" s="6"/>
      <c r="H24" s="6"/>
      <c r="I24" s="6"/>
    </row>
    <row r="25" spans="1:9" s="12" customFormat="1" x14ac:dyDescent="0.2">
      <c r="A25" s="10" t="s">
        <v>445</v>
      </c>
      <c r="B25" s="154">
        <v>32.752893</v>
      </c>
      <c r="C25" s="154">
        <v>6.3126451599999998</v>
      </c>
      <c r="D25" s="154">
        <v>1578.61476234</v>
      </c>
      <c r="E25" s="154">
        <v>1617.6803004999999</v>
      </c>
      <c r="F25" s="11"/>
      <c r="G25" s="11"/>
      <c r="H25" s="11"/>
      <c r="I25" s="11"/>
    </row>
    <row r="26" spans="1:9" s="20" customFormat="1" x14ac:dyDescent="0.2">
      <c r="A26" s="4" t="s">
        <v>446</v>
      </c>
      <c r="B26" s="152">
        <v>2.327334</v>
      </c>
      <c r="C26" s="152">
        <v>0.39951883999999999</v>
      </c>
      <c r="D26" s="152">
        <v>349.80792100000002</v>
      </c>
      <c r="E26" s="152">
        <v>352.53477384000001</v>
      </c>
      <c r="F26" s="6"/>
      <c r="G26" s="6"/>
      <c r="H26" s="6"/>
      <c r="I26" s="6"/>
    </row>
    <row r="27" spans="1:9" s="20" customFormat="1" x14ac:dyDescent="0.2">
      <c r="A27" s="4" t="s">
        <v>472</v>
      </c>
      <c r="B27" s="152">
        <v>0</v>
      </c>
      <c r="C27" s="152">
        <v>0.39951883999999999</v>
      </c>
      <c r="D27" s="152">
        <v>0</v>
      </c>
      <c r="E27" s="152">
        <v>0.39951883999999999</v>
      </c>
      <c r="F27" s="6"/>
      <c r="G27" s="6"/>
      <c r="H27" s="6"/>
      <c r="I27" s="6"/>
    </row>
    <row r="28" spans="1:9" s="20" customFormat="1" x14ac:dyDescent="0.2">
      <c r="A28" s="4" t="s">
        <v>492</v>
      </c>
      <c r="B28" s="152">
        <v>0</v>
      </c>
      <c r="C28" s="152">
        <v>0</v>
      </c>
      <c r="D28" s="152">
        <v>242.26222300000001</v>
      </c>
      <c r="E28" s="152">
        <v>242.26222300000001</v>
      </c>
      <c r="F28" s="6"/>
      <c r="G28" s="6"/>
      <c r="H28" s="6"/>
      <c r="I28" s="6"/>
    </row>
    <row r="29" spans="1:9" s="20" customFormat="1" x14ac:dyDescent="0.2">
      <c r="A29" s="4" t="s">
        <v>504</v>
      </c>
      <c r="B29" s="152">
        <v>0</v>
      </c>
      <c r="C29" s="152">
        <v>0</v>
      </c>
      <c r="D29" s="152">
        <v>24.14</v>
      </c>
      <c r="E29" s="152">
        <v>24.14</v>
      </c>
      <c r="F29" s="6"/>
      <c r="G29" s="6"/>
      <c r="H29" s="6"/>
      <c r="I29" s="6"/>
    </row>
    <row r="30" spans="1:9" s="20" customFormat="1" x14ac:dyDescent="0.2">
      <c r="A30" s="4" t="s">
        <v>454</v>
      </c>
      <c r="B30" s="152">
        <v>2.327334</v>
      </c>
      <c r="C30" s="152">
        <v>0</v>
      </c>
      <c r="D30" s="152">
        <v>83.405698000000001</v>
      </c>
      <c r="E30" s="152">
        <v>85.733031999999994</v>
      </c>
      <c r="F30" s="6"/>
      <c r="G30" s="6"/>
      <c r="H30" s="6"/>
      <c r="I30" s="6"/>
    </row>
    <row r="31" spans="1:9" s="20" customFormat="1" x14ac:dyDescent="0.2">
      <c r="A31" s="4" t="s">
        <v>456</v>
      </c>
      <c r="B31" s="152">
        <v>30.425559</v>
      </c>
      <c r="C31" s="152">
        <v>5.9131263199999999</v>
      </c>
      <c r="D31" s="152">
        <v>1228.8068413399999</v>
      </c>
      <c r="E31" s="152">
        <v>1265.1455266600001</v>
      </c>
      <c r="F31" s="6"/>
      <c r="G31" s="6"/>
      <c r="H31" s="6"/>
      <c r="I31" s="6"/>
    </row>
    <row r="32" spans="1:9" s="20" customFormat="1" x14ac:dyDescent="0.2">
      <c r="A32" s="4" t="s">
        <v>457</v>
      </c>
      <c r="B32" s="152">
        <v>0</v>
      </c>
      <c r="C32" s="152">
        <v>0</v>
      </c>
      <c r="D32" s="152">
        <v>0</v>
      </c>
      <c r="E32" s="152">
        <v>0</v>
      </c>
      <c r="F32" s="6"/>
      <c r="G32" s="6"/>
      <c r="H32" s="6"/>
      <c r="I32" s="6"/>
    </row>
    <row r="33" spans="1:9" s="20" customFormat="1" x14ac:dyDescent="0.2">
      <c r="A33" s="4" t="s">
        <v>458</v>
      </c>
      <c r="B33" s="152">
        <v>0</v>
      </c>
      <c r="C33" s="152">
        <v>0</v>
      </c>
      <c r="D33" s="152">
        <v>0</v>
      </c>
      <c r="E33" s="152">
        <v>0</v>
      </c>
      <c r="F33" s="6"/>
      <c r="G33" s="6"/>
      <c r="H33" s="6"/>
      <c r="I33" s="6"/>
    </row>
    <row r="34" spans="1:9" s="12" customFormat="1" x14ac:dyDescent="0.2">
      <c r="A34" s="10" t="s">
        <v>459</v>
      </c>
      <c r="B34" s="154">
        <v>0</v>
      </c>
      <c r="C34" s="154">
        <v>0</v>
      </c>
      <c r="D34" s="154">
        <v>7966.5726158799998</v>
      </c>
      <c r="E34" s="154">
        <v>7966.5726158799998</v>
      </c>
      <c r="F34" s="11"/>
      <c r="G34" s="11"/>
      <c r="H34" s="11"/>
      <c r="I34" s="11"/>
    </row>
    <row r="35" spans="1:9" s="12" customFormat="1" x14ac:dyDescent="0.2">
      <c r="A35" s="10" t="s">
        <v>460</v>
      </c>
      <c r="B35" s="154">
        <v>0</v>
      </c>
      <c r="C35" s="154">
        <v>0</v>
      </c>
      <c r="D35" s="154">
        <v>5077.71872196</v>
      </c>
      <c r="E35" s="154">
        <v>5077.71872196</v>
      </c>
      <c r="F35" s="11"/>
      <c r="G35" s="11"/>
      <c r="H35" s="11"/>
      <c r="I35" s="11"/>
    </row>
    <row r="36" spans="1:9" s="20" customFormat="1" x14ac:dyDescent="0.2">
      <c r="A36" s="4" t="s">
        <v>461</v>
      </c>
      <c r="B36" s="152">
        <v>0</v>
      </c>
      <c r="C36" s="152">
        <v>0</v>
      </c>
      <c r="D36" s="152">
        <v>258.62591506000001</v>
      </c>
      <c r="E36" s="152">
        <v>258.62591506000001</v>
      </c>
      <c r="F36" s="6"/>
      <c r="G36" s="6"/>
      <c r="H36" s="6"/>
      <c r="I36" s="6"/>
    </row>
    <row r="37" spans="1:9" s="20" customFormat="1" x14ac:dyDescent="0.2">
      <c r="A37" s="4" t="s">
        <v>462</v>
      </c>
      <c r="B37" s="152">
        <v>0</v>
      </c>
      <c r="C37" s="152">
        <v>0</v>
      </c>
      <c r="D37" s="152">
        <v>4819.0928069000001</v>
      </c>
      <c r="E37" s="152">
        <v>4819.0928069000001</v>
      </c>
      <c r="F37" s="6"/>
      <c r="G37" s="6"/>
      <c r="H37" s="6"/>
      <c r="I37" s="6"/>
    </row>
    <row r="38" spans="1:9" s="12" customFormat="1" x14ac:dyDescent="0.2">
      <c r="A38" s="10" t="s">
        <v>463</v>
      </c>
      <c r="B38" s="154">
        <v>0</v>
      </c>
      <c r="C38" s="154">
        <v>0</v>
      </c>
      <c r="D38" s="154">
        <v>1682.1241588800001</v>
      </c>
      <c r="E38" s="154">
        <v>1682.1241588800001</v>
      </c>
      <c r="F38" s="11"/>
      <c r="G38" s="11"/>
      <c r="H38" s="11"/>
      <c r="I38" s="11"/>
    </row>
    <row r="39" spans="1:9" s="20" customFormat="1" x14ac:dyDescent="0.2">
      <c r="A39" s="4" t="s">
        <v>464</v>
      </c>
      <c r="B39" s="152">
        <v>0</v>
      </c>
      <c r="C39" s="152">
        <v>0</v>
      </c>
      <c r="D39" s="152">
        <v>1199.83248</v>
      </c>
      <c r="E39" s="152">
        <v>1199.83248</v>
      </c>
      <c r="F39" s="6"/>
      <c r="G39" s="6"/>
      <c r="H39" s="6"/>
      <c r="I39" s="6"/>
    </row>
    <row r="40" spans="1:9" s="20" customFormat="1" x14ac:dyDescent="0.2">
      <c r="A40" s="4" t="s">
        <v>465</v>
      </c>
      <c r="B40" s="152">
        <v>0</v>
      </c>
      <c r="C40" s="152">
        <v>0</v>
      </c>
      <c r="D40" s="152">
        <v>482.29167888000001</v>
      </c>
      <c r="E40" s="152">
        <v>482.29167888000001</v>
      </c>
      <c r="F40" s="6"/>
      <c r="G40" s="6"/>
      <c r="H40" s="6"/>
      <c r="I40" s="6"/>
    </row>
    <row r="41" spans="1:9" s="12" customFormat="1" x14ac:dyDescent="0.2">
      <c r="A41" s="10" t="s">
        <v>466</v>
      </c>
      <c r="B41" s="154">
        <v>0</v>
      </c>
      <c r="C41" s="154">
        <v>0</v>
      </c>
      <c r="D41" s="154">
        <v>1206.7297350399999</v>
      </c>
      <c r="E41" s="154">
        <v>1206.7297350399999</v>
      </c>
      <c r="F41" s="11"/>
      <c r="G41" s="11"/>
      <c r="H41" s="11"/>
      <c r="I41" s="11"/>
    </row>
    <row r="42" spans="1:9" s="20" customFormat="1" x14ac:dyDescent="0.2">
      <c r="A42" s="4" t="s">
        <v>446</v>
      </c>
      <c r="B42" s="152">
        <v>0</v>
      </c>
      <c r="C42" s="152">
        <v>0</v>
      </c>
      <c r="D42" s="152">
        <v>1206.7297350399999</v>
      </c>
      <c r="E42" s="152">
        <v>1206.7297350399999</v>
      </c>
      <c r="F42" s="6"/>
      <c r="G42" s="6"/>
      <c r="H42" s="6"/>
      <c r="I42" s="6"/>
    </row>
    <row r="43" spans="1:9" s="20" customFormat="1" x14ac:dyDescent="0.2">
      <c r="A43" s="4" t="s">
        <v>496</v>
      </c>
      <c r="B43" s="152">
        <v>0</v>
      </c>
      <c r="C43" s="152">
        <v>0</v>
      </c>
      <c r="D43" s="152">
        <v>1206.7297350399999</v>
      </c>
      <c r="E43" s="152">
        <v>1206.7297350399999</v>
      </c>
      <c r="F43" s="6"/>
      <c r="G43" s="6"/>
      <c r="H43" s="6"/>
      <c r="I43" s="6"/>
    </row>
    <row r="44" spans="1:9" s="20" customFormat="1" x14ac:dyDescent="0.2">
      <c r="A44" s="4" t="s">
        <v>456</v>
      </c>
      <c r="B44" s="152">
        <v>0</v>
      </c>
      <c r="C44" s="152">
        <v>0</v>
      </c>
      <c r="D44" s="152">
        <v>0</v>
      </c>
      <c r="E44" s="152">
        <v>0</v>
      </c>
      <c r="F44" s="6"/>
      <c r="G44" s="6"/>
      <c r="H44" s="6"/>
      <c r="I44" s="6"/>
    </row>
    <row r="45" spans="1:9" s="20" customFormat="1" x14ac:dyDescent="0.2">
      <c r="A45" s="4" t="s">
        <v>457</v>
      </c>
      <c r="B45" s="152">
        <v>0</v>
      </c>
      <c r="C45" s="152">
        <v>0</v>
      </c>
      <c r="D45" s="152">
        <v>0</v>
      </c>
      <c r="E45" s="152">
        <v>0</v>
      </c>
      <c r="F45" s="6"/>
      <c r="G45" s="6"/>
      <c r="H45" s="6"/>
      <c r="I45" s="6"/>
    </row>
    <row r="46" spans="1:9" s="12" customFormat="1" x14ac:dyDescent="0.2">
      <c r="A46" s="10" t="s">
        <v>468</v>
      </c>
      <c r="B46" s="154">
        <v>0</v>
      </c>
      <c r="C46" s="154">
        <v>0</v>
      </c>
      <c r="D46" s="154">
        <v>0</v>
      </c>
      <c r="E46" s="154">
        <v>0</v>
      </c>
      <c r="F46" s="11"/>
      <c r="G46" s="11"/>
      <c r="H46" s="11"/>
      <c r="I46" s="11"/>
    </row>
    <row r="47" spans="1:9" s="20" customFormat="1" x14ac:dyDescent="0.2">
      <c r="A47" s="4" t="s">
        <v>469</v>
      </c>
      <c r="B47" s="152">
        <v>0</v>
      </c>
      <c r="C47" s="152">
        <v>0</v>
      </c>
      <c r="D47" s="152">
        <v>0</v>
      </c>
      <c r="E47" s="152">
        <v>0</v>
      </c>
      <c r="F47" s="6"/>
      <c r="G47" s="6"/>
      <c r="H47" s="6"/>
      <c r="I47" s="6"/>
    </row>
    <row r="48" spans="1:9" s="20" customFormat="1" x14ac:dyDescent="0.2">
      <c r="A48" s="4" t="s">
        <v>470</v>
      </c>
      <c r="B48" s="152">
        <v>0</v>
      </c>
      <c r="C48" s="152">
        <v>0</v>
      </c>
      <c r="D48" s="152">
        <v>0</v>
      </c>
      <c r="E48" s="152">
        <v>0</v>
      </c>
      <c r="F48" s="6"/>
      <c r="G48" s="6"/>
      <c r="H48" s="6"/>
      <c r="I48" s="6"/>
    </row>
    <row r="49" spans="1:12" s="25" customFormat="1" ht="13.5" thickBot="1" x14ac:dyDescent="0.25">
      <c r="A49" s="26"/>
      <c r="B49" s="26"/>
      <c r="C49" s="26"/>
      <c r="D49" s="26"/>
      <c r="E49" s="26"/>
      <c r="F49" s="29"/>
      <c r="G49" s="29"/>
      <c r="H49" s="29"/>
      <c r="I49" s="29"/>
      <c r="J49" s="28"/>
      <c r="K49" s="28"/>
      <c r="L49" s="28"/>
    </row>
    <row r="50" spans="1:12" ht="13.5" thickTop="1" x14ac:dyDescent="0.2">
      <c r="B50" s="24"/>
      <c r="C50" s="24"/>
      <c r="D50" s="24"/>
      <c r="E50" s="24"/>
      <c r="F50" s="24"/>
      <c r="G50" s="24"/>
      <c r="H50" s="24"/>
      <c r="I50" s="24"/>
      <c r="J50" s="24"/>
      <c r="K50" s="24"/>
      <c r="L50" s="24"/>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defaultGridColor="0" colorId="60" workbookViewId="0">
      <selection activeCell="F10" sqref="F10"/>
    </sheetView>
  </sheetViews>
  <sheetFormatPr baseColWidth="10" defaultColWidth="11.42578125" defaultRowHeight="12.75" x14ac:dyDescent="0.2"/>
  <cols>
    <col min="1" max="1" width="51.5703125" style="23" bestFit="1" customWidth="1"/>
    <col min="2" max="7" width="11.42578125" style="23"/>
    <col min="8" max="8" width="14.28515625" style="23" customWidth="1"/>
    <col min="9" max="9" width="13.5703125" style="23" customWidth="1"/>
    <col min="10" max="16384" width="11.42578125" style="23"/>
  </cols>
  <sheetData>
    <row r="1" spans="1:9" x14ac:dyDescent="0.2">
      <c r="A1" s="1" t="s">
        <v>0</v>
      </c>
    </row>
    <row r="2" spans="1:9" x14ac:dyDescent="0.2">
      <c r="A2" s="1" t="s">
        <v>1</v>
      </c>
    </row>
    <row r="3" spans="1:9" x14ac:dyDescent="0.2">
      <c r="A3" s="1" t="s">
        <v>2</v>
      </c>
    </row>
    <row r="5" spans="1:9" x14ac:dyDescent="0.2">
      <c r="A5" s="181" t="s">
        <v>3</v>
      </c>
      <c r="B5" s="181"/>
      <c r="C5" s="181"/>
      <c r="D5" s="16"/>
      <c r="E5" s="16"/>
      <c r="F5" s="16"/>
      <c r="G5" s="16"/>
      <c r="H5" s="16"/>
    </row>
    <row r="6" spans="1:9" x14ac:dyDescent="0.2">
      <c r="A6" s="181" t="s">
        <v>122</v>
      </c>
      <c r="B6" s="181"/>
      <c r="C6" s="181"/>
      <c r="D6" s="16"/>
      <c r="E6" s="16"/>
      <c r="F6" s="16"/>
      <c r="G6" s="16"/>
      <c r="H6" s="16"/>
    </row>
    <row r="7" spans="1:9" x14ac:dyDescent="0.2">
      <c r="A7" s="181">
        <v>2016</v>
      </c>
      <c r="B7" s="181"/>
      <c r="C7" s="181"/>
      <c r="D7" s="16"/>
      <c r="E7" s="16"/>
      <c r="F7" s="16"/>
      <c r="G7" s="16"/>
      <c r="H7" s="16"/>
    </row>
    <row r="8" spans="1:9" x14ac:dyDescent="0.2">
      <c r="A8" s="181" t="s">
        <v>4</v>
      </c>
      <c r="B8" s="181"/>
      <c r="C8" s="181"/>
      <c r="D8" s="16"/>
      <c r="E8" s="16"/>
      <c r="F8" s="16"/>
      <c r="G8" s="16"/>
      <c r="H8" s="16"/>
    </row>
    <row r="9" spans="1:9" ht="13.5" thickBot="1" x14ac:dyDescent="0.25"/>
    <row r="10" spans="1:9" ht="14.25" thickTop="1" thickBot="1" x14ac:dyDescent="0.25">
      <c r="A10" s="3" t="s">
        <v>420</v>
      </c>
      <c r="B10" s="3" t="s">
        <v>121</v>
      </c>
      <c r="C10" s="3" t="s">
        <v>427</v>
      </c>
      <c r="D10" s="15"/>
      <c r="E10" s="15"/>
      <c r="F10" s="15"/>
      <c r="G10" s="15"/>
      <c r="H10" s="15"/>
      <c r="I10" s="15"/>
    </row>
    <row r="11" spans="1:9" s="12" customFormat="1" ht="13.5" thickTop="1" x14ac:dyDescent="0.2">
      <c r="A11" s="10" t="s">
        <v>428</v>
      </c>
      <c r="B11" s="154">
        <v>50663.1182166</v>
      </c>
      <c r="C11" s="154">
        <v>50663.1182166</v>
      </c>
      <c r="D11" s="11"/>
      <c r="E11" s="11"/>
      <c r="F11" s="11"/>
      <c r="G11" s="11"/>
      <c r="H11" s="11"/>
      <c r="I11" s="11"/>
    </row>
    <row r="12" spans="1:9" s="12" customFormat="1" x14ac:dyDescent="0.2">
      <c r="A12" s="10" t="s">
        <v>429</v>
      </c>
      <c r="B12" s="154">
        <v>50663.1182166</v>
      </c>
      <c r="C12" s="154">
        <v>50663.1182166</v>
      </c>
      <c r="D12" s="11"/>
      <c r="E12" s="11"/>
      <c r="F12" s="11"/>
      <c r="G12" s="11"/>
      <c r="H12" s="11"/>
      <c r="I12" s="11"/>
    </row>
    <row r="13" spans="1:9" s="12" customFormat="1" x14ac:dyDescent="0.2">
      <c r="A13" s="10" t="s">
        <v>430</v>
      </c>
      <c r="B13" s="154">
        <v>29752.963846899998</v>
      </c>
      <c r="C13" s="154">
        <v>29752.963846899998</v>
      </c>
      <c r="D13" s="11"/>
      <c r="E13" s="11"/>
      <c r="F13" s="11"/>
      <c r="G13" s="11"/>
      <c r="H13" s="11"/>
      <c r="I13" s="11"/>
    </row>
    <row r="14" spans="1:9" s="20" customFormat="1" x14ac:dyDescent="0.2">
      <c r="A14" s="4" t="s">
        <v>431</v>
      </c>
      <c r="B14" s="152">
        <v>6878.5593969000001</v>
      </c>
      <c r="C14" s="152">
        <v>6878.5593969000001</v>
      </c>
      <c r="D14" s="6"/>
      <c r="E14" s="6"/>
      <c r="F14" s="6"/>
      <c r="G14" s="6"/>
      <c r="H14" s="6"/>
      <c r="I14" s="6"/>
    </row>
    <row r="15" spans="1:9" s="20" customFormat="1" x14ac:dyDescent="0.2">
      <c r="A15" s="4" t="s">
        <v>432</v>
      </c>
      <c r="B15" s="152">
        <v>909.27178700000002</v>
      </c>
      <c r="C15" s="152">
        <v>909.27178700000002</v>
      </c>
      <c r="D15" s="6"/>
      <c r="E15" s="6"/>
      <c r="F15" s="6"/>
      <c r="G15" s="6"/>
      <c r="H15" s="6"/>
      <c r="I15" s="6"/>
    </row>
    <row r="16" spans="1:9" s="20" customFormat="1" x14ac:dyDescent="0.2">
      <c r="A16" s="4" t="s">
        <v>434</v>
      </c>
      <c r="B16" s="152">
        <v>878.98823400000003</v>
      </c>
      <c r="C16" s="152">
        <v>878.98823400000003</v>
      </c>
      <c r="D16" s="6"/>
      <c r="E16" s="6"/>
      <c r="F16" s="6"/>
      <c r="G16" s="6"/>
      <c r="H16" s="6"/>
      <c r="I16" s="6"/>
    </row>
    <row r="17" spans="1:9" s="20" customFormat="1" x14ac:dyDescent="0.2">
      <c r="A17" s="4" t="s">
        <v>437</v>
      </c>
      <c r="B17" s="152">
        <v>30.283553000000001</v>
      </c>
      <c r="C17" s="152">
        <v>30.283553000000001</v>
      </c>
      <c r="D17" s="6"/>
      <c r="E17" s="6"/>
      <c r="F17" s="6"/>
      <c r="G17" s="6"/>
      <c r="H17" s="6"/>
      <c r="I17" s="6"/>
    </row>
    <row r="18" spans="1:9" s="20" customFormat="1" x14ac:dyDescent="0.2">
      <c r="A18" s="4" t="s">
        <v>438</v>
      </c>
      <c r="B18" s="152">
        <v>1978.2065852000001</v>
      </c>
      <c r="C18" s="152">
        <v>1978.2065852000001</v>
      </c>
      <c r="D18" s="6"/>
      <c r="E18" s="6"/>
      <c r="F18" s="6"/>
      <c r="G18" s="6"/>
      <c r="H18" s="6"/>
      <c r="I18" s="6"/>
    </row>
    <row r="19" spans="1:9" s="12" customFormat="1" x14ac:dyDescent="0.2">
      <c r="A19" s="10" t="s">
        <v>439</v>
      </c>
      <c r="B19" s="154">
        <v>0</v>
      </c>
      <c r="C19" s="154">
        <v>0</v>
      </c>
      <c r="D19" s="11"/>
      <c r="E19" s="11"/>
      <c r="F19" s="11"/>
      <c r="G19" s="11"/>
      <c r="H19" s="11"/>
      <c r="I19" s="11"/>
    </row>
    <row r="20" spans="1:9" s="12" customFormat="1" x14ac:dyDescent="0.2">
      <c r="A20" s="10" t="s">
        <v>440</v>
      </c>
      <c r="B20" s="154">
        <v>0</v>
      </c>
      <c r="C20" s="154">
        <v>0</v>
      </c>
      <c r="D20" s="11"/>
      <c r="E20" s="11"/>
      <c r="F20" s="11"/>
      <c r="G20" s="11"/>
      <c r="H20" s="11"/>
      <c r="I20" s="11"/>
    </row>
    <row r="21" spans="1:9" s="20" customFormat="1" x14ac:dyDescent="0.2">
      <c r="A21" s="4" t="s">
        <v>441</v>
      </c>
      <c r="B21" s="152">
        <v>0</v>
      </c>
      <c r="C21" s="152">
        <v>0</v>
      </c>
      <c r="D21" s="6"/>
      <c r="E21" s="6"/>
      <c r="F21" s="6"/>
      <c r="G21" s="6"/>
      <c r="H21" s="6"/>
      <c r="I21" s="6"/>
    </row>
    <row r="22" spans="1:9" s="20" customFormat="1" x14ac:dyDescent="0.2">
      <c r="A22" s="4" t="s">
        <v>442</v>
      </c>
      <c r="B22" s="152">
        <v>0</v>
      </c>
      <c r="C22" s="152">
        <v>0</v>
      </c>
      <c r="D22" s="6"/>
      <c r="E22" s="6"/>
      <c r="F22" s="6"/>
      <c r="G22" s="6"/>
      <c r="H22" s="6"/>
      <c r="I22" s="6"/>
    </row>
    <row r="23" spans="1:9" s="20" customFormat="1" x14ac:dyDescent="0.2">
      <c r="A23" s="4" t="s">
        <v>443</v>
      </c>
      <c r="B23" s="152">
        <v>0</v>
      </c>
      <c r="C23" s="152">
        <v>0</v>
      </c>
      <c r="D23" s="6"/>
      <c r="E23" s="6"/>
      <c r="F23" s="6"/>
      <c r="G23" s="6"/>
      <c r="H23" s="6"/>
      <c r="I23" s="6"/>
    </row>
    <row r="24" spans="1:9" s="20" customFormat="1" x14ac:dyDescent="0.2">
      <c r="A24" s="4" t="s">
        <v>444</v>
      </c>
      <c r="B24" s="152">
        <v>0</v>
      </c>
      <c r="C24" s="152">
        <v>0</v>
      </c>
      <c r="D24" s="6"/>
      <c r="E24" s="6"/>
      <c r="F24" s="6"/>
      <c r="G24" s="6"/>
      <c r="H24" s="6"/>
      <c r="I24" s="6"/>
    </row>
    <row r="25" spans="1:9" s="12" customFormat="1" x14ac:dyDescent="0.2">
      <c r="A25" s="10" t="s">
        <v>445</v>
      </c>
      <c r="B25" s="154">
        <v>19986.926077799999</v>
      </c>
      <c r="C25" s="154">
        <v>19986.926077799999</v>
      </c>
      <c r="D25" s="11"/>
      <c r="E25" s="11"/>
      <c r="F25" s="11"/>
      <c r="G25" s="11"/>
      <c r="H25" s="11"/>
      <c r="I25" s="11"/>
    </row>
    <row r="26" spans="1:9" s="20" customFormat="1" x14ac:dyDescent="0.2">
      <c r="A26" s="4" t="s">
        <v>446</v>
      </c>
      <c r="B26" s="152">
        <v>18520.867939100001</v>
      </c>
      <c r="C26" s="152">
        <v>18520.867939100001</v>
      </c>
      <c r="D26" s="6"/>
      <c r="E26" s="6"/>
      <c r="F26" s="6"/>
      <c r="G26" s="6"/>
      <c r="H26" s="6"/>
      <c r="I26" s="6"/>
    </row>
    <row r="27" spans="1:9" s="20" customFormat="1" x14ac:dyDescent="0.2">
      <c r="A27" s="4" t="s">
        <v>492</v>
      </c>
      <c r="B27" s="152">
        <v>1228.5869845</v>
      </c>
      <c r="C27" s="152">
        <v>1228.5869845</v>
      </c>
      <c r="D27" s="6"/>
      <c r="E27" s="6"/>
      <c r="F27" s="6"/>
      <c r="G27" s="6"/>
      <c r="H27" s="6"/>
      <c r="I27" s="6"/>
    </row>
    <row r="28" spans="1:9" s="20" customFormat="1" x14ac:dyDescent="0.2">
      <c r="A28" s="4" t="s">
        <v>496</v>
      </c>
      <c r="B28" s="152">
        <v>17254.706124100001</v>
      </c>
      <c r="C28" s="152">
        <v>17254.706124100001</v>
      </c>
      <c r="D28" s="6"/>
      <c r="E28" s="6"/>
      <c r="F28" s="6"/>
      <c r="G28" s="6"/>
      <c r="H28" s="6"/>
      <c r="I28" s="6"/>
    </row>
    <row r="29" spans="1:9" s="20" customFormat="1" x14ac:dyDescent="0.2">
      <c r="A29" s="4" t="s">
        <v>455</v>
      </c>
      <c r="B29" s="152">
        <v>37.574830499999997</v>
      </c>
      <c r="C29" s="152">
        <v>37.574830499999997</v>
      </c>
      <c r="D29" s="6"/>
      <c r="E29" s="6"/>
      <c r="F29" s="6"/>
      <c r="G29" s="6"/>
      <c r="H29" s="6"/>
      <c r="I29" s="6"/>
    </row>
    <row r="30" spans="1:9" s="20" customFormat="1" x14ac:dyDescent="0.2">
      <c r="A30" s="4" t="s">
        <v>456</v>
      </c>
      <c r="B30" s="152">
        <v>965.00030149999998</v>
      </c>
      <c r="C30" s="152">
        <v>965.00030149999998</v>
      </c>
      <c r="D30" s="6"/>
      <c r="E30" s="6"/>
      <c r="F30" s="6"/>
      <c r="G30" s="6"/>
      <c r="H30" s="6"/>
      <c r="I30" s="6"/>
    </row>
    <row r="31" spans="1:9" s="20" customFormat="1" x14ac:dyDescent="0.2">
      <c r="A31" s="4" t="s">
        <v>457</v>
      </c>
      <c r="B31" s="152">
        <v>501.05783719999999</v>
      </c>
      <c r="C31" s="152">
        <v>501.05783719999999</v>
      </c>
      <c r="D31" s="6"/>
      <c r="E31" s="6"/>
      <c r="F31" s="6"/>
      <c r="G31" s="6"/>
      <c r="H31" s="6"/>
      <c r="I31" s="6"/>
    </row>
    <row r="32" spans="1:9" s="12" customFormat="1" x14ac:dyDescent="0.2">
      <c r="A32" s="4" t="s">
        <v>458</v>
      </c>
      <c r="B32" s="152">
        <v>0</v>
      </c>
      <c r="C32" s="152">
        <v>0</v>
      </c>
      <c r="D32" s="11"/>
      <c r="E32" s="11"/>
      <c r="F32" s="11"/>
      <c r="G32" s="11"/>
      <c r="H32" s="11"/>
      <c r="I32" s="11"/>
    </row>
    <row r="33" spans="1:12" s="12" customFormat="1" x14ac:dyDescent="0.2">
      <c r="A33" s="10" t="s">
        <v>459</v>
      </c>
      <c r="B33" s="154">
        <v>20910.154369700002</v>
      </c>
      <c r="C33" s="154">
        <v>20910.154369700002</v>
      </c>
      <c r="D33" s="11"/>
      <c r="E33" s="11"/>
      <c r="F33" s="11"/>
      <c r="G33" s="11"/>
      <c r="H33" s="11"/>
      <c r="I33" s="11"/>
    </row>
    <row r="34" spans="1:12" s="20" customFormat="1" x14ac:dyDescent="0.2">
      <c r="A34" s="10" t="s">
        <v>460</v>
      </c>
      <c r="B34" s="154">
        <v>1378.6522781000001</v>
      </c>
      <c r="C34" s="154">
        <v>1378.6522781000001</v>
      </c>
      <c r="D34" s="6"/>
      <c r="E34" s="6"/>
      <c r="F34" s="6"/>
      <c r="G34" s="6"/>
      <c r="H34" s="6"/>
      <c r="I34" s="6"/>
    </row>
    <row r="35" spans="1:12" s="20" customFormat="1" x14ac:dyDescent="0.2">
      <c r="A35" s="4" t="s">
        <v>461</v>
      </c>
      <c r="B35" s="152">
        <v>599.3997584</v>
      </c>
      <c r="C35" s="152">
        <v>599.3997584</v>
      </c>
      <c r="D35" s="6"/>
      <c r="E35" s="6"/>
      <c r="F35" s="6"/>
      <c r="G35" s="6"/>
      <c r="H35" s="6"/>
      <c r="I35" s="6"/>
    </row>
    <row r="36" spans="1:12" s="12" customFormat="1" x14ac:dyDescent="0.2">
      <c r="A36" s="4" t="s">
        <v>462</v>
      </c>
      <c r="B36" s="152">
        <v>779.25251969999999</v>
      </c>
      <c r="C36" s="152">
        <v>779.25251969999999</v>
      </c>
      <c r="D36" s="11"/>
      <c r="E36" s="11"/>
      <c r="F36" s="11"/>
      <c r="G36" s="11"/>
      <c r="H36" s="11"/>
      <c r="I36" s="11"/>
    </row>
    <row r="37" spans="1:12" s="20" customFormat="1" x14ac:dyDescent="0.2">
      <c r="A37" s="10" t="s">
        <v>463</v>
      </c>
      <c r="B37" s="154">
        <v>0</v>
      </c>
      <c r="C37" s="154">
        <v>0</v>
      </c>
      <c r="D37" s="6"/>
      <c r="E37" s="6"/>
      <c r="F37" s="6"/>
      <c r="G37" s="6"/>
      <c r="H37" s="6"/>
      <c r="I37" s="6"/>
    </row>
    <row r="38" spans="1:12" s="20" customFormat="1" x14ac:dyDescent="0.2">
      <c r="A38" s="4" t="s">
        <v>464</v>
      </c>
      <c r="B38" s="152">
        <v>0</v>
      </c>
      <c r="C38" s="152">
        <v>0</v>
      </c>
      <c r="D38" s="6"/>
      <c r="E38" s="6"/>
      <c r="F38" s="6"/>
      <c r="G38" s="6"/>
      <c r="H38" s="6"/>
      <c r="I38" s="6"/>
    </row>
    <row r="39" spans="1:12" s="12" customFormat="1" x14ac:dyDescent="0.2">
      <c r="A39" s="4" t="s">
        <v>465</v>
      </c>
      <c r="B39" s="152">
        <v>0</v>
      </c>
      <c r="C39" s="152">
        <v>0</v>
      </c>
      <c r="D39" s="11"/>
      <c r="E39" s="11"/>
      <c r="F39" s="11"/>
      <c r="G39" s="11"/>
      <c r="H39" s="11"/>
      <c r="I39" s="11"/>
    </row>
    <row r="40" spans="1:12" s="20" customFormat="1" x14ac:dyDescent="0.2">
      <c r="A40" s="10" t="s">
        <v>466</v>
      </c>
      <c r="B40" s="154">
        <v>19531.502091599999</v>
      </c>
      <c r="C40" s="154">
        <v>19531.502091599999</v>
      </c>
      <c r="D40" s="6"/>
      <c r="E40" s="6"/>
      <c r="F40" s="6"/>
      <c r="G40" s="6"/>
      <c r="H40" s="6"/>
      <c r="I40" s="6"/>
    </row>
    <row r="41" spans="1:12" s="20" customFormat="1" x14ac:dyDescent="0.2">
      <c r="A41" s="4" t="s">
        <v>446</v>
      </c>
      <c r="B41" s="152">
        <v>19531.502091599999</v>
      </c>
      <c r="C41" s="152">
        <v>19531.502091599999</v>
      </c>
      <c r="D41" s="6"/>
      <c r="E41" s="6"/>
      <c r="F41" s="6"/>
      <c r="G41" s="6"/>
      <c r="H41" s="6"/>
      <c r="I41" s="6"/>
    </row>
    <row r="42" spans="1:12" s="20" customFormat="1" x14ac:dyDescent="0.2">
      <c r="A42" s="4" t="s">
        <v>492</v>
      </c>
      <c r="B42" s="152">
        <v>11106.844999999999</v>
      </c>
      <c r="C42" s="152">
        <v>11106.844999999999</v>
      </c>
      <c r="D42" s="6"/>
      <c r="E42" s="6"/>
      <c r="F42" s="6"/>
      <c r="G42" s="6"/>
      <c r="H42" s="6"/>
      <c r="I42" s="6"/>
    </row>
    <row r="43" spans="1:12" s="20" customFormat="1" x14ac:dyDescent="0.2">
      <c r="A43" s="4" t="s">
        <v>451</v>
      </c>
      <c r="B43" s="152">
        <v>1000</v>
      </c>
      <c r="C43" s="152">
        <v>1000</v>
      </c>
      <c r="D43" s="6"/>
      <c r="E43" s="6"/>
      <c r="F43" s="6"/>
      <c r="G43" s="6"/>
      <c r="H43" s="6"/>
      <c r="I43" s="6"/>
    </row>
    <row r="44" spans="1:12" s="20" customFormat="1" x14ac:dyDescent="0.2">
      <c r="A44" s="4" t="s">
        <v>496</v>
      </c>
      <c r="B44" s="152">
        <v>6557.6056476000003</v>
      </c>
      <c r="C44" s="152">
        <v>6557.6056476000003</v>
      </c>
      <c r="D44" s="6"/>
      <c r="E44" s="6"/>
      <c r="F44" s="6"/>
      <c r="G44" s="6"/>
      <c r="H44" s="6"/>
      <c r="I44" s="6"/>
    </row>
    <row r="45" spans="1:12" s="12" customFormat="1" x14ac:dyDescent="0.2">
      <c r="A45" s="4" t="s">
        <v>518</v>
      </c>
      <c r="B45" s="152">
        <v>867.05144399999995</v>
      </c>
      <c r="C45" s="152">
        <v>867.05144399999995</v>
      </c>
      <c r="D45" s="11"/>
      <c r="E45" s="11"/>
      <c r="F45" s="11"/>
      <c r="G45" s="11"/>
      <c r="H45" s="11"/>
      <c r="I45" s="11"/>
    </row>
    <row r="46" spans="1:12" s="20" customFormat="1" x14ac:dyDescent="0.2">
      <c r="A46" s="4" t="s">
        <v>456</v>
      </c>
      <c r="B46" s="152">
        <v>0</v>
      </c>
      <c r="C46" s="152">
        <v>0</v>
      </c>
      <c r="D46" s="6"/>
      <c r="E46" s="6"/>
      <c r="F46" s="6"/>
      <c r="G46" s="6"/>
      <c r="H46" s="6"/>
      <c r="I46" s="6"/>
    </row>
    <row r="47" spans="1:12" s="20" customFormat="1" x14ac:dyDescent="0.2">
      <c r="A47" s="4" t="s">
        <v>457</v>
      </c>
      <c r="B47" s="152">
        <v>0</v>
      </c>
      <c r="C47" s="152">
        <v>0</v>
      </c>
      <c r="D47" s="6"/>
      <c r="E47" s="6"/>
      <c r="F47" s="6"/>
      <c r="G47" s="6"/>
      <c r="H47" s="6"/>
      <c r="I47" s="6"/>
    </row>
    <row r="48" spans="1:12" s="25" customFormat="1" x14ac:dyDescent="0.2">
      <c r="A48" s="10" t="s">
        <v>468</v>
      </c>
      <c r="B48" s="154">
        <v>0</v>
      </c>
      <c r="C48" s="154">
        <v>0</v>
      </c>
      <c r="D48" s="29"/>
      <c r="E48" s="29"/>
      <c r="F48" s="29"/>
      <c r="G48" s="29"/>
      <c r="H48" s="29"/>
      <c r="I48" s="29"/>
      <c r="J48" s="28"/>
      <c r="K48" s="28"/>
      <c r="L48" s="28"/>
    </row>
    <row r="49" spans="1:12" x14ac:dyDescent="0.2">
      <c r="A49" s="4" t="s">
        <v>469</v>
      </c>
      <c r="B49" s="152">
        <v>0</v>
      </c>
      <c r="C49" s="152">
        <v>0</v>
      </c>
      <c r="D49" s="24"/>
      <c r="E49" s="24"/>
      <c r="F49" s="24"/>
      <c r="G49" s="24"/>
      <c r="H49" s="24"/>
      <c r="I49" s="24"/>
      <c r="J49" s="24"/>
      <c r="K49" s="24"/>
      <c r="L49" s="24"/>
    </row>
    <row r="50" spans="1:12" x14ac:dyDescent="0.2">
      <c r="A50" s="4" t="s">
        <v>470</v>
      </c>
      <c r="B50" s="152">
        <v>0</v>
      </c>
      <c r="C50" s="152">
        <v>0</v>
      </c>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I22" sqref="I22"/>
    </sheetView>
  </sheetViews>
  <sheetFormatPr baseColWidth="10" defaultColWidth="11.42578125" defaultRowHeight="15" x14ac:dyDescent="0.25"/>
  <cols>
    <col min="1" max="6" width="11.42578125" style="75"/>
    <col min="7" max="7" width="14.28515625" style="75" customWidth="1"/>
    <col min="8" max="16384" width="11.42578125" style="75"/>
  </cols>
  <sheetData>
    <row r="18" spans="1:7" ht="99.75" customHeight="1" x14ac:dyDescent="0.7">
      <c r="A18" s="179" t="s">
        <v>48</v>
      </c>
      <c r="B18" s="179"/>
      <c r="C18" s="179"/>
      <c r="D18" s="179"/>
      <c r="E18" s="179"/>
      <c r="F18" s="179"/>
      <c r="G18" s="179"/>
    </row>
    <row r="20" spans="1:7" ht="46.5" x14ac:dyDescent="0.7">
      <c r="A20" s="180"/>
      <c r="B20" s="180"/>
      <c r="C20" s="180"/>
      <c r="D20" s="180"/>
      <c r="E20" s="180"/>
      <c r="F20" s="180"/>
      <c r="G20" s="180"/>
    </row>
    <row r="71" spans="2:2" x14ac:dyDescent="0.25">
      <c r="B71" s="76"/>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defaultGridColor="0" colorId="60" workbookViewId="0">
      <selection activeCell="A5" sqref="A5:F5"/>
    </sheetView>
  </sheetViews>
  <sheetFormatPr baseColWidth="10" defaultColWidth="11.42578125" defaultRowHeight="12.75" x14ac:dyDescent="0.2"/>
  <cols>
    <col min="1" max="1" width="58.42578125" style="23" customWidth="1"/>
    <col min="2" max="4" width="11.42578125" style="23"/>
    <col min="5" max="5" width="13.42578125" style="23" customWidth="1"/>
    <col min="6" max="7" width="11.42578125" style="23"/>
    <col min="8" max="8" width="14.28515625" style="23" customWidth="1"/>
    <col min="9" max="9" width="13.5703125" style="23" customWidth="1"/>
    <col min="10" max="16384" width="11.42578125" style="23"/>
  </cols>
  <sheetData>
    <row r="1" spans="1:9" x14ac:dyDescent="0.2">
      <c r="A1" s="1" t="s">
        <v>0</v>
      </c>
    </row>
    <row r="2" spans="1:9" x14ac:dyDescent="0.2">
      <c r="A2" s="1" t="s">
        <v>1</v>
      </c>
    </row>
    <row r="3" spans="1:9" x14ac:dyDescent="0.2">
      <c r="A3" s="1" t="s">
        <v>2</v>
      </c>
    </row>
    <row r="5" spans="1:9" x14ac:dyDescent="0.2">
      <c r="A5" s="181" t="s">
        <v>3</v>
      </c>
      <c r="B5" s="181"/>
      <c r="C5" s="181"/>
      <c r="D5" s="181"/>
      <c r="E5" s="181"/>
      <c r="F5" s="181"/>
      <c r="G5" s="16"/>
      <c r="H5" s="16"/>
    </row>
    <row r="6" spans="1:9" x14ac:dyDescent="0.2">
      <c r="A6" s="181" t="s">
        <v>48</v>
      </c>
      <c r="B6" s="181"/>
      <c r="C6" s="181"/>
      <c r="D6" s="181"/>
      <c r="E6" s="181"/>
      <c r="F6" s="181"/>
      <c r="G6" s="16"/>
      <c r="H6" s="16"/>
    </row>
    <row r="7" spans="1:9" x14ac:dyDescent="0.2">
      <c r="A7" s="181">
        <v>2016</v>
      </c>
      <c r="B7" s="181"/>
      <c r="C7" s="181"/>
      <c r="D7" s="181"/>
      <c r="E7" s="181"/>
      <c r="F7" s="181"/>
      <c r="G7" s="16"/>
      <c r="H7" s="16"/>
    </row>
    <row r="8" spans="1:9" x14ac:dyDescent="0.2">
      <c r="A8" s="181" t="s">
        <v>4</v>
      </c>
      <c r="B8" s="181"/>
      <c r="C8" s="181"/>
      <c r="D8" s="181"/>
      <c r="E8" s="181"/>
      <c r="F8" s="181"/>
      <c r="G8" s="16"/>
      <c r="H8" s="16"/>
    </row>
    <row r="9" spans="1:9" ht="13.5" thickBot="1" x14ac:dyDescent="0.25"/>
    <row r="10" spans="1:9" ht="61.5" thickTop="1" thickBot="1" x14ac:dyDescent="0.25">
      <c r="A10" s="3" t="s">
        <v>420</v>
      </c>
      <c r="B10" s="3" t="s">
        <v>505</v>
      </c>
      <c r="C10" s="3" t="s">
        <v>506</v>
      </c>
      <c r="D10" s="3" t="s">
        <v>507</v>
      </c>
      <c r="E10" s="3" t="s">
        <v>508</v>
      </c>
      <c r="F10" s="3" t="s">
        <v>427</v>
      </c>
      <c r="G10" s="15"/>
      <c r="H10" s="15"/>
      <c r="I10" s="15"/>
    </row>
    <row r="11" spans="1:9" s="12" customFormat="1" ht="13.5" thickTop="1" x14ac:dyDescent="0.2">
      <c r="A11" s="10" t="s">
        <v>428</v>
      </c>
      <c r="B11" s="154">
        <v>125095.23742229999</v>
      </c>
      <c r="C11" s="154">
        <v>425445.10910659999</v>
      </c>
      <c r="D11" s="154">
        <v>150251.36878439999</v>
      </c>
      <c r="E11" s="154">
        <v>2854.7649268999999</v>
      </c>
      <c r="F11" s="154">
        <v>703646.48024019995</v>
      </c>
      <c r="G11" s="11"/>
      <c r="H11" s="11"/>
      <c r="I11" s="11"/>
    </row>
    <row r="12" spans="1:9" s="12" customFormat="1" x14ac:dyDescent="0.2">
      <c r="A12" s="10" t="s">
        <v>429</v>
      </c>
      <c r="B12" s="154">
        <v>119644.86990053</v>
      </c>
      <c r="C12" s="154">
        <v>423871.50708860997</v>
      </c>
      <c r="D12" s="154">
        <v>150856.2787844</v>
      </c>
      <c r="E12" s="154">
        <v>2854.7649268999999</v>
      </c>
      <c r="F12" s="154">
        <v>697227.42070043995</v>
      </c>
      <c r="G12" s="11"/>
      <c r="H12" s="11"/>
      <c r="I12" s="11"/>
    </row>
    <row r="13" spans="1:9" s="12" customFormat="1" x14ac:dyDescent="0.2">
      <c r="A13" s="10" t="s">
        <v>430</v>
      </c>
      <c r="B13" s="154">
        <v>12358.048840019999</v>
      </c>
      <c r="C13" s="154">
        <v>336566.23240217002</v>
      </c>
      <c r="D13" s="154">
        <v>109773.78878440001</v>
      </c>
      <c r="E13" s="154">
        <v>2811.6177235999999</v>
      </c>
      <c r="F13" s="154">
        <v>461509.68775018997</v>
      </c>
      <c r="G13" s="11"/>
      <c r="H13" s="11"/>
      <c r="I13" s="11"/>
    </row>
    <row r="14" spans="1:9" s="20" customFormat="1" x14ac:dyDescent="0.2">
      <c r="A14" s="4" t="s">
        <v>431</v>
      </c>
      <c r="B14" s="152">
        <v>4186.2175345400001</v>
      </c>
      <c r="C14" s="152">
        <v>147380.21473825999</v>
      </c>
      <c r="D14" s="152">
        <v>41924.800000000003</v>
      </c>
      <c r="E14" s="152">
        <v>1937.2509061999999</v>
      </c>
      <c r="F14" s="152">
        <v>195428.483179</v>
      </c>
      <c r="G14" s="6"/>
      <c r="H14" s="6"/>
      <c r="I14" s="6"/>
    </row>
    <row r="15" spans="1:9" s="20" customFormat="1" x14ac:dyDescent="0.2">
      <c r="A15" s="4" t="s">
        <v>432</v>
      </c>
      <c r="B15" s="152">
        <v>1265.48848546</v>
      </c>
      <c r="C15" s="152">
        <v>19415.711592399999</v>
      </c>
      <c r="D15" s="152">
        <v>8368.6200000000008</v>
      </c>
      <c r="E15" s="152">
        <v>264.144924</v>
      </c>
      <c r="F15" s="152">
        <v>29313.96500186</v>
      </c>
      <c r="G15" s="6"/>
      <c r="H15" s="6"/>
      <c r="I15" s="6"/>
    </row>
    <row r="16" spans="1:9" s="20" customFormat="1" x14ac:dyDescent="0.2">
      <c r="A16" s="4" t="s">
        <v>433</v>
      </c>
      <c r="B16" s="152">
        <v>230.71456591</v>
      </c>
      <c r="C16" s="152">
        <v>94.736130900000006</v>
      </c>
      <c r="D16" s="152">
        <v>1903.45</v>
      </c>
      <c r="E16" s="152">
        <v>0</v>
      </c>
      <c r="F16" s="152">
        <v>2228.9006968100002</v>
      </c>
      <c r="G16" s="6"/>
      <c r="H16" s="6"/>
      <c r="I16" s="6"/>
    </row>
    <row r="17" spans="1:9" s="20" customFormat="1" x14ac:dyDescent="0.2">
      <c r="A17" s="4" t="s">
        <v>434</v>
      </c>
      <c r="B17" s="152">
        <v>1174.6513179799999</v>
      </c>
      <c r="C17" s="152">
        <v>18614.598044869999</v>
      </c>
      <c r="D17" s="152">
        <v>5513.8</v>
      </c>
      <c r="E17" s="152">
        <v>255.239338</v>
      </c>
      <c r="F17" s="152">
        <v>25303.049362850001</v>
      </c>
      <c r="G17" s="6"/>
      <c r="H17" s="6"/>
      <c r="I17" s="6"/>
    </row>
    <row r="18" spans="1:9" s="20" customFormat="1" x14ac:dyDescent="0.2">
      <c r="A18" s="4" t="s">
        <v>435</v>
      </c>
      <c r="B18" s="152">
        <v>23.071904679999999</v>
      </c>
      <c r="C18" s="152">
        <v>11.512790000000001</v>
      </c>
      <c r="D18" s="152">
        <v>190.23</v>
      </c>
      <c r="E18" s="152">
        <v>0</v>
      </c>
      <c r="F18" s="152">
        <v>224.81469468</v>
      </c>
      <c r="G18" s="6"/>
      <c r="H18" s="6"/>
      <c r="I18" s="6"/>
    </row>
    <row r="19" spans="1:9" s="20" customFormat="1" x14ac:dyDescent="0.2">
      <c r="A19" s="4" t="s">
        <v>436</v>
      </c>
      <c r="B19" s="152">
        <v>69.193471369999997</v>
      </c>
      <c r="C19" s="152">
        <v>44.123681619999999</v>
      </c>
      <c r="D19" s="152">
        <v>570.69000000000005</v>
      </c>
      <c r="E19" s="152">
        <v>0</v>
      </c>
      <c r="F19" s="152">
        <v>684.00715299000001</v>
      </c>
      <c r="G19" s="6"/>
      <c r="H19" s="6"/>
      <c r="I19" s="6"/>
    </row>
    <row r="20" spans="1:9" s="20" customFormat="1" x14ac:dyDescent="0.2">
      <c r="A20" s="4" t="s">
        <v>437</v>
      </c>
      <c r="B20" s="152">
        <v>32.002149520000003</v>
      </c>
      <c r="C20" s="152">
        <v>650.74094501000002</v>
      </c>
      <c r="D20" s="152">
        <v>190.45</v>
      </c>
      <c r="E20" s="152">
        <v>8.9055859999999996</v>
      </c>
      <c r="F20" s="152">
        <v>873.19309453000005</v>
      </c>
      <c r="G20" s="6"/>
      <c r="H20" s="6"/>
      <c r="I20" s="6"/>
    </row>
    <row r="21" spans="1:9" s="20" customFormat="1" x14ac:dyDescent="0.2">
      <c r="A21" s="4" t="s">
        <v>438</v>
      </c>
      <c r="B21" s="152">
        <v>3224.46603241</v>
      </c>
      <c r="C21" s="152">
        <v>110014.40737446</v>
      </c>
      <c r="D21" s="152">
        <v>52682.32</v>
      </c>
      <c r="E21" s="152">
        <v>482.50978509999999</v>
      </c>
      <c r="F21" s="152">
        <v>166403.70319197001</v>
      </c>
      <c r="G21" s="6"/>
      <c r="H21" s="6"/>
      <c r="I21" s="6"/>
    </row>
    <row r="22" spans="1:9" s="12" customFormat="1" x14ac:dyDescent="0.2">
      <c r="A22" s="10" t="s">
        <v>439</v>
      </c>
      <c r="B22" s="154">
        <v>2817.69817169</v>
      </c>
      <c r="C22" s="154">
        <v>4591.5646000500001</v>
      </c>
      <c r="D22" s="154">
        <v>1538.9</v>
      </c>
      <c r="E22" s="154">
        <v>0</v>
      </c>
      <c r="F22" s="154">
        <v>8948.1627717400006</v>
      </c>
      <c r="G22" s="11"/>
      <c r="H22" s="11"/>
      <c r="I22" s="11"/>
    </row>
    <row r="23" spans="1:9" s="12" customFormat="1" x14ac:dyDescent="0.2">
      <c r="A23" s="10" t="s">
        <v>440</v>
      </c>
      <c r="B23" s="154">
        <v>2817.69817169</v>
      </c>
      <c r="C23" s="154">
        <v>4591.5646000500001</v>
      </c>
      <c r="D23" s="154">
        <v>257.10000000000002</v>
      </c>
      <c r="E23" s="154">
        <v>0</v>
      </c>
      <c r="F23" s="154">
        <v>7666.3627717400004</v>
      </c>
      <c r="G23" s="11"/>
      <c r="H23" s="11"/>
      <c r="I23" s="11"/>
    </row>
    <row r="24" spans="1:9" s="20" customFormat="1" x14ac:dyDescent="0.2">
      <c r="A24" s="4" t="s">
        <v>441</v>
      </c>
      <c r="B24" s="152">
        <v>0</v>
      </c>
      <c r="C24" s="152">
        <v>2545.32794848</v>
      </c>
      <c r="D24" s="152">
        <v>197.44</v>
      </c>
      <c r="E24" s="152">
        <v>0</v>
      </c>
      <c r="F24" s="152">
        <v>2742.7679484800001</v>
      </c>
      <c r="G24" s="6"/>
      <c r="H24" s="6"/>
      <c r="I24" s="6"/>
    </row>
    <row r="25" spans="1:9" s="20" customFormat="1" x14ac:dyDescent="0.2">
      <c r="A25" s="4" t="s">
        <v>442</v>
      </c>
      <c r="B25" s="152">
        <v>0.69812547000000003</v>
      </c>
      <c r="C25" s="152">
        <v>2039.5760274100001</v>
      </c>
      <c r="D25" s="152">
        <v>40.89</v>
      </c>
      <c r="E25" s="152">
        <v>0</v>
      </c>
      <c r="F25" s="152">
        <v>2081.1641528800001</v>
      </c>
      <c r="G25" s="6"/>
      <c r="H25" s="6"/>
      <c r="I25" s="6"/>
    </row>
    <row r="26" spans="1:9" s="20" customFormat="1" x14ac:dyDescent="0.2">
      <c r="A26" s="4" t="s">
        <v>443</v>
      </c>
      <c r="B26" s="152">
        <v>2817.0000462200001</v>
      </c>
      <c r="C26" s="152">
        <v>6.6606241600000002</v>
      </c>
      <c r="D26" s="152">
        <v>18.77</v>
      </c>
      <c r="E26" s="152">
        <v>0</v>
      </c>
      <c r="F26" s="152">
        <v>2842.4306703799998</v>
      </c>
      <c r="G26" s="6"/>
      <c r="H26" s="6"/>
      <c r="I26" s="6"/>
    </row>
    <row r="27" spans="1:9" s="20" customFormat="1" x14ac:dyDescent="0.2">
      <c r="A27" s="4" t="s">
        <v>444</v>
      </c>
      <c r="B27" s="152">
        <v>0</v>
      </c>
      <c r="C27" s="152">
        <v>0</v>
      </c>
      <c r="D27" s="152">
        <v>1281.8</v>
      </c>
      <c r="E27" s="152">
        <v>0</v>
      </c>
      <c r="F27" s="152">
        <v>1281.8</v>
      </c>
      <c r="G27" s="6"/>
      <c r="H27" s="6"/>
      <c r="I27" s="6"/>
    </row>
    <row r="28" spans="1:9" s="12" customFormat="1" x14ac:dyDescent="0.2">
      <c r="A28" s="10" t="s">
        <v>445</v>
      </c>
      <c r="B28" s="154">
        <v>864.17861591999997</v>
      </c>
      <c r="C28" s="154">
        <v>55164.334096999999</v>
      </c>
      <c r="D28" s="154">
        <v>5259.1487844000003</v>
      </c>
      <c r="E28" s="154">
        <v>127.7121083</v>
      </c>
      <c r="F28" s="154">
        <v>61415.37360562</v>
      </c>
      <c r="G28" s="11"/>
      <c r="H28" s="11"/>
      <c r="I28" s="11"/>
    </row>
    <row r="29" spans="1:9" s="20" customFormat="1" x14ac:dyDescent="0.2">
      <c r="A29" s="4" t="s">
        <v>446</v>
      </c>
      <c r="B29" s="152">
        <v>40.073135999999998</v>
      </c>
      <c r="C29" s="152">
        <v>17970.65172401</v>
      </c>
      <c r="D29" s="152">
        <v>1834.3187843999999</v>
      </c>
      <c r="E29" s="152">
        <v>17.077709800000001</v>
      </c>
      <c r="F29" s="152">
        <v>19862.121354210001</v>
      </c>
      <c r="G29" s="6"/>
      <c r="H29" s="6"/>
      <c r="I29" s="6"/>
    </row>
    <row r="30" spans="1:9" s="20" customFormat="1" x14ac:dyDescent="0.2">
      <c r="A30" s="4" t="s">
        <v>472</v>
      </c>
      <c r="B30" s="152">
        <v>0</v>
      </c>
      <c r="C30" s="152">
        <v>1049.8074454</v>
      </c>
      <c r="D30" s="152">
        <v>1275.97</v>
      </c>
      <c r="E30" s="152">
        <v>0</v>
      </c>
      <c r="F30" s="152">
        <v>2325.7774454</v>
      </c>
      <c r="G30" s="6"/>
      <c r="H30" s="6"/>
      <c r="I30" s="6"/>
    </row>
    <row r="31" spans="1:9" s="20" customFormat="1" x14ac:dyDescent="0.2">
      <c r="A31" s="4" t="s">
        <v>467</v>
      </c>
      <c r="B31" s="152">
        <v>0</v>
      </c>
      <c r="C31" s="152">
        <v>2832.4666072</v>
      </c>
      <c r="D31" s="152">
        <v>0</v>
      </c>
      <c r="E31" s="152">
        <v>0</v>
      </c>
      <c r="F31" s="152">
        <v>2832.4666072</v>
      </c>
      <c r="G31" s="6"/>
      <c r="H31" s="6"/>
      <c r="I31" s="6"/>
    </row>
    <row r="32" spans="1:9" s="20" customFormat="1" x14ac:dyDescent="0.2">
      <c r="A32" s="4" t="s">
        <v>509</v>
      </c>
      <c r="B32" s="152">
        <v>0</v>
      </c>
      <c r="C32" s="152">
        <v>1049.93204504</v>
      </c>
      <c r="D32" s="152">
        <v>0</v>
      </c>
      <c r="E32" s="152">
        <v>0</v>
      </c>
      <c r="F32" s="152">
        <v>1049.93204504</v>
      </c>
      <c r="G32" s="6"/>
      <c r="H32" s="6"/>
      <c r="I32" s="6"/>
    </row>
    <row r="33" spans="1:9" s="20" customFormat="1" x14ac:dyDescent="0.2">
      <c r="A33" s="4" t="s">
        <v>510</v>
      </c>
      <c r="B33" s="152">
        <v>0</v>
      </c>
      <c r="C33" s="152">
        <v>69.774237099999993</v>
      </c>
      <c r="D33" s="152">
        <v>0</v>
      </c>
      <c r="E33" s="152">
        <v>0</v>
      </c>
      <c r="F33" s="152">
        <v>69.774237099999993</v>
      </c>
      <c r="G33" s="6"/>
      <c r="H33" s="6"/>
      <c r="I33" s="6"/>
    </row>
    <row r="34" spans="1:9" s="20" customFormat="1" x14ac:dyDescent="0.2">
      <c r="A34" s="4" t="s">
        <v>511</v>
      </c>
      <c r="B34" s="152">
        <v>0</v>
      </c>
      <c r="C34" s="152">
        <v>77.299713800000006</v>
      </c>
      <c r="D34" s="152">
        <v>0</v>
      </c>
      <c r="E34" s="152">
        <v>0</v>
      </c>
      <c r="F34" s="152">
        <v>77.299713800000006</v>
      </c>
      <c r="G34" s="6"/>
      <c r="H34" s="6"/>
      <c r="I34" s="6"/>
    </row>
    <row r="35" spans="1:9" s="20" customFormat="1" x14ac:dyDescent="0.2">
      <c r="A35" s="4" t="s">
        <v>450</v>
      </c>
      <c r="B35" s="152">
        <v>0</v>
      </c>
      <c r="C35" s="152">
        <v>12.4421546</v>
      </c>
      <c r="D35" s="152">
        <v>0</v>
      </c>
      <c r="E35" s="152">
        <v>0</v>
      </c>
      <c r="F35" s="152">
        <v>12.4421546</v>
      </c>
      <c r="G35" s="6"/>
      <c r="H35" s="6"/>
      <c r="I35" s="6"/>
    </row>
    <row r="36" spans="1:9" s="20" customFormat="1" x14ac:dyDescent="0.2">
      <c r="A36" s="4" t="s">
        <v>492</v>
      </c>
      <c r="B36" s="152">
        <v>0</v>
      </c>
      <c r="C36" s="152">
        <v>83.010432600000001</v>
      </c>
      <c r="D36" s="152">
        <v>0</v>
      </c>
      <c r="E36" s="152">
        <v>0</v>
      </c>
      <c r="F36" s="152">
        <v>83.010432600000001</v>
      </c>
      <c r="G36" s="6"/>
      <c r="H36" s="6"/>
      <c r="I36" s="6"/>
    </row>
    <row r="37" spans="1:9" s="20" customFormat="1" x14ac:dyDescent="0.2">
      <c r="A37" s="4" t="s">
        <v>452</v>
      </c>
      <c r="B37" s="152">
        <v>0</v>
      </c>
      <c r="C37" s="152">
        <v>361.60539625000001</v>
      </c>
      <c r="D37" s="152">
        <v>0</v>
      </c>
      <c r="E37" s="152">
        <v>0</v>
      </c>
      <c r="F37" s="152">
        <v>361.60539625000001</v>
      </c>
      <c r="G37" s="6"/>
      <c r="H37" s="6"/>
      <c r="I37" s="6"/>
    </row>
    <row r="38" spans="1:9" s="20" customFormat="1" x14ac:dyDescent="0.2">
      <c r="A38" s="4" t="s">
        <v>495</v>
      </c>
      <c r="B38" s="152">
        <v>0</v>
      </c>
      <c r="C38" s="152">
        <v>9088.7818083999991</v>
      </c>
      <c r="D38" s="152">
        <v>0</v>
      </c>
      <c r="E38" s="152">
        <v>0</v>
      </c>
      <c r="F38" s="152">
        <v>9088.7818083999991</v>
      </c>
      <c r="G38" s="6"/>
      <c r="H38" s="6"/>
      <c r="I38" s="6"/>
    </row>
    <row r="39" spans="1:9" s="20" customFormat="1" x14ac:dyDescent="0.2">
      <c r="A39" s="4" t="s">
        <v>496</v>
      </c>
      <c r="B39" s="152">
        <v>0</v>
      </c>
      <c r="C39" s="152">
        <v>1249.0733290999999</v>
      </c>
      <c r="D39" s="152">
        <v>0</v>
      </c>
      <c r="E39" s="152">
        <v>0</v>
      </c>
      <c r="F39" s="152">
        <v>1249.0733290999999</v>
      </c>
      <c r="G39" s="6"/>
      <c r="H39" s="6"/>
      <c r="I39" s="6"/>
    </row>
    <row r="40" spans="1:9" s="20" customFormat="1" x14ac:dyDescent="0.2">
      <c r="A40" s="4" t="s">
        <v>453</v>
      </c>
      <c r="B40" s="152">
        <v>0</v>
      </c>
      <c r="C40" s="152">
        <v>19.0347981</v>
      </c>
      <c r="D40" s="152">
        <v>558.3487844</v>
      </c>
      <c r="E40" s="152">
        <v>0</v>
      </c>
      <c r="F40" s="152">
        <v>577.38358249999999</v>
      </c>
      <c r="G40" s="6"/>
      <c r="H40" s="6"/>
      <c r="I40" s="6"/>
    </row>
    <row r="41" spans="1:9" s="20" customFormat="1" x14ac:dyDescent="0.2">
      <c r="A41" s="4" t="s">
        <v>454</v>
      </c>
      <c r="B41" s="152">
        <v>40.073135999999998</v>
      </c>
      <c r="C41" s="152">
        <v>35.871937799999998</v>
      </c>
      <c r="D41" s="152">
        <v>0</v>
      </c>
      <c r="E41" s="152">
        <v>0</v>
      </c>
      <c r="F41" s="152">
        <v>75.945073800000003</v>
      </c>
      <c r="G41" s="6"/>
      <c r="H41" s="6"/>
      <c r="I41" s="6"/>
    </row>
    <row r="42" spans="1:9" s="20" customFormat="1" x14ac:dyDescent="0.2">
      <c r="A42" s="4" t="s">
        <v>480</v>
      </c>
      <c r="B42" s="152">
        <v>0</v>
      </c>
      <c r="C42" s="152">
        <v>2031.2366565</v>
      </c>
      <c r="D42" s="152">
        <v>0</v>
      </c>
      <c r="E42" s="152">
        <v>0</v>
      </c>
      <c r="F42" s="152">
        <v>2031.2366565</v>
      </c>
      <c r="G42" s="6"/>
      <c r="H42" s="6"/>
      <c r="I42" s="6"/>
    </row>
    <row r="43" spans="1:9" s="20" customFormat="1" x14ac:dyDescent="0.2">
      <c r="A43" s="4" t="s">
        <v>455</v>
      </c>
      <c r="B43" s="152">
        <v>17.077709800000001</v>
      </c>
      <c r="C43" s="152">
        <v>4.4899882199999999</v>
      </c>
      <c r="D43" s="152">
        <v>0</v>
      </c>
      <c r="E43" s="152">
        <v>17.077709800000001</v>
      </c>
      <c r="F43" s="152">
        <v>21.567698020000002</v>
      </c>
      <c r="G43" s="6"/>
      <c r="H43" s="6"/>
      <c r="I43" s="6"/>
    </row>
    <row r="44" spans="1:9" s="20" customFormat="1" x14ac:dyDescent="0.2">
      <c r="A44" s="4" t="s">
        <v>512</v>
      </c>
      <c r="B44" s="152">
        <v>0</v>
      </c>
      <c r="C44" s="152">
        <v>5.8251739000000002</v>
      </c>
      <c r="D44" s="152">
        <v>0</v>
      </c>
      <c r="E44" s="152">
        <v>0</v>
      </c>
      <c r="F44" s="152">
        <v>5.8251739000000002</v>
      </c>
      <c r="G44" s="6"/>
      <c r="H44" s="6"/>
      <c r="I44" s="6"/>
    </row>
    <row r="45" spans="1:9" s="20" customFormat="1" x14ac:dyDescent="0.2">
      <c r="A45" s="4" t="s">
        <v>456</v>
      </c>
      <c r="B45" s="152">
        <v>824.10547991999999</v>
      </c>
      <c r="C45" s="152">
        <v>37141.462470600003</v>
      </c>
      <c r="D45" s="152">
        <v>3399.41</v>
      </c>
      <c r="E45" s="152">
        <v>110.6343985</v>
      </c>
      <c r="F45" s="152">
        <v>41475.612349019997</v>
      </c>
      <c r="G45" s="6"/>
      <c r="H45" s="6"/>
      <c r="I45" s="6"/>
    </row>
    <row r="46" spans="1:9" s="20" customFormat="1" x14ac:dyDescent="0.2">
      <c r="A46" s="4" t="s">
        <v>457</v>
      </c>
      <c r="B46" s="152">
        <v>0</v>
      </c>
      <c r="C46" s="152">
        <v>52.219902390000001</v>
      </c>
      <c r="D46" s="152">
        <v>25.42</v>
      </c>
      <c r="E46" s="152">
        <v>0</v>
      </c>
      <c r="F46" s="152">
        <v>77.639902390000003</v>
      </c>
      <c r="G46" s="6"/>
      <c r="H46" s="6"/>
      <c r="I46" s="6"/>
    </row>
    <row r="47" spans="1:9" s="20" customFormat="1" x14ac:dyDescent="0.2">
      <c r="A47" s="4" t="s">
        <v>458</v>
      </c>
      <c r="B47" s="152">
        <v>0</v>
      </c>
      <c r="C47" s="152">
        <v>0</v>
      </c>
      <c r="D47" s="152">
        <v>0</v>
      </c>
      <c r="E47" s="152">
        <v>0</v>
      </c>
      <c r="F47" s="152">
        <v>0</v>
      </c>
      <c r="G47" s="6"/>
      <c r="H47" s="6"/>
      <c r="I47" s="6"/>
    </row>
    <row r="48" spans="1:9" s="20" customFormat="1" x14ac:dyDescent="0.2">
      <c r="A48" s="10" t="s">
        <v>459</v>
      </c>
      <c r="B48" s="154">
        <v>107286.82106051</v>
      </c>
      <c r="C48" s="154">
        <v>87305.274686439996</v>
      </c>
      <c r="D48" s="154">
        <v>41082.49</v>
      </c>
      <c r="E48" s="154">
        <v>43.147203300000001</v>
      </c>
      <c r="F48" s="154">
        <v>235717.73295025001</v>
      </c>
      <c r="G48" s="6"/>
      <c r="H48" s="6"/>
      <c r="I48" s="6"/>
    </row>
    <row r="49" spans="1:9" s="12" customFormat="1" x14ac:dyDescent="0.2">
      <c r="A49" s="10" t="s">
        <v>460</v>
      </c>
      <c r="B49" s="154">
        <v>4159.0090823700002</v>
      </c>
      <c r="C49" s="154">
        <v>76768.833797159998</v>
      </c>
      <c r="D49" s="154">
        <v>40108.69</v>
      </c>
      <c r="E49" s="154">
        <v>43.147203300000001</v>
      </c>
      <c r="F49" s="154">
        <v>121079.68008283</v>
      </c>
      <c r="G49" s="11"/>
      <c r="H49" s="11"/>
      <c r="I49" s="11"/>
    </row>
    <row r="50" spans="1:9" s="12" customFormat="1" x14ac:dyDescent="0.2">
      <c r="A50" s="4" t="s">
        <v>461</v>
      </c>
      <c r="B50" s="152">
        <v>541.81176593999999</v>
      </c>
      <c r="C50" s="152">
        <v>18538.541108789999</v>
      </c>
      <c r="D50" s="152">
        <v>6399.36</v>
      </c>
      <c r="E50" s="152">
        <v>43.147203300000001</v>
      </c>
      <c r="F50" s="152">
        <v>25522.86007803</v>
      </c>
      <c r="G50" s="11"/>
      <c r="H50" s="11"/>
      <c r="I50" s="11"/>
    </row>
    <row r="51" spans="1:9" s="20" customFormat="1" x14ac:dyDescent="0.2">
      <c r="A51" s="4" t="s">
        <v>462</v>
      </c>
      <c r="B51" s="152">
        <v>3617.1973164299998</v>
      </c>
      <c r="C51" s="152">
        <v>58230.292688369998</v>
      </c>
      <c r="D51" s="152">
        <v>33709.33</v>
      </c>
      <c r="E51" s="152">
        <v>0</v>
      </c>
      <c r="F51" s="152">
        <v>95556.8200048</v>
      </c>
      <c r="G51" s="6"/>
      <c r="H51" s="6"/>
      <c r="I51" s="6"/>
    </row>
    <row r="52" spans="1:9" s="20" customFormat="1" x14ac:dyDescent="0.2">
      <c r="A52" s="10" t="s">
        <v>463</v>
      </c>
      <c r="B52" s="154">
        <v>0</v>
      </c>
      <c r="C52" s="154">
        <v>2327.5763778199998</v>
      </c>
      <c r="D52" s="154">
        <v>973.8</v>
      </c>
      <c r="E52" s="154">
        <v>0</v>
      </c>
      <c r="F52" s="154">
        <v>3301.37637782</v>
      </c>
      <c r="G52" s="6"/>
      <c r="H52" s="6"/>
      <c r="I52" s="6"/>
    </row>
    <row r="53" spans="1:9" s="12" customFormat="1" x14ac:dyDescent="0.2">
      <c r="A53" s="4" t="s">
        <v>464</v>
      </c>
      <c r="B53" s="152">
        <v>0</v>
      </c>
      <c r="C53" s="152">
        <v>1399.98019525</v>
      </c>
      <c r="D53" s="152">
        <v>962.8</v>
      </c>
      <c r="E53" s="152">
        <v>0</v>
      </c>
      <c r="F53" s="152">
        <v>2362.7801952499999</v>
      </c>
      <c r="G53" s="11"/>
      <c r="H53" s="11"/>
      <c r="I53" s="11"/>
    </row>
    <row r="54" spans="1:9" s="20" customFormat="1" x14ac:dyDescent="0.2">
      <c r="A54" s="4" t="s">
        <v>465</v>
      </c>
      <c r="B54" s="152">
        <v>0</v>
      </c>
      <c r="C54" s="152">
        <v>927.59618257</v>
      </c>
      <c r="D54" s="152">
        <v>11</v>
      </c>
      <c r="E54" s="152">
        <v>0</v>
      </c>
      <c r="F54" s="152">
        <v>938.59618257</v>
      </c>
      <c r="G54" s="6"/>
      <c r="H54" s="6"/>
      <c r="I54" s="6"/>
    </row>
    <row r="55" spans="1:9" s="20" customFormat="1" x14ac:dyDescent="0.2">
      <c r="A55" s="10" t="s">
        <v>466</v>
      </c>
      <c r="B55" s="154">
        <v>103127.81197814</v>
      </c>
      <c r="C55" s="154">
        <v>8208.8645114600004</v>
      </c>
      <c r="D55" s="154">
        <v>0</v>
      </c>
      <c r="E55" s="154">
        <v>0</v>
      </c>
      <c r="F55" s="154">
        <v>111336.67648959999</v>
      </c>
      <c r="G55" s="6"/>
      <c r="H55" s="6"/>
      <c r="I55" s="6"/>
    </row>
    <row r="56" spans="1:9" s="12" customFormat="1" x14ac:dyDescent="0.2">
      <c r="A56" s="4" t="s">
        <v>446</v>
      </c>
      <c r="B56" s="152">
        <v>0</v>
      </c>
      <c r="C56" s="152">
        <v>3273.5901104999998</v>
      </c>
      <c r="D56" s="152">
        <v>0</v>
      </c>
      <c r="E56" s="152">
        <v>0</v>
      </c>
      <c r="F56" s="152">
        <v>3273.5901104999998</v>
      </c>
      <c r="G56" s="11"/>
      <c r="H56" s="11"/>
      <c r="I56" s="11"/>
    </row>
    <row r="57" spans="1:9" s="20" customFormat="1" x14ac:dyDescent="0.2">
      <c r="A57" s="4" t="s">
        <v>450</v>
      </c>
      <c r="B57" s="152">
        <v>0</v>
      </c>
      <c r="C57" s="152">
        <v>2000</v>
      </c>
      <c r="D57" s="152">
        <v>0</v>
      </c>
      <c r="E57" s="152">
        <v>0</v>
      </c>
      <c r="F57" s="152">
        <v>2000</v>
      </c>
      <c r="G57" s="6"/>
      <c r="H57" s="6"/>
      <c r="I57" s="6"/>
    </row>
    <row r="58" spans="1:9" s="20" customFormat="1" x14ac:dyDescent="0.2">
      <c r="A58" s="4" t="s">
        <v>492</v>
      </c>
      <c r="B58" s="152">
        <v>0</v>
      </c>
      <c r="C58" s="152">
        <v>55.437725</v>
      </c>
      <c r="D58" s="152">
        <v>0</v>
      </c>
      <c r="E58" s="152">
        <v>0</v>
      </c>
      <c r="F58" s="152">
        <v>55.437725</v>
      </c>
      <c r="G58" s="6"/>
      <c r="H58" s="6"/>
      <c r="I58" s="6"/>
    </row>
    <row r="59" spans="1:9" s="20" customFormat="1" x14ac:dyDescent="0.2">
      <c r="A59" s="4" t="s">
        <v>493</v>
      </c>
      <c r="B59" s="152">
        <v>0</v>
      </c>
      <c r="C59" s="152">
        <v>0.74229489999999998</v>
      </c>
      <c r="D59" s="152">
        <v>0</v>
      </c>
      <c r="E59" s="152">
        <v>0</v>
      </c>
      <c r="F59" s="152">
        <v>0.74229489999999998</v>
      </c>
      <c r="G59" s="6"/>
      <c r="H59" s="6"/>
      <c r="I59" s="6"/>
    </row>
    <row r="60" spans="1:9" s="20" customFormat="1" x14ac:dyDescent="0.2">
      <c r="A60" s="4" t="s">
        <v>452</v>
      </c>
      <c r="B60" s="152">
        <v>0</v>
      </c>
      <c r="C60" s="152">
        <v>6.4547998</v>
      </c>
      <c r="D60" s="152">
        <v>0</v>
      </c>
      <c r="E60" s="152">
        <v>0</v>
      </c>
      <c r="F60" s="152">
        <v>6.4547998</v>
      </c>
      <c r="G60" s="6"/>
      <c r="H60" s="6"/>
      <c r="I60" s="6"/>
    </row>
    <row r="61" spans="1:9" s="20" customFormat="1" x14ac:dyDescent="0.2">
      <c r="A61" s="4" t="s">
        <v>495</v>
      </c>
      <c r="B61" s="152">
        <v>0</v>
      </c>
      <c r="C61" s="152">
        <v>904.25862840000002</v>
      </c>
      <c r="D61" s="152">
        <v>0</v>
      </c>
      <c r="E61" s="152">
        <v>0</v>
      </c>
      <c r="F61" s="152">
        <v>904.25862840000002</v>
      </c>
      <c r="G61" s="6"/>
      <c r="H61" s="6"/>
      <c r="I61" s="6"/>
    </row>
    <row r="62" spans="1:9" s="20" customFormat="1" x14ac:dyDescent="0.2">
      <c r="A62" s="4" t="s">
        <v>496</v>
      </c>
      <c r="B62" s="152">
        <v>0</v>
      </c>
      <c r="C62" s="152">
        <v>306.69666239999998</v>
      </c>
      <c r="D62" s="152">
        <v>0</v>
      </c>
      <c r="E62" s="152">
        <v>0</v>
      </c>
      <c r="F62" s="152">
        <v>306.69666239999998</v>
      </c>
      <c r="G62" s="6"/>
      <c r="H62" s="6"/>
      <c r="I62" s="6"/>
    </row>
    <row r="63" spans="1:9" s="20" customFormat="1" x14ac:dyDescent="0.2">
      <c r="A63" s="4" t="s">
        <v>456</v>
      </c>
      <c r="B63" s="152">
        <v>103127.81197814</v>
      </c>
      <c r="C63" s="152">
        <v>4907.4466737599996</v>
      </c>
      <c r="D63" s="152">
        <v>0</v>
      </c>
      <c r="E63" s="152">
        <v>0</v>
      </c>
      <c r="F63" s="152">
        <v>108035.2586519</v>
      </c>
      <c r="G63" s="6"/>
      <c r="H63" s="6"/>
      <c r="I63" s="6"/>
    </row>
    <row r="64" spans="1:9" s="20" customFormat="1" x14ac:dyDescent="0.2">
      <c r="A64" s="4" t="s">
        <v>457</v>
      </c>
      <c r="B64" s="152">
        <v>0</v>
      </c>
      <c r="C64" s="152">
        <v>27.827727200000002</v>
      </c>
      <c r="D64" s="152">
        <v>0</v>
      </c>
      <c r="E64" s="152">
        <v>0</v>
      </c>
      <c r="F64" s="152">
        <v>27.827727200000002</v>
      </c>
      <c r="G64" s="6"/>
      <c r="H64" s="6"/>
      <c r="I64" s="6"/>
    </row>
    <row r="65" spans="1:12" s="20" customFormat="1" x14ac:dyDescent="0.2">
      <c r="A65" s="10" t="s">
        <v>468</v>
      </c>
      <c r="B65" s="154">
        <v>5450.3675217700002</v>
      </c>
      <c r="C65" s="154">
        <v>1573.6020179899999</v>
      </c>
      <c r="D65" s="154">
        <v>-604.91</v>
      </c>
      <c r="E65" s="154">
        <v>0</v>
      </c>
      <c r="F65" s="154">
        <v>6419.05953976</v>
      </c>
      <c r="G65" s="6"/>
      <c r="H65" s="6"/>
      <c r="I65" s="6"/>
    </row>
    <row r="66" spans="1:12" s="20" customFormat="1" x14ac:dyDescent="0.2">
      <c r="A66" s="4" t="s">
        <v>469</v>
      </c>
      <c r="B66" s="152">
        <v>22160.460156500001</v>
      </c>
      <c r="C66" s="152">
        <v>3457.70875411</v>
      </c>
      <c r="D66" s="152">
        <v>0</v>
      </c>
      <c r="E66" s="152">
        <v>0</v>
      </c>
      <c r="F66" s="152">
        <v>25618.168910609998</v>
      </c>
      <c r="G66" s="6"/>
      <c r="H66" s="6"/>
      <c r="I66" s="6"/>
    </row>
    <row r="67" spans="1:12" s="20" customFormat="1" x14ac:dyDescent="0.2">
      <c r="A67" s="4" t="s">
        <v>470</v>
      </c>
      <c r="B67" s="152">
        <v>16710.092634730001</v>
      </c>
      <c r="C67" s="152">
        <v>1884.1067361200001</v>
      </c>
      <c r="D67" s="152">
        <v>604.91</v>
      </c>
      <c r="E67" s="152">
        <v>0</v>
      </c>
      <c r="F67" s="152">
        <v>19199.109370850001</v>
      </c>
      <c r="G67" s="6"/>
      <c r="H67" s="6"/>
      <c r="I67" s="6"/>
    </row>
    <row r="68" spans="1:12" s="25" customFormat="1" ht="13.5" thickBot="1" x14ac:dyDescent="0.25">
      <c r="A68" s="26"/>
      <c r="B68" s="26"/>
      <c r="C68" s="26"/>
      <c r="D68" s="26"/>
      <c r="E68" s="26"/>
      <c r="F68" s="26"/>
      <c r="G68" s="29"/>
      <c r="H68" s="29"/>
      <c r="I68" s="29"/>
      <c r="J68" s="28"/>
      <c r="K68" s="28"/>
      <c r="L68" s="28"/>
    </row>
    <row r="69" spans="1:12" ht="13.5" thickTop="1" x14ac:dyDescent="0.2">
      <c r="B69" s="24"/>
      <c r="C69" s="24"/>
      <c r="D69" s="24"/>
      <c r="E69" s="24"/>
      <c r="F69" s="24"/>
      <c r="G69" s="24"/>
      <c r="H69" s="24"/>
      <c r="I69" s="24"/>
      <c r="J69" s="24"/>
      <c r="K69" s="24"/>
      <c r="L69" s="24"/>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defaultGridColor="0" colorId="60" workbookViewId="0">
      <selection activeCell="A5" sqref="A5:D5"/>
    </sheetView>
  </sheetViews>
  <sheetFormatPr baseColWidth="10" defaultColWidth="11.42578125" defaultRowHeight="12.75" x14ac:dyDescent="0.2"/>
  <cols>
    <col min="1" max="1" width="57.7109375" style="23" customWidth="1"/>
    <col min="2" max="7" width="11.42578125" style="23"/>
    <col min="8" max="8" width="14.28515625" style="23" customWidth="1"/>
    <col min="9" max="9" width="13.5703125" style="23" customWidth="1"/>
    <col min="10" max="16384" width="11.42578125" style="23"/>
  </cols>
  <sheetData>
    <row r="1" spans="1:9" x14ac:dyDescent="0.2">
      <c r="A1" s="1" t="s">
        <v>0</v>
      </c>
    </row>
    <row r="2" spans="1:9" x14ac:dyDescent="0.2">
      <c r="A2" s="1" t="s">
        <v>1</v>
      </c>
    </row>
    <row r="3" spans="1:9" x14ac:dyDescent="0.2">
      <c r="A3" s="1" t="s">
        <v>2</v>
      </c>
    </row>
    <row r="5" spans="1:9" x14ac:dyDescent="0.2">
      <c r="A5" s="181" t="s">
        <v>3</v>
      </c>
      <c r="B5" s="181"/>
      <c r="C5" s="181"/>
      <c r="D5" s="181"/>
      <c r="E5" s="16"/>
      <c r="F5" s="16"/>
      <c r="G5" s="16"/>
      <c r="H5" s="16"/>
    </row>
    <row r="6" spans="1:9" x14ac:dyDescent="0.2">
      <c r="A6" s="181" t="s">
        <v>125</v>
      </c>
      <c r="B6" s="181"/>
      <c r="C6" s="181"/>
      <c r="D6" s="181"/>
      <c r="E6" s="16"/>
      <c r="F6" s="16"/>
      <c r="G6" s="16"/>
      <c r="H6" s="16"/>
    </row>
    <row r="7" spans="1:9" x14ac:dyDescent="0.2">
      <c r="A7" s="181">
        <v>2016</v>
      </c>
      <c r="B7" s="181"/>
      <c r="C7" s="181"/>
      <c r="D7" s="181"/>
      <c r="E7" s="16"/>
      <c r="F7" s="16"/>
      <c r="G7" s="16"/>
      <c r="H7" s="16"/>
    </row>
    <row r="8" spans="1:9" x14ac:dyDescent="0.2">
      <c r="A8" s="181" t="s">
        <v>4</v>
      </c>
      <c r="B8" s="181"/>
      <c r="C8" s="181"/>
      <c r="D8" s="181"/>
      <c r="E8" s="16"/>
      <c r="F8" s="16"/>
      <c r="G8" s="16"/>
      <c r="H8" s="16"/>
    </row>
    <row r="9" spans="1:9" ht="13.5" thickBot="1" x14ac:dyDescent="0.25"/>
    <row r="10" spans="1:9" ht="14.25" thickTop="1" thickBot="1" x14ac:dyDescent="0.25">
      <c r="A10" s="3" t="s">
        <v>420</v>
      </c>
      <c r="B10" s="3" t="s">
        <v>124</v>
      </c>
      <c r="C10" s="3" t="s">
        <v>123</v>
      </c>
      <c r="D10" s="3" t="s">
        <v>427</v>
      </c>
      <c r="E10" s="15"/>
      <c r="F10" s="15"/>
      <c r="G10" s="15"/>
      <c r="H10" s="15"/>
      <c r="I10" s="15"/>
    </row>
    <row r="11" spans="1:9" s="12" customFormat="1" ht="13.5" thickTop="1" x14ac:dyDescent="0.2">
      <c r="A11" s="10" t="s">
        <v>428</v>
      </c>
      <c r="B11" s="154">
        <v>111156.57780692</v>
      </c>
      <c r="C11" s="154">
        <v>13938.65961538</v>
      </c>
      <c r="D11" s="154">
        <v>125095.23742229999</v>
      </c>
      <c r="E11" s="11"/>
      <c r="F11" s="11"/>
      <c r="G11" s="11"/>
      <c r="H11" s="11"/>
      <c r="I11" s="11"/>
    </row>
    <row r="12" spans="1:9" s="12" customFormat="1" x14ac:dyDescent="0.2">
      <c r="A12" s="10" t="s">
        <v>429</v>
      </c>
      <c r="B12" s="154">
        <v>111156.57780692</v>
      </c>
      <c r="C12" s="154">
        <v>8488.2920936099999</v>
      </c>
      <c r="D12" s="154">
        <v>119644.86990053</v>
      </c>
      <c r="E12" s="11"/>
      <c r="F12" s="11"/>
      <c r="G12" s="11"/>
      <c r="H12" s="11"/>
      <c r="I12" s="11"/>
    </row>
    <row r="13" spans="1:9" s="12" customFormat="1" x14ac:dyDescent="0.2">
      <c r="A13" s="10" t="s">
        <v>430</v>
      </c>
      <c r="B13" s="154">
        <v>7987.3606607800002</v>
      </c>
      <c r="C13" s="154">
        <v>4370.68817924</v>
      </c>
      <c r="D13" s="154">
        <v>12358.048840019999</v>
      </c>
      <c r="E13" s="11"/>
      <c r="F13" s="11"/>
      <c r="G13" s="11"/>
      <c r="H13" s="11"/>
      <c r="I13" s="11"/>
    </row>
    <row r="14" spans="1:9" s="20" customFormat="1" x14ac:dyDescent="0.2">
      <c r="A14" s="4" t="s">
        <v>431</v>
      </c>
      <c r="B14" s="152">
        <v>2702.09756354</v>
      </c>
      <c r="C14" s="152">
        <v>1484.1199710000001</v>
      </c>
      <c r="D14" s="152">
        <v>4186.2175345400001</v>
      </c>
      <c r="E14" s="6"/>
      <c r="F14" s="6"/>
      <c r="G14" s="6"/>
      <c r="H14" s="6"/>
      <c r="I14" s="6"/>
    </row>
    <row r="15" spans="1:9" s="20" customFormat="1" x14ac:dyDescent="0.2">
      <c r="A15" s="4" t="s">
        <v>432</v>
      </c>
      <c r="B15" s="152">
        <v>519.97823747999996</v>
      </c>
      <c r="C15" s="152">
        <v>745.51024798000003</v>
      </c>
      <c r="D15" s="152">
        <v>1265.48848546</v>
      </c>
      <c r="E15" s="6"/>
      <c r="F15" s="6"/>
      <c r="G15" s="6"/>
      <c r="H15" s="6"/>
      <c r="I15" s="6"/>
    </row>
    <row r="16" spans="1:9" s="20" customFormat="1" x14ac:dyDescent="0.2">
      <c r="A16" s="4" t="s">
        <v>433</v>
      </c>
      <c r="B16" s="152">
        <v>119.09515539</v>
      </c>
      <c r="C16" s="152">
        <v>111.61941052</v>
      </c>
      <c r="D16" s="152">
        <v>230.71456591</v>
      </c>
      <c r="E16" s="6"/>
      <c r="F16" s="6"/>
      <c r="G16" s="6"/>
      <c r="H16" s="6"/>
      <c r="I16" s="6"/>
    </row>
    <row r="17" spans="1:9" s="20" customFormat="1" x14ac:dyDescent="0.2">
      <c r="A17" s="4" t="s">
        <v>434</v>
      </c>
      <c r="B17" s="152">
        <v>341.29366304000001</v>
      </c>
      <c r="C17" s="152">
        <v>578.11831694</v>
      </c>
      <c r="D17" s="152">
        <v>919.41197997999996</v>
      </c>
      <c r="E17" s="6"/>
      <c r="F17" s="6"/>
      <c r="G17" s="6"/>
      <c r="H17" s="6"/>
      <c r="I17" s="6"/>
    </row>
    <row r="18" spans="1:9" s="20" customFormat="1" x14ac:dyDescent="0.2">
      <c r="A18" s="4" t="s">
        <v>435</v>
      </c>
      <c r="B18" s="152">
        <v>11.9095168</v>
      </c>
      <c r="C18" s="152">
        <v>11.162387880000001</v>
      </c>
      <c r="D18" s="152">
        <v>23.071904679999999</v>
      </c>
      <c r="E18" s="6"/>
      <c r="F18" s="6"/>
      <c r="G18" s="6"/>
      <c r="H18" s="6"/>
      <c r="I18" s="6"/>
    </row>
    <row r="19" spans="1:9" s="20" customFormat="1" x14ac:dyDescent="0.2">
      <c r="A19" s="4" t="s">
        <v>436</v>
      </c>
      <c r="B19" s="152">
        <v>35.72852348</v>
      </c>
      <c r="C19" s="152">
        <v>33.464947889999998</v>
      </c>
      <c r="D19" s="152">
        <v>69.193471369999997</v>
      </c>
      <c r="E19" s="6"/>
      <c r="F19" s="6"/>
      <c r="G19" s="6"/>
      <c r="H19" s="6"/>
      <c r="I19" s="6"/>
    </row>
    <row r="20" spans="1:9" s="20" customFormat="1" x14ac:dyDescent="0.2">
      <c r="A20" s="4" t="s">
        <v>437</v>
      </c>
      <c r="B20" s="152">
        <v>11.95137877</v>
      </c>
      <c r="C20" s="152">
        <v>11.14518475</v>
      </c>
      <c r="D20" s="152">
        <v>23.09656352</v>
      </c>
      <c r="E20" s="6"/>
      <c r="F20" s="6"/>
      <c r="G20" s="6"/>
      <c r="H20" s="6"/>
      <c r="I20" s="6"/>
    </row>
    <row r="21" spans="1:9" s="20" customFormat="1" x14ac:dyDescent="0.2">
      <c r="A21" s="4" t="s">
        <v>438</v>
      </c>
      <c r="B21" s="152">
        <v>2424.90232616</v>
      </c>
      <c r="C21" s="152">
        <v>799.56370625</v>
      </c>
      <c r="D21" s="152">
        <v>3224.46603241</v>
      </c>
      <c r="E21" s="6"/>
      <c r="F21" s="6"/>
      <c r="G21" s="6"/>
      <c r="H21" s="6"/>
      <c r="I21" s="6"/>
    </row>
    <row r="22" spans="1:9" s="12" customFormat="1" x14ac:dyDescent="0.2">
      <c r="A22" s="10" t="s">
        <v>439</v>
      </c>
      <c r="B22" s="154">
        <v>2043.1601382199999</v>
      </c>
      <c r="C22" s="154">
        <v>774.53803346999996</v>
      </c>
      <c r="D22" s="154">
        <v>2817.69817169</v>
      </c>
      <c r="E22" s="11"/>
      <c r="F22" s="11"/>
      <c r="G22" s="11"/>
      <c r="H22" s="11"/>
      <c r="I22" s="11"/>
    </row>
    <row r="23" spans="1:9" s="12" customFormat="1" x14ac:dyDescent="0.2">
      <c r="A23" s="10" t="s">
        <v>440</v>
      </c>
      <c r="B23" s="154">
        <v>2043.1601382199999</v>
      </c>
      <c r="C23" s="154">
        <v>774.53803346999996</v>
      </c>
      <c r="D23" s="154">
        <v>2817.69817169</v>
      </c>
      <c r="E23" s="11"/>
      <c r="F23" s="11"/>
      <c r="G23" s="11"/>
      <c r="H23" s="11"/>
      <c r="I23" s="11"/>
    </row>
    <row r="24" spans="1:9" s="20" customFormat="1" x14ac:dyDescent="0.2">
      <c r="A24" s="4" t="s">
        <v>441</v>
      </c>
      <c r="B24" s="152">
        <v>0</v>
      </c>
      <c r="C24" s="152">
        <v>0</v>
      </c>
      <c r="D24" s="152">
        <v>0</v>
      </c>
      <c r="E24" s="6"/>
      <c r="F24" s="6"/>
      <c r="G24" s="6"/>
      <c r="H24" s="6"/>
      <c r="I24" s="6"/>
    </row>
    <row r="25" spans="1:9" s="20" customFormat="1" x14ac:dyDescent="0.2">
      <c r="A25" s="4" t="s">
        <v>442</v>
      </c>
      <c r="B25" s="152">
        <v>0</v>
      </c>
      <c r="C25" s="152">
        <v>0.69812547000000003</v>
      </c>
      <c r="D25" s="152">
        <v>0.69812547000000003</v>
      </c>
      <c r="E25" s="6"/>
      <c r="F25" s="6"/>
      <c r="G25" s="6"/>
      <c r="H25" s="6"/>
      <c r="I25" s="6"/>
    </row>
    <row r="26" spans="1:9" s="20" customFormat="1" x14ac:dyDescent="0.2">
      <c r="A26" s="4" t="s">
        <v>443</v>
      </c>
      <c r="B26" s="152">
        <v>2043.1601382199999</v>
      </c>
      <c r="C26" s="152">
        <v>773.83990800000004</v>
      </c>
      <c r="D26" s="152">
        <v>2817.0000462200001</v>
      </c>
      <c r="E26" s="6"/>
      <c r="F26" s="6"/>
      <c r="G26" s="6"/>
      <c r="H26" s="6"/>
      <c r="I26" s="6"/>
    </row>
    <row r="27" spans="1:9" s="20" customFormat="1" x14ac:dyDescent="0.2">
      <c r="A27" s="4" t="s">
        <v>444</v>
      </c>
      <c r="B27" s="152">
        <v>0</v>
      </c>
      <c r="C27" s="152">
        <v>0</v>
      </c>
      <c r="D27" s="152">
        <v>0</v>
      </c>
      <c r="E27" s="6"/>
      <c r="F27" s="6"/>
      <c r="G27" s="6"/>
      <c r="H27" s="6"/>
      <c r="I27" s="6"/>
    </row>
    <row r="28" spans="1:9" s="12" customFormat="1" x14ac:dyDescent="0.2">
      <c r="A28" s="10" t="s">
        <v>445</v>
      </c>
      <c r="B28" s="154">
        <v>297.22239538000002</v>
      </c>
      <c r="C28" s="154">
        <v>566.95622054</v>
      </c>
      <c r="D28" s="154">
        <v>864.17861591999997</v>
      </c>
      <c r="E28" s="11"/>
      <c r="F28" s="11"/>
      <c r="G28" s="11"/>
      <c r="H28" s="11"/>
      <c r="I28" s="11"/>
    </row>
    <row r="29" spans="1:9" s="20" customFormat="1" x14ac:dyDescent="0.2">
      <c r="A29" s="4" t="s">
        <v>446</v>
      </c>
      <c r="B29" s="152">
        <v>40.073135999999998</v>
      </c>
      <c r="C29" s="152">
        <v>0</v>
      </c>
      <c r="D29" s="152">
        <v>40.073135999999998</v>
      </c>
      <c r="E29" s="6"/>
      <c r="F29" s="6"/>
      <c r="G29" s="6"/>
      <c r="H29" s="6"/>
      <c r="I29" s="6"/>
    </row>
    <row r="30" spans="1:9" s="20" customFormat="1" x14ac:dyDescent="0.2">
      <c r="A30" s="4" t="s">
        <v>454</v>
      </c>
      <c r="B30" s="152">
        <v>40.073135999999998</v>
      </c>
      <c r="C30" s="152">
        <v>0</v>
      </c>
      <c r="D30" s="152">
        <v>40.073135999999998</v>
      </c>
      <c r="E30" s="6"/>
      <c r="F30" s="6"/>
      <c r="G30" s="6"/>
      <c r="H30" s="6"/>
      <c r="I30" s="6"/>
    </row>
    <row r="31" spans="1:9" s="20" customFormat="1" x14ac:dyDescent="0.2">
      <c r="A31" s="4" t="s">
        <v>456</v>
      </c>
      <c r="B31" s="152">
        <v>257.14925937999999</v>
      </c>
      <c r="C31" s="152">
        <v>566.95622054</v>
      </c>
      <c r="D31" s="152">
        <v>824.10547991999999</v>
      </c>
      <c r="E31" s="6"/>
      <c r="F31" s="6"/>
      <c r="G31" s="6"/>
      <c r="H31" s="6"/>
      <c r="I31" s="6"/>
    </row>
    <row r="32" spans="1:9" s="20" customFormat="1" x14ac:dyDescent="0.2">
      <c r="A32" s="4" t="s">
        <v>457</v>
      </c>
      <c r="B32" s="152">
        <v>0</v>
      </c>
      <c r="C32" s="152">
        <v>0</v>
      </c>
      <c r="D32" s="152">
        <v>0</v>
      </c>
      <c r="E32" s="6"/>
      <c r="F32" s="6"/>
      <c r="G32" s="6"/>
      <c r="H32" s="6"/>
      <c r="I32" s="6"/>
    </row>
    <row r="33" spans="1:12" s="20" customFormat="1" x14ac:dyDescent="0.2">
      <c r="A33" s="4" t="s">
        <v>458</v>
      </c>
      <c r="B33" s="152">
        <v>0</v>
      </c>
      <c r="C33" s="152">
        <v>0</v>
      </c>
      <c r="D33" s="152">
        <v>0</v>
      </c>
      <c r="E33" s="6"/>
      <c r="F33" s="6"/>
      <c r="G33" s="6"/>
      <c r="H33" s="6"/>
      <c r="I33" s="6"/>
    </row>
    <row r="34" spans="1:12" s="20" customFormat="1" x14ac:dyDescent="0.2">
      <c r="A34" s="10" t="s">
        <v>459</v>
      </c>
      <c r="B34" s="154">
        <v>103169.21714614</v>
      </c>
      <c r="C34" s="154">
        <v>4117.60391437</v>
      </c>
      <c r="D34" s="154">
        <v>107286.82106051</v>
      </c>
      <c r="E34" s="6"/>
      <c r="F34" s="6"/>
      <c r="G34" s="6"/>
      <c r="H34" s="6"/>
      <c r="I34" s="6"/>
    </row>
    <row r="35" spans="1:12" s="12" customFormat="1" x14ac:dyDescent="0.2">
      <c r="A35" s="10" t="s">
        <v>460</v>
      </c>
      <c r="B35" s="154">
        <v>135.19618045000001</v>
      </c>
      <c r="C35" s="154">
        <v>4023.8129019200001</v>
      </c>
      <c r="D35" s="154">
        <v>4159.0090823700002</v>
      </c>
      <c r="E35" s="11"/>
      <c r="F35" s="11"/>
      <c r="G35" s="11"/>
      <c r="H35" s="11"/>
      <c r="I35" s="11"/>
    </row>
    <row r="36" spans="1:12" s="12" customFormat="1" x14ac:dyDescent="0.2">
      <c r="A36" s="4" t="s">
        <v>461</v>
      </c>
      <c r="B36" s="152">
        <v>135.19618045000001</v>
      </c>
      <c r="C36" s="152">
        <v>406.61558549</v>
      </c>
      <c r="D36" s="152">
        <v>541.81176593999999</v>
      </c>
      <c r="E36" s="11"/>
      <c r="F36" s="11"/>
      <c r="G36" s="11"/>
      <c r="H36" s="11"/>
      <c r="I36" s="11"/>
    </row>
    <row r="37" spans="1:12" s="20" customFormat="1" x14ac:dyDescent="0.2">
      <c r="A37" s="4" t="s">
        <v>462</v>
      </c>
      <c r="B37" s="152">
        <v>0</v>
      </c>
      <c r="C37" s="152">
        <v>3617.1973164299998</v>
      </c>
      <c r="D37" s="152">
        <v>3617.1973164299998</v>
      </c>
      <c r="E37" s="6"/>
      <c r="F37" s="6"/>
      <c r="G37" s="6"/>
      <c r="H37" s="6"/>
      <c r="I37" s="6"/>
    </row>
    <row r="38" spans="1:12" s="20" customFormat="1" x14ac:dyDescent="0.2">
      <c r="A38" s="10" t="s">
        <v>463</v>
      </c>
      <c r="B38" s="154">
        <v>0</v>
      </c>
      <c r="C38" s="154">
        <v>0</v>
      </c>
      <c r="D38" s="154">
        <v>0</v>
      </c>
      <c r="E38" s="6"/>
      <c r="F38" s="6"/>
      <c r="G38" s="6"/>
      <c r="H38" s="6"/>
      <c r="I38" s="6"/>
    </row>
    <row r="39" spans="1:12" s="12" customFormat="1" x14ac:dyDescent="0.2">
      <c r="A39" s="4" t="s">
        <v>464</v>
      </c>
      <c r="B39" s="152">
        <v>0</v>
      </c>
      <c r="C39" s="152">
        <v>0</v>
      </c>
      <c r="D39" s="152">
        <v>0</v>
      </c>
      <c r="E39" s="11"/>
      <c r="F39" s="11"/>
      <c r="G39" s="11"/>
      <c r="H39" s="11"/>
      <c r="I39" s="11"/>
    </row>
    <row r="40" spans="1:12" s="20" customFormat="1" x14ac:dyDescent="0.2">
      <c r="A40" s="4" t="s">
        <v>465</v>
      </c>
      <c r="B40" s="152">
        <v>0</v>
      </c>
      <c r="C40" s="152">
        <v>0</v>
      </c>
      <c r="D40" s="152">
        <v>0</v>
      </c>
      <c r="E40" s="6"/>
      <c r="F40" s="6"/>
      <c r="G40" s="6"/>
      <c r="H40" s="6"/>
      <c r="I40" s="6"/>
    </row>
    <row r="41" spans="1:12" s="20" customFormat="1" x14ac:dyDescent="0.2">
      <c r="A41" s="10" t="s">
        <v>466</v>
      </c>
      <c r="B41" s="154">
        <v>103034.02096569</v>
      </c>
      <c r="C41" s="154">
        <v>93.791012449999997</v>
      </c>
      <c r="D41" s="154">
        <v>103127.81197814</v>
      </c>
      <c r="E41" s="6"/>
      <c r="F41" s="6"/>
      <c r="G41" s="6"/>
      <c r="H41" s="6"/>
      <c r="I41" s="6"/>
    </row>
    <row r="42" spans="1:12" s="12" customFormat="1" x14ac:dyDescent="0.2">
      <c r="A42" s="4" t="s">
        <v>446</v>
      </c>
      <c r="B42" s="152">
        <v>0</v>
      </c>
      <c r="C42" s="152">
        <v>0</v>
      </c>
      <c r="D42" s="152">
        <v>0</v>
      </c>
      <c r="E42" s="11"/>
      <c r="F42" s="11"/>
      <c r="G42" s="11"/>
      <c r="H42" s="11"/>
      <c r="I42" s="11"/>
    </row>
    <row r="43" spans="1:12" s="20" customFormat="1" x14ac:dyDescent="0.2">
      <c r="A43" s="4" t="s">
        <v>456</v>
      </c>
      <c r="B43" s="152">
        <v>103034.02096569</v>
      </c>
      <c r="C43" s="152">
        <v>93.791012449999997</v>
      </c>
      <c r="D43" s="152">
        <v>103127.81197814</v>
      </c>
      <c r="E43" s="6"/>
      <c r="F43" s="6"/>
      <c r="G43" s="6"/>
      <c r="H43" s="6"/>
      <c r="I43" s="6"/>
    </row>
    <row r="44" spans="1:12" s="20" customFormat="1" x14ac:dyDescent="0.2">
      <c r="A44" s="4" t="s">
        <v>457</v>
      </c>
      <c r="B44" s="152">
        <v>0</v>
      </c>
      <c r="C44" s="152">
        <v>0</v>
      </c>
      <c r="D44" s="152">
        <v>0</v>
      </c>
      <c r="E44" s="6"/>
      <c r="F44" s="6"/>
      <c r="G44" s="6"/>
      <c r="H44" s="6"/>
      <c r="I44" s="6"/>
    </row>
    <row r="45" spans="1:12" s="20" customFormat="1" x14ac:dyDescent="0.2">
      <c r="A45" s="10" t="s">
        <v>468</v>
      </c>
      <c r="B45" s="154">
        <v>0</v>
      </c>
      <c r="C45" s="154">
        <v>5450.3675217700002</v>
      </c>
      <c r="D45" s="154">
        <v>5450.3675217700002</v>
      </c>
      <c r="E45" s="6"/>
      <c r="F45" s="6"/>
      <c r="G45" s="6"/>
      <c r="H45" s="6"/>
      <c r="I45" s="6"/>
    </row>
    <row r="46" spans="1:12" s="20" customFormat="1" x14ac:dyDescent="0.2">
      <c r="A46" s="4" t="s">
        <v>469</v>
      </c>
      <c r="B46" s="152">
        <v>0</v>
      </c>
      <c r="C46" s="152">
        <v>22160.460156500001</v>
      </c>
      <c r="D46" s="152">
        <v>22160.460156500001</v>
      </c>
      <c r="E46" s="6"/>
      <c r="F46" s="6"/>
      <c r="G46" s="6"/>
      <c r="H46" s="6"/>
      <c r="I46" s="6"/>
    </row>
    <row r="47" spans="1:12" s="12" customFormat="1" x14ac:dyDescent="0.2">
      <c r="A47" s="4" t="s">
        <v>470</v>
      </c>
      <c r="B47" s="152">
        <v>0</v>
      </c>
      <c r="C47" s="152">
        <v>16710.092634730001</v>
      </c>
      <c r="D47" s="152">
        <v>16710.092634730001</v>
      </c>
      <c r="E47" s="11"/>
      <c r="F47" s="11"/>
      <c r="G47" s="11"/>
      <c r="H47" s="11"/>
      <c r="I47" s="11"/>
    </row>
    <row r="48" spans="1:12" s="25" customFormat="1" ht="13.5" thickBot="1" x14ac:dyDescent="0.25">
      <c r="A48" s="26"/>
      <c r="B48" s="26"/>
      <c r="C48" s="26"/>
      <c r="D48" s="26"/>
      <c r="E48" s="29"/>
      <c r="F48" s="29"/>
      <c r="G48" s="29"/>
      <c r="H48" s="29"/>
      <c r="I48" s="29"/>
      <c r="J48" s="28"/>
      <c r="K48" s="28"/>
      <c r="L48" s="28"/>
    </row>
    <row r="49" spans="2:12" ht="13.5" thickTop="1" x14ac:dyDescent="0.2">
      <c r="B49" s="24"/>
      <c r="C49" s="24"/>
      <c r="D49" s="24"/>
      <c r="E49" s="24"/>
      <c r="F49" s="24"/>
      <c r="G49" s="24"/>
      <c r="H49" s="24"/>
      <c r="I49" s="24"/>
      <c r="J49" s="24"/>
      <c r="K49" s="24"/>
      <c r="L49" s="24"/>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defaultGridColor="0" colorId="60" workbookViewId="0">
      <selection activeCell="A5" sqref="A5:D5"/>
    </sheetView>
  </sheetViews>
  <sheetFormatPr baseColWidth="10" defaultColWidth="11.42578125" defaultRowHeight="12.75" x14ac:dyDescent="0.2"/>
  <cols>
    <col min="1" max="1" width="57.140625" style="23" customWidth="1"/>
    <col min="2" max="7" width="11.42578125" style="23"/>
    <col min="8" max="8" width="14.28515625" style="23" customWidth="1"/>
    <col min="9" max="9" width="13.5703125" style="23" customWidth="1"/>
    <col min="10" max="16384" width="11.42578125" style="23"/>
  </cols>
  <sheetData>
    <row r="1" spans="1:9" x14ac:dyDescent="0.2">
      <c r="A1" s="1" t="s">
        <v>0</v>
      </c>
    </row>
    <row r="2" spans="1:9" x14ac:dyDescent="0.2">
      <c r="A2" s="1" t="s">
        <v>1</v>
      </c>
    </row>
    <row r="3" spans="1:9" x14ac:dyDescent="0.2">
      <c r="A3" s="1" t="s">
        <v>2</v>
      </c>
    </row>
    <row r="5" spans="1:9" x14ac:dyDescent="0.2">
      <c r="A5" s="181" t="s">
        <v>3</v>
      </c>
      <c r="B5" s="181"/>
      <c r="C5" s="181"/>
      <c r="D5" s="181"/>
      <c r="E5" s="16"/>
      <c r="F5" s="16"/>
      <c r="G5" s="16"/>
      <c r="H5" s="16"/>
    </row>
    <row r="6" spans="1:9" x14ac:dyDescent="0.2">
      <c r="A6" s="181" t="s">
        <v>128</v>
      </c>
      <c r="B6" s="181"/>
      <c r="C6" s="181"/>
      <c r="D6" s="181"/>
      <c r="E6" s="16"/>
      <c r="F6" s="16"/>
      <c r="G6" s="16"/>
      <c r="H6" s="16"/>
    </row>
    <row r="7" spans="1:9" x14ac:dyDescent="0.2">
      <c r="A7" s="181">
        <v>2016</v>
      </c>
      <c r="B7" s="181"/>
      <c r="C7" s="181"/>
      <c r="D7" s="181"/>
      <c r="E7" s="16"/>
      <c r="F7" s="16"/>
      <c r="G7" s="16"/>
      <c r="H7" s="16"/>
    </row>
    <row r="8" spans="1:9" x14ac:dyDescent="0.2">
      <c r="A8" s="181" t="s">
        <v>4</v>
      </c>
      <c r="B8" s="181"/>
      <c r="C8" s="181"/>
      <c r="D8" s="181"/>
      <c r="E8" s="16"/>
      <c r="F8" s="16"/>
      <c r="G8" s="16"/>
      <c r="H8" s="16"/>
    </row>
    <row r="9" spans="1:9" ht="13.5" thickBot="1" x14ac:dyDescent="0.25"/>
    <row r="10" spans="1:9" ht="14.25" thickTop="1" thickBot="1" x14ac:dyDescent="0.25">
      <c r="A10" s="3" t="s">
        <v>420</v>
      </c>
      <c r="B10" s="3" t="s">
        <v>127</v>
      </c>
      <c r="C10" s="3" t="s">
        <v>126</v>
      </c>
      <c r="D10" s="3" t="s">
        <v>427</v>
      </c>
      <c r="E10" s="15"/>
      <c r="F10" s="15"/>
      <c r="G10" s="15"/>
      <c r="H10" s="15"/>
      <c r="I10" s="15"/>
    </row>
    <row r="11" spans="1:9" s="12" customFormat="1" ht="13.5" thickTop="1" x14ac:dyDescent="0.2">
      <c r="A11" s="10" t="s">
        <v>428</v>
      </c>
      <c r="B11" s="154">
        <v>417369.80455758999</v>
      </c>
      <c r="C11" s="154">
        <v>8075.3045490100003</v>
      </c>
      <c r="D11" s="154">
        <v>425445.10910659999</v>
      </c>
      <c r="E11" s="11"/>
      <c r="F11" s="11"/>
      <c r="G11" s="11"/>
      <c r="H11" s="11"/>
      <c r="I11" s="11"/>
    </row>
    <row r="12" spans="1:9" s="12" customFormat="1" x14ac:dyDescent="0.2">
      <c r="A12" s="10" t="s">
        <v>429</v>
      </c>
      <c r="B12" s="154">
        <v>417367.37983772001</v>
      </c>
      <c r="C12" s="154">
        <v>6504.1272508900001</v>
      </c>
      <c r="D12" s="154">
        <v>423871.50708860997</v>
      </c>
      <c r="E12" s="11"/>
      <c r="F12" s="11"/>
      <c r="G12" s="11"/>
      <c r="H12" s="11"/>
      <c r="I12" s="11"/>
    </row>
    <row r="13" spans="1:9" s="12" customFormat="1" x14ac:dyDescent="0.2">
      <c r="A13" s="10" t="s">
        <v>430</v>
      </c>
      <c r="B13" s="154">
        <v>330556.62794809998</v>
      </c>
      <c r="C13" s="154">
        <v>6009.6044540700004</v>
      </c>
      <c r="D13" s="154">
        <v>336566.23240217002</v>
      </c>
      <c r="E13" s="11"/>
      <c r="F13" s="11"/>
      <c r="G13" s="11"/>
      <c r="H13" s="11"/>
      <c r="I13" s="11"/>
    </row>
    <row r="14" spans="1:9" s="20" customFormat="1" x14ac:dyDescent="0.2">
      <c r="A14" s="4" t="s">
        <v>431</v>
      </c>
      <c r="B14" s="152">
        <v>145411.10217890999</v>
      </c>
      <c r="C14" s="152">
        <v>1969.1125593500001</v>
      </c>
      <c r="D14" s="152">
        <v>147380.21473825999</v>
      </c>
      <c r="E14" s="6"/>
      <c r="F14" s="6"/>
      <c r="G14" s="6"/>
      <c r="H14" s="6"/>
      <c r="I14" s="6"/>
    </row>
    <row r="15" spans="1:9" s="20" customFormat="1" x14ac:dyDescent="0.2">
      <c r="A15" s="4" t="s">
        <v>432</v>
      </c>
      <c r="B15" s="152">
        <v>19009.468527699999</v>
      </c>
      <c r="C15" s="152">
        <v>406.24306469999999</v>
      </c>
      <c r="D15" s="152">
        <v>19415.711592399999</v>
      </c>
      <c r="E15" s="6"/>
      <c r="F15" s="6"/>
      <c r="G15" s="6"/>
      <c r="H15" s="6"/>
      <c r="I15" s="6"/>
    </row>
    <row r="16" spans="1:9" s="20" customFormat="1" x14ac:dyDescent="0.2">
      <c r="A16" s="4" t="s">
        <v>433</v>
      </c>
      <c r="B16" s="152">
        <v>1.34017005</v>
      </c>
      <c r="C16" s="152">
        <v>93.395960849999994</v>
      </c>
      <c r="D16" s="152">
        <v>94.736130900000006</v>
      </c>
      <c r="E16" s="6"/>
      <c r="F16" s="6"/>
      <c r="G16" s="6"/>
      <c r="H16" s="6"/>
      <c r="I16" s="6"/>
    </row>
    <row r="17" spans="1:9" s="20" customFormat="1" x14ac:dyDescent="0.2">
      <c r="A17" s="4" t="s">
        <v>434</v>
      </c>
      <c r="B17" s="152">
        <v>18348.44892182</v>
      </c>
      <c r="C17" s="152">
        <v>266.14912305000001</v>
      </c>
      <c r="D17" s="152">
        <v>18614.598044869999</v>
      </c>
      <c r="E17" s="6"/>
      <c r="F17" s="6"/>
      <c r="G17" s="6"/>
      <c r="H17" s="6"/>
      <c r="I17" s="6"/>
    </row>
    <row r="18" spans="1:9" s="20" customFormat="1" x14ac:dyDescent="0.2">
      <c r="A18" s="4" t="s">
        <v>435</v>
      </c>
      <c r="B18" s="152">
        <v>2.1731938</v>
      </c>
      <c r="C18" s="152">
        <v>9.3395962000000008</v>
      </c>
      <c r="D18" s="152">
        <v>11.512790000000001</v>
      </c>
      <c r="E18" s="6"/>
      <c r="F18" s="6"/>
      <c r="G18" s="6"/>
      <c r="H18" s="6"/>
      <c r="I18" s="6"/>
    </row>
    <row r="19" spans="1:9" s="20" customFormat="1" x14ac:dyDescent="0.2">
      <c r="A19" s="4" t="s">
        <v>436</v>
      </c>
      <c r="B19" s="152">
        <v>16.104893220000001</v>
      </c>
      <c r="C19" s="152">
        <v>28.018788399999998</v>
      </c>
      <c r="D19" s="152">
        <v>44.123681619999999</v>
      </c>
      <c r="E19" s="6"/>
      <c r="F19" s="6"/>
      <c r="G19" s="6"/>
      <c r="H19" s="6"/>
      <c r="I19" s="6"/>
    </row>
    <row r="20" spans="1:9" s="20" customFormat="1" x14ac:dyDescent="0.2">
      <c r="A20" s="4" t="s">
        <v>437</v>
      </c>
      <c r="B20" s="152">
        <v>641.40134880999994</v>
      </c>
      <c r="C20" s="152">
        <v>9.3395962000000008</v>
      </c>
      <c r="D20" s="152">
        <v>650.74094501000002</v>
      </c>
      <c r="E20" s="6"/>
      <c r="F20" s="6"/>
      <c r="G20" s="6"/>
      <c r="H20" s="6"/>
      <c r="I20" s="6"/>
    </row>
    <row r="21" spans="1:9" s="20" customFormat="1" x14ac:dyDescent="0.2">
      <c r="A21" s="4" t="s">
        <v>438</v>
      </c>
      <c r="B21" s="152">
        <v>109083.73447462999</v>
      </c>
      <c r="C21" s="152">
        <v>930.67289983000001</v>
      </c>
      <c r="D21" s="152">
        <v>110014.40737446</v>
      </c>
      <c r="E21" s="6"/>
      <c r="F21" s="6"/>
      <c r="G21" s="6"/>
      <c r="H21" s="6"/>
      <c r="I21" s="6"/>
    </row>
    <row r="22" spans="1:9" s="12" customFormat="1" x14ac:dyDescent="0.2">
      <c r="A22" s="10" t="s">
        <v>439</v>
      </c>
      <c r="B22" s="154">
        <v>4591.5646000500001</v>
      </c>
      <c r="C22" s="154">
        <v>0</v>
      </c>
      <c r="D22" s="154">
        <v>4591.5646000500001</v>
      </c>
      <c r="E22" s="11"/>
      <c r="F22" s="11"/>
      <c r="G22" s="11"/>
      <c r="H22" s="11"/>
      <c r="I22" s="11"/>
    </row>
    <row r="23" spans="1:9" s="12" customFormat="1" x14ac:dyDescent="0.2">
      <c r="A23" s="10" t="s">
        <v>440</v>
      </c>
      <c r="B23" s="154">
        <v>4591.5646000500001</v>
      </c>
      <c r="C23" s="154">
        <v>0</v>
      </c>
      <c r="D23" s="154">
        <v>4591.5646000500001</v>
      </c>
      <c r="E23" s="11"/>
      <c r="F23" s="11"/>
      <c r="G23" s="11"/>
      <c r="H23" s="11"/>
      <c r="I23" s="11"/>
    </row>
    <row r="24" spans="1:9" s="20" customFormat="1" x14ac:dyDescent="0.2">
      <c r="A24" s="4" t="s">
        <v>441</v>
      </c>
      <c r="B24" s="152">
        <v>2545.32794848</v>
      </c>
      <c r="C24" s="152">
        <v>0</v>
      </c>
      <c r="D24" s="152">
        <v>2545.32794848</v>
      </c>
      <c r="E24" s="6"/>
      <c r="F24" s="6"/>
      <c r="G24" s="6"/>
      <c r="H24" s="6"/>
      <c r="I24" s="6"/>
    </row>
    <row r="25" spans="1:9" s="20" customFormat="1" x14ac:dyDescent="0.2">
      <c r="A25" s="4" t="s">
        <v>442</v>
      </c>
      <c r="B25" s="152">
        <v>2039.5760274100001</v>
      </c>
      <c r="C25" s="152">
        <v>0</v>
      </c>
      <c r="D25" s="152">
        <v>2039.5760274100001</v>
      </c>
      <c r="E25" s="6"/>
      <c r="F25" s="6"/>
      <c r="G25" s="6"/>
      <c r="H25" s="6"/>
      <c r="I25" s="6"/>
    </row>
    <row r="26" spans="1:9" s="20" customFormat="1" x14ac:dyDescent="0.2">
      <c r="A26" s="4" t="s">
        <v>443</v>
      </c>
      <c r="B26" s="152">
        <v>6.6606241600000002</v>
      </c>
      <c r="C26" s="152">
        <v>0</v>
      </c>
      <c r="D26" s="152">
        <v>6.6606241600000002</v>
      </c>
      <c r="E26" s="6"/>
      <c r="F26" s="6"/>
      <c r="G26" s="6"/>
      <c r="H26" s="6"/>
      <c r="I26" s="6"/>
    </row>
    <row r="27" spans="1:9" s="20" customFormat="1" x14ac:dyDescent="0.2">
      <c r="A27" s="4" t="s">
        <v>444</v>
      </c>
      <c r="B27" s="152">
        <v>0</v>
      </c>
      <c r="C27" s="152">
        <v>0</v>
      </c>
      <c r="D27" s="152">
        <v>0</v>
      </c>
      <c r="E27" s="6"/>
      <c r="F27" s="6"/>
      <c r="G27" s="6"/>
      <c r="H27" s="6"/>
      <c r="I27" s="6"/>
    </row>
    <row r="28" spans="1:9" s="12" customFormat="1" x14ac:dyDescent="0.2">
      <c r="A28" s="10" t="s">
        <v>445</v>
      </c>
      <c r="B28" s="154">
        <v>52460.758166810003</v>
      </c>
      <c r="C28" s="154">
        <v>2703.5759301899998</v>
      </c>
      <c r="D28" s="154">
        <v>55164.334096999999</v>
      </c>
      <c r="E28" s="11"/>
      <c r="F28" s="11"/>
      <c r="G28" s="11"/>
      <c r="H28" s="11"/>
      <c r="I28" s="11"/>
    </row>
    <row r="29" spans="1:9" s="20" customFormat="1" x14ac:dyDescent="0.2">
      <c r="A29" s="4" t="s">
        <v>446</v>
      </c>
      <c r="B29" s="152">
        <v>16538.582959219999</v>
      </c>
      <c r="C29" s="152">
        <v>1432.0687647899999</v>
      </c>
      <c r="D29" s="152">
        <v>17970.65172401</v>
      </c>
      <c r="E29" s="6"/>
      <c r="F29" s="6"/>
      <c r="G29" s="6"/>
      <c r="H29" s="6"/>
      <c r="I29" s="6"/>
    </row>
    <row r="30" spans="1:9" s="20" customFormat="1" x14ac:dyDescent="0.2">
      <c r="A30" s="4" t="s">
        <v>472</v>
      </c>
      <c r="B30" s="152">
        <v>1040.6074454</v>
      </c>
      <c r="C30" s="152">
        <v>9.1999999999999993</v>
      </c>
      <c r="D30" s="152">
        <v>1049.8074454</v>
      </c>
      <c r="E30" s="6"/>
      <c r="F30" s="6"/>
      <c r="G30" s="6"/>
      <c r="H30" s="6"/>
      <c r="I30" s="6"/>
    </row>
    <row r="31" spans="1:9" s="20" customFormat="1" x14ac:dyDescent="0.2">
      <c r="A31" s="4" t="s">
        <v>467</v>
      </c>
      <c r="B31" s="152">
        <v>2832.4666072</v>
      </c>
      <c r="C31" s="152">
        <v>0</v>
      </c>
      <c r="D31" s="152">
        <v>2832.4666072</v>
      </c>
      <c r="E31" s="6"/>
      <c r="F31" s="6"/>
      <c r="G31" s="6"/>
      <c r="H31" s="6"/>
      <c r="I31" s="6"/>
    </row>
    <row r="32" spans="1:9" s="20" customFormat="1" x14ac:dyDescent="0.2">
      <c r="A32" s="4" t="s">
        <v>509</v>
      </c>
      <c r="B32" s="152">
        <v>0</v>
      </c>
      <c r="C32" s="152">
        <v>1049.93204504</v>
      </c>
      <c r="D32" s="152">
        <v>1049.93204504</v>
      </c>
      <c r="E32" s="6"/>
      <c r="F32" s="6"/>
      <c r="G32" s="6"/>
      <c r="H32" s="6"/>
      <c r="I32" s="6"/>
    </row>
    <row r="33" spans="1:9" s="20" customFormat="1" x14ac:dyDescent="0.2">
      <c r="A33" s="4" t="s">
        <v>510</v>
      </c>
      <c r="B33" s="152">
        <v>69.774237099999993</v>
      </c>
      <c r="C33" s="152">
        <v>0</v>
      </c>
      <c r="D33" s="152">
        <v>69.774237099999993</v>
      </c>
      <c r="E33" s="6"/>
      <c r="F33" s="6"/>
      <c r="G33" s="6"/>
      <c r="H33" s="6"/>
      <c r="I33" s="6"/>
    </row>
    <row r="34" spans="1:9" s="20" customFormat="1" x14ac:dyDescent="0.2">
      <c r="A34" s="4" t="s">
        <v>511</v>
      </c>
      <c r="B34" s="152">
        <v>77.299713800000006</v>
      </c>
      <c r="C34" s="152">
        <v>0</v>
      </c>
      <c r="D34" s="152">
        <v>77.299713800000006</v>
      </c>
      <c r="E34" s="6"/>
      <c r="F34" s="6"/>
      <c r="G34" s="6"/>
      <c r="H34" s="6"/>
      <c r="I34" s="6"/>
    </row>
    <row r="35" spans="1:9" s="20" customFormat="1" x14ac:dyDescent="0.2">
      <c r="A35" s="4" t="s">
        <v>450</v>
      </c>
      <c r="B35" s="152">
        <v>12.4421546</v>
      </c>
      <c r="C35" s="152">
        <v>0</v>
      </c>
      <c r="D35" s="152">
        <v>12.4421546</v>
      </c>
      <c r="E35" s="6"/>
      <c r="F35" s="6"/>
      <c r="G35" s="6"/>
      <c r="H35" s="6"/>
      <c r="I35" s="6"/>
    </row>
    <row r="36" spans="1:9" s="20" customFormat="1" x14ac:dyDescent="0.2">
      <c r="A36" s="4" t="s">
        <v>492</v>
      </c>
      <c r="B36" s="152">
        <v>83.010432600000001</v>
      </c>
      <c r="C36" s="152">
        <v>0</v>
      </c>
      <c r="D36" s="152">
        <v>83.010432600000001</v>
      </c>
      <c r="E36" s="6"/>
      <c r="F36" s="6"/>
      <c r="G36" s="6"/>
      <c r="H36" s="6"/>
      <c r="I36" s="6"/>
    </row>
    <row r="37" spans="1:9" s="20" customFormat="1" x14ac:dyDescent="0.2">
      <c r="A37" s="4" t="s">
        <v>452</v>
      </c>
      <c r="B37" s="152">
        <v>24.540614300000001</v>
      </c>
      <c r="C37" s="152">
        <v>337.06478195</v>
      </c>
      <c r="D37" s="152">
        <v>361.60539625000001</v>
      </c>
      <c r="E37" s="6"/>
      <c r="F37" s="6"/>
      <c r="G37" s="6"/>
      <c r="H37" s="6"/>
      <c r="I37" s="6"/>
    </row>
    <row r="38" spans="1:9" s="20" customFormat="1" x14ac:dyDescent="0.2">
      <c r="A38" s="4" t="s">
        <v>495</v>
      </c>
      <c r="B38" s="152">
        <v>9088.7818083999991</v>
      </c>
      <c r="C38" s="152">
        <v>0</v>
      </c>
      <c r="D38" s="152">
        <v>9088.7818083999991</v>
      </c>
      <c r="E38" s="6"/>
      <c r="F38" s="6"/>
      <c r="G38" s="6"/>
      <c r="H38" s="6"/>
      <c r="I38" s="6"/>
    </row>
    <row r="39" spans="1:9" s="20" customFormat="1" x14ac:dyDescent="0.2">
      <c r="A39" s="4" t="s">
        <v>496</v>
      </c>
      <c r="B39" s="152">
        <v>1249.0733290999999</v>
      </c>
      <c r="C39" s="152">
        <v>0</v>
      </c>
      <c r="D39" s="152">
        <v>1249.0733290999999</v>
      </c>
      <c r="E39" s="6"/>
      <c r="F39" s="6"/>
      <c r="G39" s="6"/>
      <c r="H39" s="6"/>
      <c r="I39" s="6"/>
    </row>
    <row r="40" spans="1:9" s="20" customFormat="1" x14ac:dyDescent="0.2">
      <c r="A40" s="4" t="s">
        <v>453</v>
      </c>
      <c r="B40" s="152">
        <v>19.0347981</v>
      </c>
      <c r="C40" s="152">
        <v>0</v>
      </c>
      <c r="D40" s="152">
        <v>19.0347981</v>
      </c>
      <c r="E40" s="6"/>
      <c r="F40" s="6"/>
      <c r="G40" s="6"/>
      <c r="H40" s="6"/>
      <c r="I40" s="6"/>
    </row>
    <row r="41" spans="1:9" s="20" customFormat="1" x14ac:dyDescent="0.2">
      <c r="A41" s="4" t="s">
        <v>454</v>
      </c>
      <c r="B41" s="152">
        <v>0</v>
      </c>
      <c r="C41" s="152">
        <v>35.871937799999998</v>
      </c>
      <c r="D41" s="152">
        <v>35.871937799999998</v>
      </c>
      <c r="E41" s="6"/>
      <c r="F41" s="6"/>
      <c r="G41" s="6"/>
      <c r="H41" s="6"/>
      <c r="I41" s="6"/>
    </row>
    <row r="42" spans="1:9" s="20" customFormat="1" x14ac:dyDescent="0.2">
      <c r="A42" s="4" t="s">
        <v>480</v>
      </c>
      <c r="B42" s="152">
        <v>2031.2366565</v>
      </c>
      <c r="C42" s="152">
        <v>0</v>
      </c>
      <c r="D42" s="152">
        <v>2031.2366565</v>
      </c>
      <c r="E42" s="6"/>
      <c r="F42" s="6"/>
      <c r="G42" s="6"/>
      <c r="H42" s="6"/>
      <c r="I42" s="6"/>
    </row>
    <row r="43" spans="1:9" s="20" customFormat="1" x14ac:dyDescent="0.2">
      <c r="A43" s="4" t="s">
        <v>455</v>
      </c>
      <c r="B43" s="152">
        <v>4.4899882199999999</v>
      </c>
      <c r="C43" s="152">
        <v>0</v>
      </c>
      <c r="D43" s="152">
        <v>4.4899882199999999</v>
      </c>
      <c r="E43" s="6"/>
      <c r="F43" s="6"/>
      <c r="G43" s="6"/>
      <c r="H43" s="6"/>
      <c r="I43" s="6"/>
    </row>
    <row r="44" spans="1:9" s="20" customFormat="1" x14ac:dyDescent="0.2">
      <c r="A44" s="4" t="s">
        <v>512</v>
      </c>
      <c r="B44" s="152">
        <v>5.8251739000000002</v>
      </c>
      <c r="C44" s="152">
        <v>0</v>
      </c>
      <c r="D44" s="152">
        <v>5.8251739000000002</v>
      </c>
      <c r="E44" s="6"/>
      <c r="F44" s="6"/>
      <c r="G44" s="6"/>
      <c r="H44" s="6"/>
      <c r="I44" s="6"/>
    </row>
    <row r="45" spans="1:9" s="20" customFormat="1" x14ac:dyDescent="0.2">
      <c r="A45" s="4" t="s">
        <v>456</v>
      </c>
      <c r="B45" s="152">
        <v>35869.955305199997</v>
      </c>
      <c r="C45" s="152">
        <v>1271.5071654000001</v>
      </c>
      <c r="D45" s="152">
        <v>37141.462470600003</v>
      </c>
      <c r="E45" s="6"/>
      <c r="F45" s="6"/>
      <c r="G45" s="6"/>
      <c r="H45" s="6"/>
      <c r="I45" s="6"/>
    </row>
    <row r="46" spans="1:9" s="20" customFormat="1" x14ac:dyDescent="0.2">
      <c r="A46" s="4" t="s">
        <v>457</v>
      </c>
      <c r="B46" s="152">
        <v>52.219902390000001</v>
      </c>
      <c r="C46" s="152">
        <v>0</v>
      </c>
      <c r="D46" s="152">
        <v>52.219902390000001</v>
      </c>
      <c r="E46" s="6"/>
      <c r="F46" s="6"/>
      <c r="G46" s="6"/>
      <c r="H46" s="6"/>
      <c r="I46" s="6"/>
    </row>
    <row r="47" spans="1:9" s="20" customFormat="1" x14ac:dyDescent="0.2">
      <c r="A47" s="4" t="s">
        <v>458</v>
      </c>
      <c r="B47" s="152">
        <v>0</v>
      </c>
      <c r="C47" s="152">
        <v>0</v>
      </c>
      <c r="D47" s="152">
        <v>0</v>
      </c>
      <c r="E47" s="6"/>
      <c r="F47" s="6"/>
      <c r="G47" s="6"/>
      <c r="H47" s="6"/>
      <c r="I47" s="6"/>
    </row>
    <row r="48" spans="1:9" s="12" customFormat="1" x14ac:dyDescent="0.2">
      <c r="A48" s="10" t="s">
        <v>459</v>
      </c>
      <c r="B48" s="154">
        <v>86810.751889620005</v>
      </c>
      <c r="C48" s="154">
        <v>494.52279682</v>
      </c>
      <c r="D48" s="154">
        <v>87305.274686439996</v>
      </c>
      <c r="E48" s="11"/>
      <c r="F48" s="11"/>
      <c r="G48" s="11"/>
      <c r="H48" s="11"/>
      <c r="I48" s="11"/>
    </row>
    <row r="49" spans="1:9" s="12" customFormat="1" x14ac:dyDescent="0.2">
      <c r="A49" s="10" t="s">
        <v>460</v>
      </c>
      <c r="B49" s="154">
        <v>76274.311000340007</v>
      </c>
      <c r="C49" s="154">
        <v>494.52279682</v>
      </c>
      <c r="D49" s="154">
        <v>76768.833797159998</v>
      </c>
      <c r="E49" s="11"/>
      <c r="F49" s="11"/>
      <c r="G49" s="11"/>
      <c r="H49" s="11"/>
      <c r="I49" s="11"/>
    </row>
    <row r="50" spans="1:9" s="20" customFormat="1" x14ac:dyDescent="0.2">
      <c r="A50" s="4" t="s">
        <v>461</v>
      </c>
      <c r="B50" s="152">
        <v>18156.518311970001</v>
      </c>
      <c r="C50" s="152">
        <v>382.02279682</v>
      </c>
      <c r="D50" s="152">
        <v>18538.541108789999</v>
      </c>
      <c r="E50" s="6"/>
      <c r="F50" s="6"/>
      <c r="G50" s="6"/>
      <c r="H50" s="6"/>
      <c r="I50" s="6"/>
    </row>
    <row r="51" spans="1:9" s="20" customFormat="1" x14ac:dyDescent="0.2">
      <c r="A51" s="4" t="s">
        <v>462</v>
      </c>
      <c r="B51" s="152">
        <v>58117.792688369998</v>
      </c>
      <c r="C51" s="152">
        <v>112.5</v>
      </c>
      <c r="D51" s="152">
        <v>58230.292688369998</v>
      </c>
      <c r="E51" s="6"/>
      <c r="F51" s="6"/>
      <c r="G51" s="6"/>
      <c r="H51" s="6"/>
      <c r="I51" s="6"/>
    </row>
    <row r="52" spans="1:9" s="12" customFormat="1" x14ac:dyDescent="0.2">
      <c r="A52" s="10" t="s">
        <v>463</v>
      </c>
      <c r="B52" s="154">
        <v>2327.5763778199998</v>
      </c>
      <c r="C52" s="154">
        <v>0</v>
      </c>
      <c r="D52" s="154">
        <v>2327.5763778199998</v>
      </c>
      <c r="E52" s="11"/>
      <c r="F52" s="11"/>
      <c r="G52" s="11"/>
      <c r="H52" s="11"/>
      <c r="I52" s="11"/>
    </row>
    <row r="53" spans="1:9" s="20" customFormat="1" x14ac:dyDescent="0.2">
      <c r="A53" s="4" t="s">
        <v>464</v>
      </c>
      <c r="B53" s="152">
        <v>1399.98019525</v>
      </c>
      <c r="C53" s="152">
        <v>0</v>
      </c>
      <c r="D53" s="152">
        <v>1399.98019525</v>
      </c>
      <c r="E53" s="6"/>
      <c r="F53" s="6"/>
      <c r="G53" s="6"/>
      <c r="H53" s="6"/>
      <c r="I53" s="6"/>
    </row>
    <row r="54" spans="1:9" s="20" customFormat="1" x14ac:dyDescent="0.2">
      <c r="A54" s="4" t="s">
        <v>465</v>
      </c>
      <c r="B54" s="152">
        <v>927.59618257</v>
      </c>
      <c r="C54" s="152">
        <v>0</v>
      </c>
      <c r="D54" s="152">
        <v>927.59618257</v>
      </c>
      <c r="E54" s="6"/>
      <c r="F54" s="6"/>
      <c r="G54" s="6"/>
      <c r="H54" s="6"/>
      <c r="I54" s="6"/>
    </row>
    <row r="55" spans="1:9" s="12" customFormat="1" x14ac:dyDescent="0.2">
      <c r="A55" s="10" t="s">
        <v>466</v>
      </c>
      <c r="B55" s="154">
        <v>8208.8645114600004</v>
      </c>
      <c r="C55" s="154">
        <v>0</v>
      </c>
      <c r="D55" s="154">
        <v>8208.8645114600004</v>
      </c>
      <c r="E55" s="11"/>
      <c r="F55" s="11"/>
      <c r="G55" s="11"/>
      <c r="H55" s="11"/>
      <c r="I55" s="11"/>
    </row>
    <row r="56" spans="1:9" s="20" customFormat="1" x14ac:dyDescent="0.2">
      <c r="A56" s="4" t="s">
        <v>446</v>
      </c>
      <c r="B56" s="152">
        <v>3273.5901104999998</v>
      </c>
      <c r="C56" s="152">
        <v>0</v>
      </c>
      <c r="D56" s="152">
        <v>3273.5901104999998</v>
      </c>
      <c r="E56" s="6"/>
      <c r="F56" s="6"/>
      <c r="G56" s="6"/>
      <c r="H56" s="6"/>
      <c r="I56" s="6"/>
    </row>
    <row r="57" spans="1:9" s="20" customFormat="1" x14ac:dyDescent="0.2">
      <c r="A57" s="4" t="s">
        <v>450</v>
      </c>
      <c r="B57" s="152">
        <v>2000</v>
      </c>
      <c r="C57" s="152">
        <v>0</v>
      </c>
      <c r="D57" s="152">
        <v>2000</v>
      </c>
      <c r="E57" s="6"/>
      <c r="F57" s="6"/>
      <c r="G57" s="6"/>
      <c r="H57" s="6"/>
      <c r="I57" s="6"/>
    </row>
    <row r="58" spans="1:9" s="20" customFormat="1" x14ac:dyDescent="0.2">
      <c r="A58" s="4" t="s">
        <v>492</v>
      </c>
      <c r="B58" s="152">
        <v>55.437725</v>
      </c>
      <c r="C58" s="152">
        <v>0</v>
      </c>
      <c r="D58" s="152">
        <v>55.437725</v>
      </c>
      <c r="E58" s="6"/>
      <c r="F58" s="6"/>
      <c r="G58" s="6"/>
      <c r="H58" s="6"/>
      <c r="I58" s="6"/>
    </row>
    <row r="59" spans="1:9" s="20" customFormat="1" x14ac:dyDescent="0.2">
      <c r="A59" s="4" t="s">
        <v>493</v>
      </c>
      <c r="B59" s="152">
        <v>0.74229489999999998</v>
      </c>
      <c r="C59" s="152">
        <v>0</v>
      </c>
      <c r="D59" s="152">
        <v>0.74229489999999998</v>
      </c>
      <c r="E59" s="6"/>
      <c r="F59" s="6"/>
      <c r="G59" s="6"/>
      <c r="H59" s="6"/>
      <c r="I59" s="6"/>
    </row>
    <row r="60" spans="1:9" s="20" customFormat="1" x14ac:dyDescent="0.2">
      <c r="A60" s="4" t="s">
        <v>452</v>
      </c>
      <c r="B60" s="152">
        <v>6.4547998</v>
      </c>
      <c r="C60" s="152">
        <v>0</v>
      </c>
      <c r="D60" s="152">
        <v>6.4547998</v>
      </c>
      <c r="E60" s="6"/>
      <c r="F60" s="6"/>
      <c r="G60" s="6"/>
      <c r="H60" s="6"/>
      <c r="I60" s="6"/>
    </row>
    <row r="61" spans="1:9" s="20" customFormat="1" x14ac:dyDescent="0.2">
      <c r="A61" s="4" t="s">
        <v>495</v>
      </c>
      <c r="B61" s="152">
        <v>904.25862840000002</v>
      </c>
      <c r="C61" s="152">
        <v>0</v>
      </c>
      <c r="D61" s="152">
        <v>904.25862840000002</v>
      </c>
      <c r="E61" s="6"/>
      <c r="F61" s="6"/>
      <c r="G61" s="6"/>
      <c r="H61" s="6"/>
      <c r="I61" s="6"/>
    </row>
    <row r="62" spans="1:9" s="20" customFormat="1" x14ac:dyDescent="0.2">
      <c r="A62" s="4" t="s">
        <v>496</v>
      </c>
      <c r="B62" s="152">
        <v>306.69666239999998</v>
      </c>
      <c r="C62" s="152">
        <v>0</v>
      </c>
      <c r="D62" s="152">
        <v>306.69666239999998</v>
      </c>
      <c r="E62" s="6"/>
      <c r="F62" s="6"/>
      <c r="G62" s="6"/>
      <c r="H62" s="6"/>
      <c r="I62" s="6"/>
    </row>
    <row r="63" spans="1:9" s="20" customFormat="1" x14ac:dyDescent="0.2">
      <c r="A63" s="4" t="s">
        <v>456</v>
      </c>
      <c r="B63" s="152">
        <v>4907.4466737599996</v>
      </c>
      <c r="C63" s="152">
        <v>0</v>
      </c>
      <c r="D63" s="152">
        <v>4907.4466737599996</v>
      </c>
      <c r="E63" s="6"/>
      <c r="F63" s="6"/>
      <c r="G63" s="6"/>
      <c r="H63" s="6"/>
      <c r="I63" s="6"/>
    </row>
    <row r="64" spans="1:9" s="20" customFormat="1" x14ac:dyDescent="0.2">
      <c r="A64" s="4" t="s">
        <v>457</v>
      </c>
      <c r="B64" s="152">
        <v>27.827727200000002</v>
      </c>
      <c r="C64" s="152">
        <v>0</v>
      </c>
      <c r="D64" s="152">
        <v>27.827727200000002</v>
      </c>
      <c r="E64" s="6"/>
      <c r="F64" s="6"/>
      <c r="G64" s="6"/>
      <c r="H64" s="6"/>
      <c r="I64" s="6"/>
    </row>
    <row r="65" spans="1:12" s="20" customFormat="1" x14ac:dyDescent="0.2">
      <c r="A65" s="10" t="s">
        <v>468</v>
      </c>
      <c r="B65" s="154">
        <v>2.4247198700000001</v>
      </c>
      <c r="C65" s="154">
        <v>1571.1772981199999</v>
      </c>
      <c r="D65" s="154">
        <v>1573.6020179899999</v>
      </c>
      <c r="E65" s="6"/>
      <c r="F65" s="6"/>
      <c r="G65" s="6"/>
      <c r="H65" s="6"/>
      <c r="I65" s="6"/>
    </row>
    <row r="66" spans="1:12" s="20" customFormat="1" x14ac:dyDescent="0.2">
      <c r="A66" s="4" t="s">
        <v>469</v>
      </c>
      <c r="B66" s="152">
        <v>2.4312198700000001</v>
      </c>
      <c r="C66" s="152">
        <v>3455.27753424</v>
      </c>
      <c r="D66" s="152">
        <v>3457.70875411</v>
      </c>
      <c r="E66" s="6"/>
      <c r="F66" s="6"/>
      <c r="G66" s="6"/>
      <c r="H66" s="6"/>
      <c r="I66" s="6"/>
    </row>
    <row r="67" spans="1:12" s="12" customFormat="1" x14ac:dyDescent="0.2">
      <c r="A67" s="4" t="s">
        <v>470</v>
      </c>
      <c r="B67" s="152">
        <v>6.4999999999999997E-3</v>
      </c>
      <c r="C67" s="152">
        <v>1884.1002361200001</v>
      </c>
      <c r="D67" s="152">
        <v>1884.1067361200001</v>
      </c>
      <c r="E67" s="11"/>
      <c r="F67" s="11"/>
      <c r="G67" s="11"/>
      <c r="H67" s="11"/>
      <c r="I67" s="11"/>
    </row>
    <row r="68" spans="1:12" s="25" customFormat="1" ht="13.5" thickBot="1" x14ac:dyDescent="0.25">
      <c r="A68" s="26"/>
      <c r="B68" s="26"/>
      <c r="C68" s="26"/>
      <c r="D68" s="26"/>
      <c r="E68" s="29"/>
      <c r="F68" s="29"/>
      <c r="G68" s="29"/>
      <c r="H68" s="29"/>
      <c r="I68" s="29"/>
      <c r="J68" s="28"/>
      <c r="K68" s="28"/>
      <c r="L68" s="28"/>
    </row>
    <row r="69" spans="1:12" ht="13.5" thickTop="1" x14ac:dyDescent="0.2">
      <c r="B69" s="24"/>
      <c r="C69" s="24"/>
      <c r="D69" s="24"/>
      <c r="E69" s="24"/>
      <c r="F69" s="24"/>
      <c r="G69" s="24"/>
      <c r="H69" s="24"/>
      <c r="I69" s="24"/>
      <c r="J69" s="24"/>
      <c r="K69" s="24"/>
      <c r="L69" s="24"/>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defaultGridColor="0" colorId="60" workbookViewId="0">
      <selection activeCell="A5" sqref="A5:B5"/>
    </sheetView>
  </sheetViews>
  <sheetFormatPr baseColWidth="10" defaultColWidth="11.42578125" defaultRowHeight="12.75" x14ac:dyDescent="0.2"/>
  <cols>
    <col min="1" max="1" width="53.42578125" style="18" customWidth="1"/>
    <col min="2" max="6" width="11.42578125" style="18"/>
    <col min="7" max="7" width="14.28515625" style="18" customWidth="1"/>
    <col min="8" max="8" width="13.5703125" style="18" customWidth="1"/>
    <col min="9" max="16384" width="11.42578125" style="18"/>
  </cols>
  <sheetData>
    <row r="1" spans="1:8" x14ac:dyDescent="0.2">
      <c r="A1" s="17" t="s">
        <v>0</v>
      </c>
    </row>
    <row r="2" spans="1:8" x14ac:dyDescent="0.2">
      <c r="A2" s="17" t="s">
        <v>1</v>
      </c>
    </row>
    <row r="3" spans="1:8" x14ac:dyDescent="0.2">
      <c r="A3" s="17" t="s">
        <v>2</v>
      </c>
    </row>
    <row r="5" spans="1:8" x14ac:dyDescent="0.2">
      <c r="A5" s="178" t="s">
        <v>3</v>
      </c>
      <c r="B5" s="178"/>
      <c r="C5" s="19"/>
      <c r="D5" s="19"/>
      <c r="E5" s="19"/>
      <c r="F5" s="19"/>
      <c r="G5" s="19"/>
    </row>
    <row r="6" spans="1:8" x14ac:dyDescent="0.2">
      <c r="A6" s="178" t="s">
        <v>130</v>
      </c>
      <c r="B6" s="178"/>
      <c r="C6" s="19"/>
      <c r="D6" s="19"/>
      <c r="E6" s="19"/>
      <c r="F6" s="19"/>
      <c r="G6" s="19"/>
    </row>
    <row r="7" spans="1:8" x14ac:dyDescent="0.2">
      <c r="A7" s="178">
        <v>2016</v>
      </c>
      <c r="B7" s="178"/>
      <c r="C7" s="19"/>
      <c r="D7" s="19"/>
      <c r="E7" s="19"/>
      <c r="F7" s="19"/>
      <c r="G7" s="19"/>
    </row>
    <row r="8" spans="1:8" x14ac:dyDescent="0.2">
      <c r="A8" s="178" t="s">
        <v>4</v>
      </c>
      <c r="B8" s="178"/>
      <c r="C8" s="19"/>
      <c r="D8" s="19"/>
      <c r="E8" s="19"/>
      <c r="F8" s="19"/>
      <c r="G8" s="19"/>
    </row>
    <row r="9" spans="1:8" ht="13.5" thickBot="1" x14ac:dyDescent="0.25"/>
    <row r="10" spans="1:8" s="23" customFormat="1" ht="14.25" thickTop="1" thickBot="1" x14ac:dyDescent="0.25">
      <c r="A10" s="3" t="s">
        <v>420</v>
      </c>
      <c r="B10" s="3" t="s">
        <v>129</v>
      </c>
      <c r="C10" s="3" t="s">
        <v>427</v>
      </c>
      <c r="D10" s="15"/>
      <c r="E10" s="15"/>
      <c r="F10" s="15"/>
      <c r="G10" s="15"/>
      <c r="H10" s="15"/>
    </row>
    <row r="11" spans="1:8" s="12" customFormat="1" ht="13.5" thickTop="1" x14ac:dyDescent="0.2">
      <c r="A11" s="10" t="s">
        <v>428</v>
      </c>
      <c r="B11" s="154">
        <v>150251.36878439999</v>
      </c>
      <c r="C11" s="154">
        <v>150251.36878439999</v>
      </c>
      <c r="D11" s="11"/>
      <c r="E11" s="11"/>
      <c r="F11" s="11"/>
      <c r="G11" s="11"/>
      <c r="H11" s="11"/>
    </row>
    <row r="12" spans="1:8" s="12" customFormat="1" x14ac:dyDescent="0.2">
      <c r="A12" s="10" t="s">
        <v>429</v>
      </c>
      <c r="B12" s="154">
        <v>150856.2787844</v>
      </c>
      <c r="C12" s="154">
        <v>150856.2787844</v>
      </c>
      <c r="D12" s="11"/>
      <c r="E12" s="11"/>
      <c r="F12" s="11"/>
      <c r="G12" s="11"/>
      <c r="H12" s="11"/>
    </row>
    <row r="13" spans="1:8" s="12" customFormat="1" x14ac:dyDescent="0.2">
      <c r="A13" s="10" t="s">
        <v>430</v>
      </c>
      <c r="B13" s="154">
        <v>109773.78878440001</v>
      </c>
      <c r="C13" s="154">
        <v>109773.78878440001</v>
      </c>
      <c r="D13" s="11"/>
      <c r="E13" s="11"/>
      <c r="F13" s="11"/>
      <c r="G13" s="11"/>
      <c r="H13" s="11"/>
    </row>
    <row r="14" spans="1:8" s="20" customFormat="1" x14ac:dyDescent="0.2">
      <c r="A14" s="4" t="s">
        <v>431</v>
      </c>
      <c r="B14" s="152">
        <v>41924.800000000003</v>
      </c>
      <c r="C14" s="152">
        <v>41924.800000000003</v>
      </c>
      <c r="D14" s="6"/>
      <c r="E14" s="6"/>
      <c r="F14" s="6"/>
      <c r="G14" s="6"/>
      <c r="H14" s="6"/>
    </row>
    <row r="15" spans="1:8" s="20" customFormat="1" x14ac:dyDescent="0.2">
      <c r="A15" s="4" t="s">
        <v>432</v>
      </c>
      <c r="B15" s="152">
        <v>8368.6200000000008</v>
      </c>
      <c r="C15" s="152">
        <v>8368.6200000000008</v>
      </c>
      <c r="D15" s="6"/>
      <c r="E15" s="6"/>
      <c r="F15" s="6"/>
      <c r="G15" s="6"/>
      <c r="H15" s="6"/>
    </row>
    <row r="16" spans="1:8" s="20" customFormat="1" x14ac:dyDescent="0.2">
      <c r="A16" s="4" t="s">
        <v>433</v>
      </c>
      <c r="B16" s="152">
        <v>1903.45</v>
      </c>
      <c r="C16" s="152">
        <v>1903.45</v>
      </c>
      <c r="D16" s="6"/>
      <c r="E16" s="6"/>
      <c r="F16" s="6"/>
      <c r="G16" s="6"/>
      <c r="H16" s="6"/>
    </row>
    <row r="17" spans="1:8" s="20" customFormat="1" x14ac:dyDescent="0.2">
      <c r="A17" s="4" t="s">
        <v>434</v>
      </c>
      <c r="B17" s="152">
        <v>5513.8</v>
      </c>
      <c r="C17" s="152">
        <v>5513.8</v>
      </c>
      <c r="D17" s="6"/>
      <c r="E17" s="6"/>
      <c r="F17" s="6"/>
      <c r="G17" s="6"/>
      <c r="H17" s="6"/>
    </row>
    <row r="18" spans="1:8" s="20" customFormat="1" x14ac:dyDescent="0.2">
      <c r="A18" s="4" t="s">
        <v>435</v>
      </c>
      <c r="B18" s="152">
        <v>190.23</v>
      </c>
      <c r="C18" s="152">
        <v>190.23</v>
      </c>
      <c r="D18" s="6"/>
      <c r="E18" s="6"/>
      <c r="F18" s="6"/>
      <c r="G18" s="6"/>
      <c r="H18" s="6"/>
    </row>
    <row r="19" spans="1:8" s="20" customFormat="1" x14ac:dyDescent="0.2">
      <c r="A19" s="4" t="s">
        <v>436</v>
      </c>
      <c r="B19" s="152">
        <v>570.69000000000005</v>
      </c>
      <c r="C19" s="152">
        <v>570.69000000000005</v>
      </c>
      <c r="D19" s="6"/>
      <c r="E19" s="6"/>
      <c r="F19" s="6"/>
      <c r="G19" s="6"/>
      <c r="H19" s="6"/>
    </row>
    <row r="20" spans="1:8" s="20" customFormat="1" x14ac:dyDescent="0.2">
      <c r="A20" s="4" t="s">
        <v>437</v>
      </c>
      <c r="B20" s="152">
        <v>190.45</v>
      </c>
      <c r="C20" s="152">
        <v>190.45</v>
      </c>
      <c r="D20" s="6"/>
      <c r="E20" s="6"/>
      <c r="F20" s="6"/>
      <c r="G20" s="6"/>
      <c r="H20" s="6"/>
    </row>
    <row r="21" spans="1:8" s="20" customFormat="1" x14ac:dyDescent="0.2">
      <c r="A21" s="4" t="s">
        <v>438</v>
      </c>
      <c r="B21" s="152">
        <v>52682.32</v>
      </c>
      <c r="C21" s="152">
        <v>52682.32</v>
      </c>
      <c r="D21" s="6"/>
      <c r="E21" s="6"/>
      <c r="F21" s="6"/>
      <c r="G21" s="6"/>
      <c r="H21" s="6"/>
    </row>
    <row r="22" spans="1:8" s="12" customFormat="1" x14ac:dyDescent="0.2">
      <c r="A22" s="10" t="s">
        <v>439</v>
      </c>
      <c r="B22" s="154">
        <v>1538.9</v>
      </c>
      <c r="C22" s="154">
        <v>1538.9</v>
      </c>
      <c r="D22" s="11"/>
      <c r="E22" s="11"/>
      <c r="F22" s="11"/>
      <c r="G22" s="11"/>
      <c r="H22" s="11"/>
    </row>
    <row r="23" spans="1:8" s="12" customFormat="1" x14ac:dyDescent="0.2">
      <c r="A23" s="10" t="s">
        <v>440</v>
      </c>
      <c r="B23" s="154">
        <v>257.10000000000002</v>
      </c>
      <c r="C23" s="154">
        <v>257.10000000000002</v>
      </c>
      <c r="D23" s="11"/>
      <c r="E23" s="11"/>
      <c r="F23" s="11"/>
      <c r="G23" s="11"/>
      <c r="H23" s="11"/>
    </row>
    <row r="24" spans="1:8" s="20" customFormat="1" x14ac:dyDescent="0.2">
      <c r="A24" s="4" t="s">
        <v>441</v>
      </c>
      <c r="B24" s="152">
        <v>197.44</v>
      </c>
      <c r="C24" s="152">
        <v>197.44</v>
      </c>
      <c r="D24" s="6"/>
      <c r="E24" s="6"/>
      <c r="F24" s="6"/>
      <c r="G24" s="6"/>
      <c r="H24" s="6"/>
    </row>
    <row r="25" spans="1:8" s="20" customFormat="1" x14ac:dyDescent="0.2">
      <c r="A25" s="4" t="s">
        <v>442</v>
      </c>
      <c r="B25" s="152">
        <v>40.89</v>
      </c>
      <c r="C25" s="152">
        <v>40.89</v>
      </c>
      <c r="D25" s="6"/>
      <c r="E25" s="6"/>
      <c r="F25" s="6"/>
      <c r="G25" s="6"/>
      <c r="H25" s="6"/>
    </row>
    <row r="26" spans="1:8" s="20" customFormat="1" x14ac:dyDescent="0.2">
      <c r="A26" s="4" t="s">
        <v>443</v>
      </c>
      <c r="B26" s="152">
        <v>18.77</v>
      </c>
      <c r="C26" s="152">
        <v>18.77</v>
      </c>
      <c r="D26" s="6"/>
      <c r="E26" s="6"/>
      <c r="F26" s="6"/>
      <c r="G26" s="6"/>
      <c r="H26" s="6"/>
    </row>
    <row r="27" spans="1:8" s="20" customFormat="1" x14ac:dyDescent="0.2">
      <c r="A27" s="4" t="s">
        <v>444</v>
      </c>
      <c r="B27" s="152">
        <v>1281.8</v>
      </c>
      <c r="C27" s="152">
        <v>1281.8</v>
      </c>
      <c r="D27" s="6"/>
      <c r="E27" s="6"/>
      <c r="F27" s="6"/>
      <c r="G27" s="6"/>
      <c r="H27" s="6"/>
    </row>
    <row r="28" spans="1:8" s="12" customFormat="1" x14ac:dyDescent="0.2">
      <c r="A28" s="10" t="s">
        <v>445</v>
      </c>
      <c r="B28" s="154">
        <v>5259.1487844000003</v>
      </c>
      <c r="C28" s="154">
        <v>5259.1487844000003</v>
      </c>
      <c r="D28" s="11"/>
      <c r="E28" s="11"/>
      <c r="F28" s="11"/>
      <c r="G28" s="11"/>
      <c r="H28" s="11"/>
    </row>
    <row r="29" spans="1:8" s="20" customFormat="1" x14ac:dyDescent="0.2">
      <c r="A29" s="4" t="s">
        <v>446</v>
      </c>
      <c r="B29" s="152">
        <v>1834.3187843999999</v>
      </c>
      <c r="C29" s="152">
        <v>1834.3187843999999</v>
      </c>
      <c r="D29" s="6"/>
      <c r="E29" s="6"/>
      <c r="F29" s="6"/>
      <c r="G29" s="6"/>
      <c r="H29" s="6"/>
    </row>
    <row r="30" spans="1:8" s="20" customFormat="1" x14ac:dyDescent="0.2">
      <c r="A30" s="4" t="s">
        <v>472</v>
      </c>
      <c r="B30" s="152">
        <v>1275.97</v>
      </c>
      <c r="C30" s="152">
        <v>1275.97</v>
      </c>
      <c r="D30" s="6"/>
      <c r="E30" s="6"/>
      <c r="F30" s="6"/>
      <c r="G30" s="6"/>
      <c r="H30" s="6"/>
    </row>
    <row r="31" spans="1:8" s="20" customFormat="1" x14ac:dyDescent="0.2">
      <c r="A31" s="4" t="s">
        <v>453</v>
      </c>
      <c r="B31" s="152">
        <v>558.3487844</v>
      </c>
      <c r="C31" s="152">
        <v>558.3487844</v>
      </c>
      <c r="D31" s="6"/>
      <c r="E31" s="6"/>
      <c r="F31" s="6"/>
      <c r="G31" s="6"/>
      <c r="H31" s="6"/>
    </row>
    <row r="32" spans="1:8" s="20" customFormat="1" x14ac:dyDescent="0.2">
      <c r="A32" s="4" t="s">
        <v>456</v>
      </c>
      <c r="B32" s="152">
        <v>3399.41</v>
      </c>
      <c r="C32" s="152">
        <v>3399.41</v>
      </c>
      <c r="D32" s="6"/>
      <c r="E32" s="6"/>
      <c r="F32" s="6"/>
      <c r="G32" s="6"/>
      <c r="H32" s="6"/>
    </row>
    <row r="33" spans="1:8" s="20" customFormat="1" x14ac:dyDescent="0.2">
      <c r="A33" s="4" t="s">
        <v>457</v>
      </c>
      <c r="B33" s="152">
        <v>25.42</v>
      </c>
      <c r="C33" s="152">
        <v>25.42</v>
      </c>
      <c r="D33" s="6"/>
      <c r="E33" s="6"/>
      <c r="F33" s="6"/>
      <c r="G33" s="6"/>
      <c r="H33" s="6"/>
    </row>
    <row r="34" spans="1:8" s="20" customFormat="1" x14ac:dyDescent="0.2">
      <c r="A34" s="4" t="s">
        <v>458</v>
      </c>
      <c r="B34" s="152">
        <v>0</v>
      </c>
      <c r="C34" s="152">
        <v>0</v>
      </c>
      <c r="D34" s="6"/>
      <c r="E34" s="6"/>
      <c r="F34" s="6"/>
      <c r="G34" s="6"/>
      <c r="H34" s="6"/>
    </row>
    <row r="35" spans="1:8" s="12" customFormat="1" x14ac:dyDescent="0.2">
      <c r="A35" s="10" t="s">
        <v>459</v>
      </c>
      <c r="B35" s="154">
        <v>41082.49</v>
      </c>
      <c r="C35" s="154">
        <v>41082.49</v>
      </c>
      <c r="D35" s="11"/>
      <c r="E35" s="11"/>
      <c r="F35" s="11"/>
      <c r="G35" s="11"/>
      <c r="H35" s="11"/>
    </row>
    <row r="36" spans="1:8" s="12" customFormat="1" x14ac:dyDescent="0.2">
      <c r="A36" s="10" t="s">
        <v>460</v>
      </c>
      <c r="B36" s="154">
        <v>40108.69</v>
      </c>
      <c r="C36" s="154">
        <v>40108.69</v>
      </c>
      <c r="D36" s="11"/>
      <c r="E36" s="11"/>
      <c r="F36" s="11"/>
      <c r="G36" s="11"/>
      <c r="H36" s="11"/>
    </row>
    <row r="37" spans="1:8" s="20" customFormat="1" x14ac:dyDescent="0.2">
      <c r="A37" s="4" t="s">
        <v>461</v>
      </c>
      <c r="B37" s="152">
        <v>6399.36</v>
      </c>
      <c r="C37" s="152">
        <v>6399.36</v>
      </c>
      <c r="D37" s="6"/>
      <c r="E37" s="6"/>
      <c r="F37" s="6"/>
      <c r="G37" s="6"/>
      <c r="H37" s="6"/>
    </row>
    <row r="38" spans="1:8" s="20" customFormat="1" x14ac:dyDescent="0.2">
      <c r="A38" s="4" t="s">
        <v>462</v>
      </c>
      <c r="B38" s="152">
        <v>33709.33</v>
      </c>
      <c r="C38" s="152">
        <v>33709.33</v>
      </c>
      <c r="D38" s="6"/>
      <c r="E38" s="6"/>
      <c r="F38" s="6"/>
      <c r="G38" s="6"/>
      <c r="H38" s="6"/>
    </row>
    <row r="39" spans="1:8" s="12" customFormat="1" x14ac:dyDescent="0.2">
      <c r="A39" s="10" t="s">
        <v>463</v>
      </c>
      <c r="B39" s="154">
        <v>973.8</v>
      </c>
      <c r="C39" s="154">
        <v>973.8</v>
      </c>
      <c r="D39" s="11"/>
      <c r="E39" s="11"/>
      <c r="F39" s="11"/>
      <c r="G39" s="11"/>
      <c r="H39" s="11"/>
    </row>
    <row r="40" spans="1:8" s="20" customFormat="1" x14ac:dyDescent="0.2">
      <c r="A40" s="4" t="s">
        <v>464</v>
      </c>
      <c r="B40" s="152">
        <v>962.8</v>
      </c>
      <c r="C40" s="152">
        <v>962.8</v>
      </c>
      <c r="D40" s="6"/>
      <c r="E40" s="6"/>
      <c r="F40" s="6"/>
      <c r="G40" s="6"/>
      <c r="H40" s="6"/>
    </row>
    <row r="41" spans="1:8" s="20" customFormat="1" x14ac:dyDescent="0.2">
      <c r="A41" s="4" t="s">
        <v>465</v>
      </c>
      <c r="B41" s="152">
        <v>11</v>
      </c>
      <c r="C41" s="152">
        <v>11</v>
      </c>
      <c r="D41" s="6"/>
      <c r="E41" s="6"/>
      <c r="F41" s="6"/>
      <c r="G41" s="6"/>
      <c r="H41" s="6"/>
    </row>
    <row r="42" spans="1:8" s="12" customFormat="1" x14ac:dyDescent="0.2">
      <c r="A42" s="10" t="s">
        <v>466</v>
      </c>
      <c r="B42" s="154">
        <v>0</v>
      </c>
      <c r="C42" s="154">
        <v>0</v>
      </c>
      <c r="D42" s="11"/>
      <c r="E42" s="11"/>
      <c r="F42" s="11"/>
      <c r="G42" s="11"/>
      <c r="H42" s="11"/>
    </row>
    <row r="43" spans="1:8" s="20" customFormat="1" x14ac:dyDescent="0.2">
      <c r="A43" s="4" t="s">
        <v>446</v>
      </c>
      <c r="B43" s="152">
        <v>0</v>
      </c>
      <c r="C43" s="152">
        <v>0</v>
      </c>
      <c r="D43" s="6"/>
      <c r="E43" s="6"/>
      <c r="F43" s="6"/>
      <c r="G43" s="6"/>
      <c r="H43" s="6"/>
    </row>
    <row r="44" spans="1:8" s="20" customFormat="1" x14ac:dyDescent="0.2">
      <c r="A44" s="4" t="s">
        <v>456</v>
      </c>
      <c r="B44" s="152">
        <v>0</v>
      </c>
      <c r="C44" s="152">
        <v>0</v>
      </c>
      <c r="D44" s="6"/>
      <c r="E44" s="6"/>
      <c r="F44" s="6"/>
      <c r="G44" s="6"/>
      <c r="H44" s="6"/>
    </row>
    <row r="45" spans="1:8" s="20" customFormat="1" x14ac:dyDescent="0.2">
      <c r="A45" s="4" t="s">
        <v>457</v>
      </c>
      <c r="B45" s="152">
        <v>0</v>
      </c>
      <c r="C45" s="152">
        <v>0</v>
      </c>
      <c r="D45" s="6"/>
      <c r="E45" s="6"/>
      <c r="F45" s="6"/>
      <c r="G45" s="6"/>
      <c r="H45" s="6"/>
    </row>
    <row r="46" spans="1:8" s="12" customFormat="1" x14ac:dyDescent="0.2">
      <c r="A46" s="10" t="s">
        <v>468</v>
      </c>
      <c r="B46" s="154">
        <v>-604.91</v>
      </c>
      <c r="C46" s="154">
        <v>-604.91</v>
      </c>
      <c r="D46" s="11"/>
      <c r="E46" s="11"/>
      <c r="F46" s="11"/>
      <c r="G46" s="11"/>
      <c r="H46" s="11"/>
    </row>
    <row r="47" spans="1:8" s="20" customFormat="1" x14ac:dyDescent="0.2">
      <c r="A47" s="4" t="s">
        <v>469</v>
      </c>
      <c r="B47" s="152">
        <v>0</v>
      </c>
      <c r="C47" s="152">
        <v>0</v>
      </c>
      <c r="D47" s="6"/>
      <c r="E47" s="6"/>
      <c r="F47" s="6"/>
      <c r="G47" s="6"/>
      <c r="H47" s="6"/>
    </row>
    <row r="48" spans="1:8" s="20" customFormat="1" x14ac:dyDescent="0.2">
      <c r="A48" s="4" t="s">
        <v>470</v>
      </c>
      <c r="B48" s="152">
        <v>604.91</v>
      </c>
      <c r="C48" s="152">
        <v>604.91</v>
      </c>
      <c r="D48" s="6"/>
      <c r="E48" s="6"/>
      <c r="F48" s="6"/>
      <c r="G48" s="6"/>
      <c r="H48" s="6"/>
    </row>
    <row r="49" spans="1:11" s="20" customFormat="1" ht="13.5" thickBot="1" x14ac:dyDescent="0.25">
      <c r="A49" s="21"/>
      <c r="B49" s="21"/>
      <c r="C49" s="32"/>
      <c r="D49" s="32"/>
      <c r="E49" s="32"/>
      <c r="F49" s="32"/>
      <c r="G49" s="32"/>
      <c r="H49" s="32"/>
      <c r="I49" s="31"/>
      <c r="J49" s="31"/>
      <c r="K49" s="31"/>
    </row>
    <row r="50" spans="1:11" ht="13.5" thickTop="1" x14ac:dyDescent="0.2">
      <c r="B50" s="22"/>
      <c r="C50" s="22"/>
      <c r="D50" s="22"/>
      <c r="E50" s="22"/>
      <c r="F50" s="22"/>
      <c r="G50" s="22"/>
      <c r="H50" s="22"/>
      <c r="I50" s="22"/>
      <c r="J50" s="22"/>
      <c r="K50" s="22"/>
    </row>
  </sheetData>
  <mergeCells count="4">
    <mergeCell ref="A5:B5"/>
    <mergeCell ref="A6:B6"/>
    <mergeCell ref="A7:B7"/>
    <mergeCell ref="A8:B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defaultGridColor="0" colorId="60" workbookViewId="0">
      <selection activeCell="E10" sqref="E10"/>
    </sheetView>
  </sheetViews>
  <sheetFormatPr baseColWidth="10" defaultColWidth="11.42578125" defaultRowHeight="12.75" x14ac:dyDescent="0.2"/>
  <cols>
    <col min="1" max="1" width="51.5703125" style="18" bestFit="1" customWidth="1"/>
    <col min="2" max="6" width="11.42578125" style="18"/>
    <col min="7" max="7" width="14.28515625" style="18" customWidth="1"/>
    <col min="8" max="8" width="13.5703125" style="18" customWidth="1"/>
    <col min="9" max="16384" width="11.42578125" style="18"/>
  </cols>
  <sheetData>
    <row r="1" spans="1:8" x14ac:dyDescent="0.2">
      <c r="A1" s="17" t="s">
        <v>0</v>
      </c>
    </row>
    <row r="2" spans="1:8" x14ac:dyDescent="0.2">
      <c r="A2" s="17" t="s">
        <v>1</v>
      </c>
    </row>
    <row r="3" spans="1:8" x14ac:dyDescent="0.2">
      <c r="A3" s="17" t="s">
        <v>2</v>
      </c>
    </row>
    <row r="5" spans="1:8" x14ac:dyDescent="0.2">
      <c r="A5" s="178" t="s">
        <v>3</v>
      </c>
      <c r="B5" s="178"/>
      <c r="C5" s="19"/>
      <c r="D5" s="19"/>
      <c r="E5" s="19"/>
      <c r="F5" s="19"/>
      <c r="G5" s="19"/>
    </row>
    <row r="6" spans="1:8" x14ac:dyDescent="0.2">
      <c r="A6" s="178" t="s">
        <v>132</v>
      </c>
      <c r="B6" s="178"/>
      <c r="C6" s="19"/>
      <c r="D6" s="19"/>
      <c r="E6" s="19"/>
      <c r="F6" s="19"/>
      <c r="G6" s="19"/>
    </row>
    <row r="7" spans="1:8" x14ac:dyDescent="0.2">
      <c r="A7" s="178">
        <v>2016</v>
      </c>
      <c r="B7" s="178"/>
      <c r="C7" s="19"/>
      <c r="D7" s="19"/>
      <c r="E7" s="19"/>
      <c r="F7" s="19"/>
      <c r="G7" s="19"/>
    </row>
    <row r="8" spans="1:8" x14ac:dyDescent="0.2">
      <c r="A8" s="178" t="s">
        <v>4</v>
      </c>
      <c r="B8" s="178"/>
      <c r="C8" s="19"/>
      <c r="D8" s="19"/>
      <c r="E8" s="19"/>
      <c r="F8" s="19"/>
      <c r="G8" s="19"/>
    </row>
    <row r="9" spans="1:8" ht="13.5" thickBot="1" x14ac:dyDescent="0.25"/>
    <row r="10" spans="1:8" s="23" customFormat="1" ht="14.25" thickTop="1" thickBot="1" x14ac:dyDescent="0.25">
      <c r="A10" s="3" t="s">
        <v>420</v>
      </c>
      <c r="B10" s="3" t="s">
        <v>131</v>
      </c>
      <c r="C10" s="3" t="s">
        <v>427</v>
      </c>
      <c r="D10" s="15"/>
      <c r="E10" s="15"/>
      <c r="F10" s="15"/>
      <c r="G10" s="15"/>
      <c r="H10" s="15"/>
    </row>
    <row r="11" spans="1:8" s="12" customFormat="1" ht="13.5" thickTop="1" x14ac:dyDescent="0.2">
      <c r="A11" s="10" t="s">
        <v>428</v>
      </c>
      <c r="B11" s="154">
        <v>9971.9649269000001</v>
      </c>
      <c r="C11" s="154">
        <v>9971.9649269000001</v>
      </c>
      <c r="D11" s="11"/>
      <c r="E11" s="11"/>
      <c r="F11" s="11"/>
      <c r="G11" s="11"/>
      <c r="H11" s="11"/>
    </row>
    <row r="12" spans="1:8" s="12" customFormat="1" x14ac:dyDescent="0.2">
      <c r="A12" s="10" t="s">
        <v>429</v>
      </c>
      <c r="B12" s="154">
        <v>9971.9649269000001</v>
      </c>
      <c r="C12" s="154">
        <v>9971.9649269000001</v>
      </c>
      <c r="D12" s="11"/>
      <c r="E12" s="11"/>
      <c r="F12" s="11"/>
      <c r="G12" s="11"/>
      <c r="H12" s="11"/>
    </row>
    <row r="13" spans="1:8" s="12" customFormat="1" x14ac:dyDescent="0.2">
      <c r="A13" s="10" t="s">
        <v>430</v>
      </c>
      <c r="B13" s="154">
        <v>3911.6177235999999</v>
      </c>
      <c r="C13" s="154">
        <v>3911.6177235999999</v>
      </c>
      <c r="D13" s="11"/>
      <c r="E13" s="11"/>
      <c r="F13" s="11"/>
      <c r="G13" s="11"/>
      <c r="H13" s="11"/>
    </row>
    <row r="14" spans="1:8" s="20" customFormat="1" x14ac:dyDescent="0.2">
      <c r="A14" s="4" t="s">
        <v>431</v>
      </c>
      <c r="B14" s="152">
        <v>1937.2509061999999</v>
      </c>
      <c r="C14" s="152">
        <v>1937.2509061999999</v>
      </c>
      <c r="D14" s="6"/>
      <c r="E14" s="6"/>
      <c r="F14" s="6"/>
      <c r="G14" s="6"/>
      <c r="H14" s="6"/>
    </row>
    <row r="15" spans="1:8" s="20" customFormat="1" x14ac:dyDescent="0.2">
      <c r="A15" s="4" t="s">
        <v>432</v>
      </c>
      <c r="B15" s="152">
        <v>264.144924</v>
      </c>
      <c r="C15" s="152">
        <v>264.144924</v>
      </c>
      <c r="D15" s="6"/>
      <c r="E15" s="6"/>
      <c r="F15" s="6"/>
      <c r="G15" s="6"/>
      <c r="H15" s="6"/>
    </row>
    <row r="16" spans="1:8" s="20" customFormat="1" x14ac:dyDescent="0.2">
      <c r="A16" s="4" t="s">
        <v>434</v>
      </c>
      <c r="B16" s="152">
        <v>255.239338</v>
      </c>
      <c r="C16" s="152">
        <v>255.239338</v>
      </c>
      <c r="D16" s="6"/>
      <c r="E16" s="6"/>
      <c r="F16" s="6"/>
      <c r="G16" s="6"/>
      <c r="H16" s="6"/>
    </row>
    <row r="17" spans="1:8" s="20" customFormat="1" x14ac:dyDescent="0.2">
      <c r="A17" s="4" t="s">
        <v>437</v>
      </c>
      <c r="B17" s="152">
        <v>8.9055859999999996</v>
      </c>
      <c r="C17" s="152">
        <v>8.9055859999999996</v>
      </c>
      <c r="D17" s="6"/>
      <c r="E17" s="6"/>
      <c r="F17" s="6"/>
      <c r="G17" s="6"/>
      <c r="H17" s="6"/>
    </row>
    <row r="18" spans="1:8" s="20" customFormat="1" x14ac:dyDescent="0.2">
      <c r="A18" s="4" t="s">
        <v>438</v>
      </c>
      <c r="B18" s="152">
        <v>482.50978509999999</v>
      </c>
      <c r="C18" s="152">
        <v>482.50978509999999</v>
      </c>
      <c r="D18" s="6"/>
      <c r="E18" s="6"/>
      <c r="F18" s="6"/>
      <c r="G18" s="6"/>
      <c r="H18" s="6"/>
    </row>
    <row r="19" spans="1:8" s="12" customFormat="1" x14ac:dyDescent="0.2">
      <c r="A19" s="10" t="s">
        <v>439</v>
      </c>
      <c r="B19" s="154">
        <v>0</v>
      </c>
      <c r="C19" s="154">
        <v>0</v>
      </c>
      <c r="D19" s="11"/>
      <c r="E19" s="11"/>
      <c r="F19" s="11"/>
      <c r="G19" s="11"/>
      <c r="H19" s="11"/>
    </row>
    <row r="20" spans="1:8" s="12" customFormat="1" x14ac:dyDescent="0.2">
      <c r="A20" s="10" t="s">
        <v>440</v>
      </c>
      <c r="B20" s="154">
        <v>0</v>
      </c>
      <c r="C20" s="154">
        <v>0</v>
      </c>
      <c r="D20" s="11"/>
      <c r="E20" s="11"/>
      <c r="F20" s="11"/>
      <c r="G20" s="11"/>
      <c r="H20" s="11"/>
    </row>
    <row r="21" spans="1:8" s="20" customFormat="1" x14ac:dyDescent="0.2">
      <c r="A21" s="4" t="s">
        <v>441</v>
      </c>
      <c r="B21" s="152">
        <v>0</v>
      </c>
      <c r="C21" s="152">
        <v>0</v>
      </c>
      <c r="D21" s="6"/>
      <c r="E21" s="6"/>
      <c r="F21" s="6"/>
      <c r="G21" s="6"/>
      <c r="H21" s="6"/>
    </row>
    <row r="22" spans="1:8" s="20" customFormat="1" x14ac:dyDescent="0.2">
      <c r="A22" s="4" t="s">
        <v>442</v>
      </c>
      <c r="B22" s="152">
        <v>0</v>
      </c>
      <c r="C22" s="152">
        <v>0</v>
      </c>
      <c r="D22" s="6"/>
      <c r="E22" s="6"/>
      <c r="F22" s="6"/>
      <c r="G22" s="6"/>
      <c r="H22" s="6"/>
    </row>
    <row r="23" spans="1:8" s="20" customFormat="1" x14ac:dyDescent="0.2">
      <c r="A23" s="4" t="s">
        <v>443</v>
      </c>
      <c r="B23" s="152">
        <v>0</v>
      </c>
      <c r="C23" s="152">
        <v>0</v>
      </c>
      <c r="D23" s="6"/>
      <c r="E23" s="6"/>
      <c r="F23" s="6"/>
      <c r="G23" s="6"/>
      <c r="H23" s="6"/>
    </row>
    <row r="24" spans="1:8" s="20" customFormat="1" x14ac:dyDescent="0.2">
      <c r="A24" s="4" t="s">
        <v>444</v>
      </c>
      <c r="B24" s="152">
        <v>0</v>
      </c>
      <c r="C24" s="152">
        <v>0</v>
      </c>
      <c r="D24" s="6"/>
      <c r="E24" s="6"/>
      <c r="F24" s="6"/>
      <c r="G24" s="6"/>
      <c r="H24" s="6"/>
    </row>
    <row r="25" spans="1:8" s="12" customFormat="1" x14ac:dyDescent="0.2">
      <c r="A25" s="10" t="s">
        <v>445</v>
      </c>
      <c r="B25" s="154">
        <v>1227.7121083</v>
      </c>
      <c r="C25" s="154">
        <v>1227.7121083</v>
      </c>
      <c r="D25" s="11"/>
      <c r="E25" s="11"/>
      <c r="F25" s="11"/>
      <c r="G25" s="11"/>
      <c r="H25" s="11"/>
    </row>
    <row r="26" spans="1:8" s="20" customFormat="1" x14ac:dyDescent="0.2">
      <c r="A26" s="4" t="s">
        <v>446</v>
      </c>
      <c r="B26" s="152">
        <v>1117.0777098000001</v>
      </c>
      <c r="C26" s="152">
        <v>1117.0777098000001</v>
      </c>
      <c r="D26" s="6"/>
      <c r="E26" s="6"/>
      <c r="F26" s="6"/>
      <c r="G26" s="6"/>
      <c r="H26" s="6"/>
    </row>
    <row r="27" spans="1:8" s="20" customFormat="1" x14ac:dyDescent="0.2">
      <c r="A27" s="4" t="s">
        <v>455</v>
      </c>
      <c r="B27" s="152">
        <v>17.077709800000001</v>
      </c>
      <c r="C27" s="152">
        <v>17.077709800000001</v>
      </c>
      <c r="D27" s="6"/>
      <c r="E27" s="6"/>
      <c r="F27" s="6"/>
      <c r="G27" s="6"/>
      <c r="H27" s="6"/>
    </row>
    <row r="28" spans="1:8" s="20" customFormat="1" x14ac:dyDescent="0.2">
      <c r="A28" s="4" t="s">
        <v>513</v>
      </c>
      <c r="B28" s="152">
        <v>1000</v>
      </c>
      <c r="C28" s="152">
        <v>1000</v>
      </c>
      <c r="D28" s="6"/>
      <c r="E28" s="6"/>
      <c r="F28" s="6"/>
      <c r="G28" s="6"/>
      <c r="H28" s="6"/>
    </row>
    <row r="29" spans="1:8" s="20" customFormat="1" x14ac:dyDescent="0.2">
      <c r="A29" s="4" t="s">
        <v>481</v>
      </c>
      <c r="B29" s="152">
        <v>100</v>
      </c>
      <c r="C29" s="152">
        <v>100</v>
      </c>
      <c r="D29" s="6"/>
      <c r="E29" s="6"/>
      <c r="F29" s="6"/>
      <c r="G29" s="6"/>
      <c r="H29" s="6"/>
    </row>
    <row r="30" spans="1:8" s="20" customFormat="1" x14ac:dyDescent="0.2">
      <c r="A30" s="4" t="s">
        <v>456</v>
      </c>
      <c r="B30" s="152">
        <v>110.6343985</v>
      </c>
      <c r="C30" s="152">
        <v>110.6343985</v>
      </c>
      <c r="D30" s="6"/>
      <c r="E30" s="6"/>
      <c r="F30" s="6"/>
      <c r="G30" s="6"/>
      <c r="H30" s="6"/>
    </row>
    <row r="31" spans="1:8" s="20" customFormat="1" x14ac:dyDescent="0.2">
      <c r="A31" s="4" t="s">
        <v>457</v>
      </c>
      <c r="B31" s="152">
        <v>0</v>
      </c>
      <c r="C31" s="152">
        <v>0</v>
      </c>
      <c r="D31" s="6"/>
      <c r="E31" s="6"/>
      <c r="F31" s="6"/>
      <c r="G31" s="6"/>
      <c r="H31" s="6"/>
    </row>
    <row r="32" spans="1:8" s="12" customFormat="1" x14ac:dyDescent="0.2">
      <c r="A32" s="4" t="s">
        <v>458</v>
      </c>
      <c r="B32" s="152">
        <v>0</v>
      </c>
      <c r="C32" s="152">
        <v>0</v>
      </c>
      <c r="D32" s="11"/>
      <c r="E32" s="11"/>
      <c r="F32" s="11"/>
      <c r="G32" s="11"/>
      <c r="H32" s="11"/>
    </row>
    <row r="33" spans="1:11" s="12" customFormat="1" x14ac:dyDescent="0.2">
      <c r="A33" s="10" t="s">
        <v>459</v>
      </c>
      <c r="B33" s="154">
        <v>6060.3472032999998</v>
      </c>
      <c r="C33" s="154">
        <v>6060.3472032999998</v>
      </c>
      <c r="D33" s="11"/>
      <c r="E33" s="11"/>
      <c r="F33" s="11"/>
      <c r="G33" s="11"/>
      <c r="H33" s="11"/>
    </row>
    <row r="34" spans="1:11" s="20" customFormat="1" x14ac:dyDescent="0.2">
      <c r="A34" s="10" t="s">
        <v>460</v>
      </c>
      <c r="B34" s="154">
        <v>43.147203300000001</v>
      </c>
      <c r="C34" s="154">
        <v>43.147203300000001</v>
      </c>
      <c r="D34" s="6"/>
      <c r="E34" s="6"/>
      <c r="F34" s="6"/>
      <c r="G34" s="6"/>
      <c r="H34" s="6"/>
    </row>
    <row r="35" spans="1:11" s="20" customFormat="1" x14ac:dyDescent="0.2">
      <c r="A35" s="4" t="s">
        <v>461</v>
      </c>
      <c r="B35" s="152">
        <v>43.147203300000001</v>
      </c>
      <c r="C35" s="152">
        <v>43.147203300000001</v>
      </c>
      <c r="D35" s="6"/>
      <c r="E35" s="6"/>
      <c r="F35" s="6"/>
      <c r="G35" s="6"/>
      <c r="H35" s="6"/>
    </row>
    <row r="36" spans="1:11" s="12" customFormat="1" x14ac:dyDescent="0.2">
      <c r="A36" s="4" t="s">
        <v>462</v>
      </c>
      <c r="B36" s="152">
        <v>0</v>
      </c>
      <c r="C36" s="152">
        <v>0</v>
      </c>
      <c r="D36" s="11"/>
      <c r="E36" s="11"/>
      <c r="F36" s="11"/>
      <c r="G36" s="11"/>
      <c r="H36" s="11"/>
    </row>
    <row r="37" spans="1:11" s="20" customFormat="1" x14ac:dyDescent="0.2">
      <c r="A37" s="10" t="s">
        <v>463</v>
      </c>
      <c r="B37" s="154">
        <v>0</v>
      </c>
      <c r="C37" s="154">
        <v>0</v>
      </c>
      <c r="D37" s="6"/>
      <c r="E37" s="6"/>
      <c r="F37" s="6"/>
      <c r="G37" s="6"/>
      <c r="H37" s="6"/>
    </row>
    <row r="38" spans="1:11" s="20" customFormat="1" x14ac:dyDescent="0.2">
      <c r="A38" s="4" t="s">
        <v>464</v>
      </c>
      <c r="B38" s="152">
        <v>0</v>
      </c>
      <c r="C38" s="152">
        <v>0</v>
      </c>
      <c r="D38" s="6"/>
      <c r="E38" s="6"/>
      <c r="F38" s="6"/>
      <c r="G38" s="6"/>
      <c r="H38" s="6"/>
    </row>
    <row r="39" spans="1:11" s="12" customFormat="1" x14ac:dyDescent="0.2">
      <c r="A39" s="4" t="s">
        <v>465</v>
      </c>
      <c r="B39" s="152">
        <v>0</v>
      </c>
      <c r="C39" s="152">
        <v>0</v>
      </c>
      <c r="D39" s="11"/>
      <c r="E39" s="11"/>
      <c r="F39" s="11"/>
      <c r="G39" s="11"/>
      <c r="H39" s="11"/>
    </row>
    <row r="40" spans="1:11" s="20" customFormat="1" x14ac:dyDescent="0.2">
      <c r="A40" s="10" t="s">
        <v>466</v>
      </c>
      <c r="B40" s="154">
        <v>6017.2</v>
      </c>
      <c r="C40" s="154">
        <v>6017.2</v>
      </c>
      <c r="D40" s="6"/>
      <c r="E40" s="6"/>
      <c r="F40" s="6"/>
      <c r="G40" s="6"/>
      <c r="H40" s="6"/>
    </row>
    <row r="41" spans="1:11" s="20" customFormat="1" x14ac:dyDescent="0.2">
      <c r="A41" s="4" t="s">
        <v>446</v>
      </c>
      <c r="B41" s="152">
        <v>6017.2</v>
      </c>
      <c r="C41" s="152">
        <v>6017.2</v>
      </c>
      <c r="D41" s="6"/>
      <c r="E41" s="6"/>
      <c r="F41" s="6"/>
      <c r="G41" s="6"/>
      <c r="H41" s="6"/>
    </row>
    <row r="42" spans="1:11" s="20" customFormat="1" x14ac:dyDescent="0.2">
      <c r="A42" s="4" t="s">
        <v>513</v>
      </c>
      <c r="B42" s="152">
        <v>6017.2</v>
      </c>
      <c r="C42" s="152">
        <v>6017.2</v>
      </c>
      <c r="D42" s="6"/>
      <c r="E42" s="6"/>
      <c r="F42" s="6"/>
      <c r="G42" s="6"/>
      <c r="H42" s="6"/>
    </row>
    <row r="43" spans="1:11" s="20" customFormat="1" x14ac:dyDescent="0.2">
      <c r="A43" s="4" t="s">
        <v>456</v>
      </c>
      <c r="B43" s="152">
        <v>0</v>
      </c>
      <c r="C43" s="152">
        <v>0</v>
      </c>
      <c r="D43" s="6"/>
      <c r="E43" s="6"/>
      <c r="F43" s="6"/>
      <c r="G43" s="6"/>
      <c r="H43" s="6"/>
    </row>
    <row r="44" spans="1:11" s="12" customFormat="1" x14ac:dyDescent="0.2">
      <c r="A44" s="4" t="s">
        <v>457</v>
      </c>
      <c r="B44" s="152">
        <v>0</v>
      </c>
      <c r="C44" s="152">
        <v>0</v>
      </c>
      <c r="D44" s="11"/>
      <c r="E44" s="11"/>
      <c r="F44" s="11"/>
      <c r="G44" s="11"/>
      <c r="H44" s="11"/>
    </row>
    <row r="45" spans="1:11" s="20" customFormat="1" x14ac:dyDescent="0.2">
      <c r="A45" s="10" t="s">
        <v>468</v>
      </c>
      <c r="B45" s="154">
        <v>0</v>
      </c>
      <c r="C45" s="154">
        <v>0</v>
      </c>
      <c r="D45" s="6"/>
      <c r="E45" s="6"/>
      <c r="F45" s="6"/>
      <c r="G45" s="6"/>
      <c r="H45" s="6"/>
    </row>
    <row r="46" spans="1:11" s="20" customFormat="1" x14ac:dyDescent="0.2">
      <c r="A46" s="4" t="s">
        <v>469</v>
      </c>
      <c r="B46" s="152">
        <v>0</v>
      </c>
      <c r="C46" s="152">
        <v>0</v>
      </c>
      <c r="D46" s="6"/>
      <c r="E46" s="6"/>
      <c r="F46" s="6"/>
      <c r="G46" s="6"/>
      <c r="H46" s="6"/>
    </row>
    <row r="47" spans="1:11" s="20" customFormat="1" x14ac:dyDescent="0.2">
      <c r="A47" s="4" t="s">
        <v>470</v>
      </c>
      <c r="B47" s="152">
        <v>0</v>
      </c>
      <c r="C47" s="152">
        <v>0</v>
      </c>
      <c r="D47" s="6"/>
      <c r="E47" s="6"/>
      <c r="F47" s="6"/>
      <c r="G47" s="6"/>
      <c r="H47" s="6"/>
    </row>
    <row r="48" spans="1:11" s="20" customFormat="1" ht="13.5" thickBot="1" x14ac:dyDescent="0.25">
      <c r="A48" s="21"/>
      <c r="B48" s="21"/>
      <c r="C48" s="32"/>
      <c r="D48" s="32"/>
      <c r="E48" s="32"/>
      <c r="F48" s="32"/>
      <c r="G48" s="32"/>
      <c r="H48" s="32"/>
      <c r="I48" s="31"/>
      <c r="J48" s="31"/>
      <c r="K48" s="31"/>
    </row>
    <row r="49" spans="2:11" ht="13.5" thickTop="1" x14ac:dyDescent="0.2">
      <c r="B49" s="22"/>
      <c r="C49" s="22"/>
      <c r="D49" s="22"/>
      <c r="E49" s="22"/>
      <c r="F49" s="22"/>
      <c r="G49" s="22"/>
      <c r="H49" s="22"/>
      <c r="I49" s="22"/>
      <c r="J49" s="22"/>
      <c r="K49" s="22"/>
    </row>
  </sheetData>
  <mergeCells count="4">
    <mergeCell ref="A5:B5"/>
    <mergeCell ref="A6:B6"/>
    <mergeCell ref="A7:B7"/>
    <mergeCell ref="A8:B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I22" sqref="I22"/>
    </sheetView>
  </sheetViews>
  <sheetFormatPr baseColWidth="10" defaultColWidth="11.42578125" defaultRowHeight="15" x14ac:dyDescent="0.25"/>
  <cols>
    <col min="1" max="6" width="11.42578125" style="75"/>
    <col min="7" max="7" width="14.28515625" style="75" customWidth="1"/>
    <col min="8" max="16384" width="11.42578125" style="75"/>
  </cols>
  <sheetData>
    <row r="18" spans="1:7" ht="99.75" customHeight="1" x14ac:dyDescent="0.25">
      <c r="A18" s="183" t="s">
        <v>49</v>
      </c>
      <c r="B18" s="183"/>
      <c r="C18" s="183"/>
      <c r="D18" s="183"/>
      <c r="E18" s="183"/>
      <c r="F18" s="183"/>
      <c r="G18" s="183"/>
    </row>
    <row r="20" spans="1:7" ht="46.5" x14ac:dyDescent="0.7">
      <c r="A20" s="180"/>
      <c r="B20" s="180"/>
      <c r="C20" s="180"/>
      <c r="D20" s="180"/>
      <c r="E20" s="180"/>
      <c r="F20" s="180"/>
      <c r="G20" s="180"/>
    </row>
    <row r="71" spans="2:2" x14ac:dyDescent="0.25">
      <c r="B71" s="76"/>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58"/>
  <sheetViews>
    <sheetView showGridLines="0" defaultGridColor="0" colorId="60" workbookViewId="0">
      <selection activeCell="H10" sqref="H10"/>
    </sheetView>
  </sheetViews>
  <sheetFormatPr baseColWidth="10" defaultColWidth="11.42578125" defaultRowHeight="12.75" x14ac:dyDescent="0.2"/>
  <cols>
    <col min="1" max="1" width="53.7109375" style="18" customWidth="1"/>
    <col min="2" max="4" width="11.42578125" style="18"/>
    <col min="5" max="5" width="12.42578125" style="18" customWidth="1"/>
    <col min="6" max="7" width="11.42578125" style="18"/>
    <col min="8" max="8" width="14.28515625" style="18" customWidth="1"/>
    <col min="9" max="9" width="13.5703125" style="18" customWidth="1"/>
    <col min="10" max="16384" width="11.42578125" style="18"/>
  </cols>
  <sheetData>
    <row r="1" spans="1:9" x14ac:dyDescent="0.2">
      <c r="A1" s="17" t="s">
        <v>0</v>
      </c>
    </row>
    <row r="2" spans="1:9" x14ac:dyDescent="0.2">
      <c r="A2" s="17" t="s">
        <v>1</v>
      </c>
    </row>
    <row r="3" spans="1:9" x14ac:dyDescent="0.2">
      <c r="A3" s="17" t="s">
        <v>2</v>
      </c>
    </row>
    <row r="5" spans="1:9" x14ac:dyDescent="0.2">
      <c r="A5" s="178" t="s">
        <v>3</v>
      </c>
      <c r="B5" s="178"/>
      <c r="C5" s="178"/>
      <c r="D5" s="178"/>
      <c r="E5" s="178"/>
      <c r="F5" s="178"/>
      <c r="G5" s="19"/>
      <c r="H5" s="19"/>
    </row>
    <row r="6" spans="1:9" x14ac:dyDescent="0.2">
      <c r="A6" s="178" t="s">
        <v>49</v>
      </c>
      <c r="B6" s="178"/>
      <c r="C6" s="178"/>
      <c r="D6" s="178"/>
      <c r="E6" s="178"/>
      <c r="F6" s="178"/>
      <c r="G6" s="19"/>
      <c r="H6" s="19"/>
    </row>
    <row r="7" spans="1:9" x14ac:dyDescent="0.2">
      <c r="A7" s="178">
        <v>2016</v>
      </c>
      <c r="B7" s="178"/>
      <c r="C7" s="178"/>
      <c r="D7" s="178"/>
      <c r="E7" s="178"/>
      <c r="F7" s="178"/>
      <c r="G7" s="19"/>
      <c r="H7" s="19"/>
    </row>
    <row r="8" spans="1:9" x14ac:dyDescent="0.2">
      <c r="A8" s="178" t="s">
        <v>4</v>
      </c>
      <c r="B8" s="178"/>
      <c r="C8" s="178"/>
      <c r="D8" s="178"/>
      <c r="E8" s="178"/>
      <c r="F8" s="178"/>
      <c r="G8" s="19"/>
      <c r="H8" s="19"/>
    </row>
    <row r="9" spans="1:9" ht="13.5" thickBot="1" x14ac:dyDescent="0.25"/>
    <row r="10" spans="1:9" s="23" customFormat="1" ht="85.5" thickTop="1" thickBot="1" x14ac:dyDescent="0.25">
      <c r="A10" s="3" t="s">
        <v>420</v>
      </c>
      <c r="B10" s="3" t="s">
        <v>514</v>
      </c>
      <c r="C10" s="3" t="s">
        <v>515</v>
      </c>
      <c r="D10" s="3" t="s">
        <v>516</v>
      </c>
      <c r="E10" s="3" t="s">
        <v>517</v>
      </c>
      <c r="F10" s="3" t="s">
        <v>427</v>
      </c>
      <c r="G10" s="15"/>
      <c r="H10" s="15"/>
      <c r="I10" s="15"/>
    </row>
    <row r="11" spans="1:9" s="12" customFormat="1" ht="13.5" thickTop="1" x14ac:dyDescent="0.2">
      <c r="A11" s="10" t="s">
        <v>428</v>
      </c>
      <c r="B11" s="154">
        <v>22666.857929599999</v>
      </c>
      <c r="C11" s="154">
        <v>307772.22699279001</v>
      </c>
      <c r="D11" s="154">
        <v>5444.7624725300002</v>
      </c>
      <c r="E11" s="154">
        <v>1729609.2639800999</v>
      </c>
      <c r="F11" s="154">
        <v>2065493.1113750199</v>
      </c>
      <c r="G11" s="11"/>
      <c r="H11" s="11"/>
      <c r="I11" s="11"/>
    </row>
    <row r="12" spans="1:9" s="12" customFormat="1" x14ac:dyDescent="0.2">
      <c r="A12" s="10" t="s">
        <v>429</v>
      </c>
      <c r="B12" s="154">
        <v>22666.857929599999</v>
      </c>
      <c r="C12" s="154">
        <v>307772.22699279001</v>
      </c>
      <c r="D12" s="154">
        <v>5444.7624725300002</v>
      </c>
      <c r="E12" s="154">
        <v>1729753.3407657</v>
      </c>
      <c r="F12" s="154">
        <v>2065637.1881606199</v>
      </c>
      <c r="G12" s="11"/>
      <c r="H12" s="11"/>
      <c r="I12" s="11"/>
    </row>
    <row r="13" spans="1:9" s="12" customFormat="1" x14ac:dyDescent="0.2">
      <c r="A13" s="10" t="s">
        <v>430</v>
      </c>
      <c r="B13" s="154">
        <v>22062.858599499999</v>
      </c>
      <c r="C13" s="154">
        <v>295603.62490007002</v>
      </c>
      <c r="D13" s="154">
        <v>4294.9820817500004</v>
      </c>
      <c r="E13" s="154">
        <v>1656870.6171633</v>
      </c>
      <c r="F13" s="154">
        <v>1978832.08274462</v>
      </c>
      <c r="G13" s="11"/>
      <c r="H13" s="11"/>
      <c r="I13" s="11"/>
    </row>
    <row r="14" spans="1:9" s="20" customFormat="1" x14ac:dyDescent="0.2">
      <c r="A14" s="4" t="s">
        <v>431</v>
      </c>
      <c r="B14" s="152">
        <v>12614.5173989</v>
      </c>
      <c r="C14" s="152">
        <v>61579.973454409999</v>
      </c>
      <c r="D14" s="152">
        <v>2841.69113032</v>
      </c>
      <c r="E14" s="152">
        <v>1008590.9127622</v>
      </c>
      <c r="F14" s="152">
        <v>1085627.0947458299</v>
      </c>
      <c r="G14" s="6"/>
      <c r="H14" s="6"/>
      <c r="I14" s="6"/>
    </row>
    <row r="15" spans="1:9" s="20" customFormat="1" x14ac:dyDescent="0.2">
      <c r="A15" s="4" t="s">
        <v>432</v>
      </c>
      <c r="B15" s="152">
        <v>2516.0099289999998</v>
      </c>
      <c r="C15" s="152">
        <v>8454.1376262499998</v>
      </c>
      <c r="D15" s="152">
        <v>385.22963162000002</v>
      </c>
      <c r="E15" s="152">
        <v>18585.346863700001</v>
      </c>
      <c r="F15" s="152">
        <v>29940.724050569999</v>
      </c>
      <c r="G15" s="6"/>
      <c r="H15" s="6"/>
      <c r="I15" s="6"/>
    </row>
    <row r="16" spans="1:9" s="20" customFormat="1" x14ac:dyDescent="0.2">
      <c r="A16" s="4" t="s">
        <v>433</v>
      </c>
      <c r="B16" s="152">
        <v>582.94947279999997</v>
      </c>
      <c r="C16" s="152">
        <v>0</v>
      </c>
      <c r="D16" s="152">
        <v>0</v>
      </c>
      <c r="E16" s="152">
        <v>0</v>
      </c>
      <c r="F16" s="152">
        <v>582.94947279999997</v>
      </c>
      <c r="G16" s="6"/>
      <c r="H16" s="6"/>
      <c r="I16" s="6"/>
    </row>
    <row r="17" spans="1:9" s="20" customFormat="1" x14ac:dyDescent="0.2">
      <c r="A17" s="4" t="s">
        <v>434</v>
      </c>
      <c r="B17" s="152">
        <v>1670.7331922000001</v>
      </c>
      <c r="C17" s="152">
        <v>8146.8243514200003</v>
      </c>
      <c r="D17" s="152">
        <v>372.24271246000001</v>
      </c>
      <c r="E17" s="152">
        <v>8217.9189004799991</v>
      </c>
      <c r="F17" s="152">
        <v>10189.80025608</v>
      </c>
      <c r="G17" s="6"/>
      <c r="H17" s="6"/>
      <c r="I17" s="6"/>
    </row>
    <row r="18" spans="1:9" s="20" customFormat="1" x14ac:dyDescent="0.2">
      <c r="A18" s="4" t="s">
        <v>435</v>
      </c>
      <c r="B18" s="152">
        <v>58.294947999999998</v>
      </c>
      <c r="C18" s="152">
        <v>0</v>
      </c>
      <c r="D18" s="152">
        <v>0</v>
      </c>
      <c r="E18" s="152">
        <v>0</v>
      </c>
      <c r="F18" s="152">
        <v>58.294947999999998</v>
      </c>
      <c r="G18" s="6"/>
      <c r="H18" s="6"/>
      <c r="I18" s="6"/>
    </row>
    <row r="19" spans="1:9" s="20" customFormat="1" x14ac:dyDescent="0.2">
      <c r="A19" s="4" t="s">
        <v>436</v>
      </c>
      <c r="B19" s="152">
        <v>174.88484299999999</v>
      </c>
      <c r="C19" s="152">
        <v>0</v>
      </c>
      <c r="D19" s="152">
        <v>0</v>
      </c>
      <c r="E19" s="152">
        <v>13938.5527207</v>
      </c>
      <c r="F19" s="152">
        <v>14113.437563699999</v>
      </c>
      <c r="G19" s="6"/>
      <c r="H19" s="6"/>
      <c r="I19" s="6"/>
    </row>
    <row r="20" spans="1:9" s="20" customFormat="1" x14ac:dyDescent="0.2">
      <c r="A20" s="4" t="s">
        <v>437</v>
      </c>
      <c r="B20" s="152">
        <v>29.147473000000002</v>
      </c>
      <c r="C20" s="152">
        <v>307.31327483000001</v>
      </c>
      <c r="D20" s="152">
        <v>12.986919159999999</v>
      </c>
      <c r="E20" s="152">
        <v>4954.4815862100004</v>
      </c>
      <c r="F20" s="152">
        <v>4996.2418099899996</v>
      </c>
      <c r="G20" s="6"/>
      <c r="H20" s="6"/>
      <c r="I20" s="6"/>
    </row>
    <row r="21" spans="1:9" s="20" customFormat="1" x14ac:dyDescent="0.2">
      <c r="A21" s="4" t="s">
        <v>438</v>
      </c>
      <c r="B21" s="152">
        <v>5863.3947275999999</v>
      </c>
      <c r="C21" s="152">
        <v>21887.681587169998</v>
      </c>
      <c r="D21" s="152">
        <v>815.62955910000005</v>
      </c>
      <c r="E21" s="152">
        <v>425105.20463440003</v>
      </c>
      <c r="F21" s="152">
        <v>453671.91050827003</v>
      </c>
      <c r="G21" s="6"/>
      <c r="H21" s="6"/>
      <c r="I21" s="6"/>
    </row>
    <row r="22" spans="1:9" s="12" customFormat="1" x14ac:dyDescent="0.2">
      <c r="A22" s="10" t="s">
        <v>439</v>
      </c>
      <c r="B22" s="154">
        <v>0</v>
      </c>
      <c r="C22" s="154">
        <v>0.49195991</v>
      </c>
      <c r="D22" s="154">
        <v>0.32633149</v>
      </c>
      <c r="E22" s="154">
        <v>5125.3423466000004</v>
      </c>
      <c r="F22" s="154">
        <v>5126.1606380000003</v>
      </c>
      <c r="G22" s="11"/>
      <c r="H22" s="11"/>
      <c r="I22" s="11"/>
    </row>
    <row r="23" spans="1:9" s="12" customFormat="1" x14ac:dyDescent="0.2">
      <c r="A23" s="10" t="s">
        <v>440</v>
      </c>
      <c r="B23" s="154">
        <v>0</v>
      </c>
      <c r="C23" s="154">
        <v>0.49195991</v>
      </c>
      <c r="D23" s="154">
        <v>0.32633149</v>
      </c>
      <c r="E23" s="154">
        <v>3264.8685999999998</v>
      </c>
      <c r="F23" s="154">
        <v>3265.6868914000001</v>
      </c>
      <c r="G23" s="11"/>
      <c r="H23" s="11"/>
      <c r="I23" s="11"/>
    </row>
    <row r="24" spans="1:9" s="20" customFormat="1" x14ac:dyDescent="0.2">
      <c r="A24" s="4" t="s">
        <v>441</v>
      </c>
      <c r="B24" s="152">
        <v>0</v>
      </c>
      <c r="C24" s="152">
        <v>0</v>
      </c>
      <c r="D24" s="152">
        <v>0</v>
      </c>
      <c r="E24" s="152">
        <v>0</v>
      </c>
      <c r="F24" s="152">
        <v>0</v>
      </c>
      <c r="G24" s="6"/>
      <c r="H24" s="6"/>
      <c r="I24" s="6"/>
    </row>
    <row r="25" spans="1:9" s="20" customFormat="1" x14ac:dyDescent="0.2">
      <c r="A25" s="4" t="s">
        <v>442</v>
      </c>
      <c r="B25" s="152">
        <v>0</v>
      </c>
      <c r="C25" s="152">
        <v>0</v>
      </c>
      <c r="D25" s="152">
        <v>0</v>
      </c>
      <c r="E25" s="152">
        <v>0</v>
      </c>
      <c r="F25" s="152">
        <v>0</v>
      </c>
      <c r="G25" s="6"/>
      <c r="H25" s="6"/>
      <c r="I25" s="6"/>
    </row>
    <row r="26" spans="1:9" s="20" customFormat="1" x14ac:dyDescent="0.2">
      <c r="A26" s="4" t="s">
        <v>443</v>
      </c>
      <c r="B26" s="152">
        <v>0</v>
      </c>
      <c r="C26" s="152">
        <v>0.49195991</v>
      </c>
      <c r="D26" s="152">
        <v>0.32633149</v>
      </c>
      <c r="E26" s="152">
        <v>3264.8685999999998</v>
      </c>
      <c r="F26" s="152">
        <v>3265.6868914000001</v>
      </c>
      <c r="G26" s="6"/>
      <c r="H26" s="6"/>
      <c r="I26" s="6"/>
    </row>
    <row r="27" spans="1:9" s="20" customFormat="1" x14ac:dyDescent="0.2">
      <c r="A27" s="4" t="s">
        <v>444</v>
      </c>
      <c r="B27" s="152">
        <v>0</v>
      </c>
      <c r="C27" s="152">
        <v>0</v>
      </c>
      <c r="D27" s="152">
        <v>0</v>
      </c>
      <c r="E27" s="152">
        <v>1860.4737465999999</v>
      </c>
      <c r="F27" s="152">
        <v>1860.4737465999999</v>
      </c>
      <c r="G27" s="6"/>
      <c r="H27" s="6"/>
      <c r="I27" s="6"/>
    </row>
    <row r="28" spans="1:9" s="12" customFormat="1" x14ac:dyDescent="0.2">
      <c r="A28" s="10" t="s">
        <v>445</v>
      </c>
      <c r="B28" s="154">
        <v>1068.9365439999999</v>
      </c>
      <c r="C28" s="154">
        <v>203681.34027233001</v>
      </c>
      <c r="D28" s="154">
        <v>252.10542921999999</v>
      </c>
      <c r="E28" s="154">
        <v>199463.81055640001</v>
      </c>
      <c r="F28" s="154">
        <v>404466.19280194998</v>
      </c>
      <c r="G28" s="11"/>
      <c r="H28" s="11"/>
      <c r="I28" s="11"/>
    </row>
    <row r="29" spans="1:9" s="20" customFormat="1" x14ac:dyDescent="0.2">
      <c r="A29" s="4" t="s">
        <v>446</v>
      </c>
      <c r="B29" s="152">
        <v>52.418212599999997</v>
      </c>
      <c r="C29" s="152">
        <v>181278.33945803001</v>
      </c>
      <c r="D29" s="152">
        <v>15.40045392</v>
      </c>
      <c r="E29" s="152">
        <v>0</v>
      </c>
      <c r="F29" s="152">
        <v>181346.15812455001</v>
      </c>
      <c r="G29" s="6"/>
      <c r="H29" s="6"/>
      <c r="I29" s="6"/>
    </row>
    <row r="30" spans="1:9" s="20" customFormat="1" x14ac:dyDescent="0.2">
      <c r="A30" s="4" t="s">
        <v>472</v>
      </c>
      <c r="B30" s="152">
        <v>0</v>
      </c>
      <c r="C30" s="152">
        <v>31.12571204</v>
      </c>
      <c r="D30" s="152">
        <v>1.1284834500000001</v>
      </c>
      <c r="E30" s="152">
        <v>30.941298490000001</v>
      </c>
      <c r="F30" s="152">
        <v>32.254195490000001</v>
      </c>
      <c r="G30" s="6"/>
      <c r="H30" s="6"/>
      <c r="I30" s="6"/>
    </row>
    <row r="31" spans="1:9" s="20" customFormat="1" x14ac:dyDescent="0.2">
      <c r="A31" s="4" t="s">
        <v>509</v>
      </c>
      <c r="B31" s="152">
        <v>0</v>
      </c>
      <c r="C31" s="152">
        <v>6815.9129270000003</v>
      </c>
      <c r="D31" s="152">
        <v>0</v>
      </c>
      <c r="E31" s="152">
        <v>6815.9129270000003</v>
      </c>
      <c r="F31" s="152">
        <v>6815.9129270000003</v>
      </c>
      <c r="G31" s="6"/>
      <c r="H31" s="6"/>
      <c r="I31" s="6"/>
    </row>
    <row r="32" spans="1:9" s="20" customFormat="1" x14ac:dyDescent="0.2">
      <c r="A32" s="4" t="s">
        <v>453</v>
      </c>
      <c r="B32" s="152">
        <v>0</v>
      </c>
      <c r="C32" s="152">
        <v>1147.8133575500001</v>
      </c>
      <c r="D32" s="152">
        <v>0</v>
      </c>
      <c r="E32" s="152">
        <v>1147.8133575500001</v>
      </c>
      <c r="F32" s="152">
        <v>1147.8133575500001</v>
      </c>
      <c r="G32" s="6"/>
      <c r="H32" s="6"/>
      <c r="I32" s="6"/>
    </row>
    <row r="33" spans="1:9" s="20" customFormat="1" x14ac:dyDescent="0.2">
      <c r="A33" s="4" t="s">
        <v>454</v>
      </c>
      <c r="B33" s="152">
        <v>52.418212599999997</v>
      </c>
      <c r="C33" s="152">
        <v>70.880354960000005</v>
      </c>
      <c r="D33" s="152">
        <v>14.271970469999999</v>
      </c>
      <c r="E33" s="152">
        <v>13.353946860000001</v>
      </c>
      <c r="F33" s="152">
        <v>137.57053802999999</v>
      </c>
      <c r="G33" s="6"/>
      <c r="H33" s="6"/>
      <c r="I33" s="6"/>
    </row>
    <row r="34" spans="1:9" s="20" customFormat="1" x14ac:dyDescent="0.2">
      <c r="A34" s="4" t="s">
        <v>480</v>
      </c>
      <c r="B34" s="152">
        <v>0</v>
      </c>
      <c r="C34" s="152">
        <v>1950.43850808</v>
      </c>
      <c r="D34" s="152">
        <v>0</v>
      </c>
      <c r="E34" s="152">
        <v>1950.43850808</v>
      </c>
      <c r="F34" s="152">
        <v>1950.43850808</v>
      </c>
      <c r="G34" s="6"/>
      <c r="H34" s="6"/>
      <c r="I34" s="6"/>
    </row>
    <row r="35" spans="1:9" s="20" customFormat="1" x14ac:dyDescent="0.2">
      <c r="A35" s="4" t="s">
        <v>455</v>
      </c>
      <c r="B35" s="152">
        <v>0</v>
      </c>
      <c r="C35" s="152">
        <v>171113.4144031</v>
      </c>
      <c r="D35" s="152">
        <v>0</v>
      </c>
      <c r="E35" s="152">
        <v>171113.4144031</v>
      </c>
      <c r="F35" s="152">
        <v>171113.4144031</v>
      </c>
      <c r="G35" s="6"/>
      <c r="H35" s="6"/>
      <c r="I35" s="6"/>
    </row>
    <row r="36" spans="1:9" s="20" customFormat="1" x14ac:dyDescent="0.2">
      <c r="A36" s="4" t="s">
        <v>481</v>
      </c>
      <c r="B36" s="152">
        <v>0</v>
      </c>
      <c r="C36" s="152">
        <v>148.75419529999999</v>
      </c>
      <c r="D36" s="152">
        <v>0</v>
      </c>
      <c r="E36" s="152">
        <v>148.75419529999999</v>
      </c>
      <c r="F36" s="152">
        <v>148.75419529999999</v>
      </c>
      <c r="G36" s="6"/>
      <c r="H36" s="6"/>
      <c r="I36" s="6"/>
    </row>
    <row r="37" spans="1:9" s="20" customFormat="1" x14ac:dyDescent="0.2">
      <c r="A37" s="4" t="s">
        <v>456</v>
      </c>
      <c r="B37" s="152">
        <v>1016.5183314</v>
      </c>
      <c r="C37" s="152">
        <v>22141.107780400002</v>
      </c>
      <c r="D37" s="152">
        <v>236.7049753</v>
      </c>
      <c r="E37" s="152">
        <v>199440.98151119999</v>
      </c>
      <c r="F37" s="152">
        <v>222835.31259829999</v>
      </c>
      <c r="G37" s="6"/>
      <c r="H37" s="6"/>
      <c r="I37" s="6"/>
    </row>
    <row r="38" spans="1:9" s="20" customFormat="1" x14ac:dyDescent="0.2">
      <c r="A38" s="4" t="s">
        <v>457</v>
      </c>
      <c r="B38" s="152">
        <v>0</v>
      </c>
      <c r="C38" s="152">
        <v>261.89303389999998</v>
      </c>
      <c r="D38" s="152">
        <v>0</v>
      </c>
      <c r="E38" s="152">
        <v>22.829045199999999</v>
      </c>
      <c r="F38" s="152">
        <v>284.72207909999997</v>
      </c>
      <c r="G38" s="6"/>
      <c r="H38" s="6"/>
      <c r="I38" s="6"/>
    </row>
    <row r="39" spans="1:9" s="20" customFormat="1" x14ac:dyDescent="0.2">
      <c r="A39" s="4" t="s">
        <v>458</v>
      </c>
      <c r="B39" s="152">
        <v>0</v>
      </c>
      <c r="C39" s="152">
        <v>0</v>
      </c>
      <c r="D39" s="152">
        <v>0</v>
      </c>
      <c r="E39" s="152">
        <v>0</v>
      </c>
      <c r="F39" s="152">
        <v>0</v>
      </c>
      <c r="G39" s="6"/>
      <c r="H39" s="6"/>
      <c r="I39" s="6"/>
    </row>
    <row r="40" spans="1:9" s="20" customFormat="1" x14ac:dyDescent="0.2">
      <c r="A40" s="10" t="s">
        <v>459</v>
      </c>
      <c r="B40" s="154">
        <v>603.99933009999995</v>
      </c>
      <c r="C40" s="154">
        <v>12168.602092720001</v>
      </c>
      <c r="D40" s="154">
        <v>1149.7803907800001</v>
      </c>
      <c r="E40" s="154">
        <v>72882.723602400001</v>
      </c>
      <c r="F40" s="154">
        <v>86805.105416000006</v>
      </c>
      <c r="G40" s="6"/>
      <c r="H40" s="6"/>
      <c r="I40" s="6"/>
    </row>
    <row r="41" spans="1:9" s="12" customFormat="1" x14ac:dyDescent="0.2">
      <c r="A41" s="10" t="s">
        <v>460</v>
      </c>
      <c r="B41" s="154">
        <v>603.99933009999995</v>
      </c>
      <c r="C41" s="154">
        <v>3300.3607696200002</v>
      </c>
      <c r="D41" s="154">
        <v>710.77674736999995</v>
      </c>
      <c r="E41" s="154">
        <v>71704.590928499994</v>
      </c>
      <c r="F41" s="154">
        <v>76319.72777559</v>
      </c>
      <c r="G41" s="11"/>
      <c r="H41" s="11"/>
      <c r="I41" s="11"/>
    </row>
    <row r="42" spans="1:9" s="12" customFormat="1" x14ac:dyDescent="0.2">
      <c r="A42" s="4" t="s">
        <v>461</v>
      </c>
      <c r="B42" s="152">
        <v>603.99933009999995</v>
      </c>
      <c r="C42" s="152">
        <v>1367.78996026</v>
      </c>
      <c r="D42" s="152">
        <v>710.77674736999995</v>
      </c>
      <c r="E42" s="152">
        <v>46405.355381699999</v>
      </c>
      <c r="F42" s="152">
        <v>49087.92141943</v>
      </c>
      <c r="G42" s="11"/>
      <c r="H42" s="11"/>
      <c r="I42" s="11"/>
    </row>
    <row r="43" spans="1:9" s="20" customFormat="1" x14ac:dyDescent="0.2">
      <c r="A43" s="4" t="s">
        <v>462</v>
      </c>
      <c r="B43" s="152">
        <v>0</v>
      </c>
      <c r="C43" s="152">
        <v>1932.5708093600001</v>
      </c>
      <c r="D43" s="152">
        <v>0</v>
      </c>
      <c r="E43" s="152">
        <v>25299.235546799999</v>
      </c>
      <c r="F43" s="152">
        <v>27231.806356159999</v>
      </c>
      <c r="G43" s="6"/>
      <c r="H43" s="6"/>
      <c r="I43" s="6"/>
    </row>
    <row r="44" spans="1:9" s="20" customFormat="1" x14ac:dyDescent="0.2">
      <c r="A44" s="10" t="s">
        <v>463</v>
      </c>
      <c r="B44" s="154">
        <v>0</v>
      </c>
      <c r="C44" s="154">
        <v>176.113</v>
      </c>
      <c r="D44" s="154">
        <v>439.00364341</v>
      </c>
      <c r="E44" s="154">
        <v>1178.1326739000001</v>
      </c>
      <c r="F44" s="154">
        <v>1793.2493173099999</v>
      </c>
      <c r="G44" s="6"/>
      <c r="H44" s="6"/>
      <c r="I44" s="6"/>
    </row>
    <row r="45" spans="1:9" s="12" customFormat="1" x14ac:dyDescent="0.2">
      <c r="A45" s="4" t="s">
        <v>464</v>
      </c>
      <c r="B45" s="152">
        <v>0</v>
      </c>
      <c r="C45" s="152">
        <v>176.113</v>
      </c>
      <c r="D45" s="152">
        <v>0</v>
      </c>
      <c r="E45" s="152">
        <v>342.84105</v>
      </c>
      <c r="F45" s="152">
        <v>518.95405000000005</v>
      </c>
      <c r="G45" s="11"/>
      <c r="H45" s="11"/>
      <c r="I45" s="11"/>
    </row>
    <row r="46" spans="1:9" s="20" customFormat="1" x14ac:dyDescent="0.2">
      <c r="A46" s="4" t="s">
        <v>465</v>
      </c>
      <c r="B46" s="152">
        <v>0</v>
      </c>
      <c r="C46" s="152">
        <v>0</v>
      </c>
      <c r="D46" s="152">
        <v>439.00364341</v>
      </c>
      <c r="E46" s="152">
        <v>835.29162389999999</v>
      </c>
      <c r="F46" s="152">
        <v>1274.2952673100001</v>
      </c>
      <c r="G46" s="6"/>
      <c r="H46" s="6"/>
      <c r="I46" s="6"/>
    </row>
    <row r="47" spans="1:9" s="20" customFormat="1" x14ac:dyDescent="0.2">
      <c r="A47" s="10" t="s">
        <v>466</v>
      </c>
      <c r="B47" s="154">
        <v>0</v>
      </c>
      <c r="C47" s="154">
        <v>8692.1283230999998</v>
      </c>
      <c r="D47" s="154">
        <v>0</v>
      </c>
      <c r="E47" s="154">
        <v>0</v>
      </c>
      <c r="F47" s="154">
        <v>8692.1283230999998</v>
      </c>
      <c r="G47" s="6"/>
      <c r="H47" s="6"/>
      <c r="I47" s="6"/>
    </row>
    <row r="48" spans="1:9" s="12" customFormat="1" x14ac:dyDescent="0.2">
      <c r="A48" s="4" t="s">
        <v>446</v>
      </c>
      <c r="B48" s="152">
        <v>0</v>
      </c>
      <c r="C48" s="152">
        <v>8692.1283230999998</v>
      </c>
      <c r="D48" s="152">
        <v>0</v>
      </c>
      <c r="E48" s="152">
        <v>0</v>
      </c>
      <c r="F48" s="152">
        <v>8692.1283230999998</v>
      </c>
      <c r="G48" s="11"/>
      <c r="H48" s="11"/>
      <c r="I48" s="11"/>
    </row>
    <row r="49" spans="1:12" s="20" customFormat="1" x14ac:dyDescent="0.2">
      <c r="A49" s="4" t="s">
        <v>509</v>
      </c>
      <c r="B49" s="152">
        <v>0</v>
      </c>
      <c r="C49" s="152">
        <v>750</v>
      </c>
      <c r="D49" s="152">
        <v>0</v>
      </c>
      <c r="E49" s="152">
        <v>750</v>
      </c>
      <c r="F49" s="152">
        <v>750</v>
      </c>
      <c r="G49" s="6"/>
      <c r="H49" s="6"/>
      <c r="I49" s="6"/>
    </row>
    <row r="50" spans="1:12" s="20" customFormat="1" x14ac:dyDescent="0.2">
      <c r="A50" s="4" t="s">
        <v>518</v>
      </c>
      <c r="B50" s="152">
        <v>0</v>
      </c>
      <c r="C50" s="152">
        <v>7942.1283230999998</v>
      </c>
      <c r="D50" s="152">
        <v>0</v>
      </c>
      <c r="E50" s="152">
        <v>7942.1283230999998</v>
      </c>
      <c r="F50" s="152">
        <v>7942.1283230999998</v>
      </c>
      <c r="G50" s="6"/>
      <c r="H50" s="6"/>
      <c r="I50" s="6"/>
    </row>
    <row r="51" spans="1:12" s="20" customFormat="1" x14ac:dyDescent="0.2">
      <c r="A51" s="4" t="s">
        <v>456</v>
      </c>
      <c r="B51" s="152">
        <v>0</v>
      </c>
      <c r="C51" s="152">
        <v>0</v>
      </c>
      <c r="D51" s="152">
        <v>0</v>
      </c>
      <c r="E51" s="152">
        <v>0</v>
      </c>
      <c r="F51" s="152">
        <v>0</v>
      </c>
      <c r="G51" s="6"/>
      <c r="H51" s="6"/>
      <c r="I51" s="6"/>
    </row>
    <row r="52" spans="1:12" s="20" customFormat="1" x14ac:dyDescent="0.2">
      <c r="A52" s="4" t="s">
        <v>457</v>
      </c>
      <c r="B52" s="152">
        <v>0</v>
      </c>
      <c r="C52" s="152">
        <v>0</v>
      </c>
      <c r="D52" s="152">
        <v>0</v>
      </c>
      <c r="E52" s="152">
        <v>0</v>
      </c>
      <c r="F52" s="152">
        <v>0</v>
      </c>
      <c r="G52" s="6"/>
      <c r="H52" s="6"/>
      <c r="I52" s="6"/>
    </row>
    <row r="53" spans="1:12" s="20" customFormat="1" x14ac:dyDescent="0.2">
      <c r="A53" s="10" t="s">
        <v>468</v>
      </c>
      <c r="B53" s="154">
        <v>0</v>
      </c>
      <c r="C53" s="154">
        <v>0</v>
      </c>
      <c r="D53" s="154">
        <v>0</v>
      </c>
      <c r="E53" s="154">
        <v>-144.07678559999999</v>
      </c>
      <c r="F53" s="154">
        <v>-144.07678559999999</v>
      </c>
      <c r="G53" s="6"/>
      <c r="H53" s="6"/>
      <c r="I53" s="6"/>
    </row>
    <row r="54" spans="1:12" s="12" customFormat="1" x14ac:dyDescent="0.2">
      <c r="A54" s="4" t="s">
        <v>469</v>
      </c>
      <c r="B54" s="152">
        <v>0</v>
      </c>
      <c r="C54" s="152">
        <v>0</v>
      </c>
      <c r="D54" s="152">
        <v>0</v>
      </c>
      <c r="E54" s="152">
        <v>0.92232579999999997</v>
      </c>
      <c r="F54" s="152">
        <v>0.92232579999999997</v>
      </c>
      <c r="G54" s="11"/>
      <c r="H54" s="11"/>
      <c r="I54" s="11"/>
    </row>
    <row r="55" spans="1:12" s="20" customFormat="1" x14ac:dyDescent="0.2">
      <c r="A55" s="4" t="s">
        <v>470</v>
      </c>
      <c r="B55" s="152">
        <v>0</v>
      </c>
      <c r="C55" s="152">
        <v>0</v>
      </c>
      <c r="D55" s="152">
        <v>0</v>
      </c>
      <c r="E55" s="152">
        <v>144.9991114</v>
      </c>
      <c r="F55" s="152">
        <v>144.9991114</v>
      </c>
      <c r="G55" s="6"/>
      <c r="H55" s="6"/>
      <c r="I55" s="6"/>
    </row>
    <row r="56" spans="1:12" s="20" customFormat="1" x14ac:dyDescent="0.2">
      <c r="A56" s="4" t="s">
        <v>470</v>
      </c>
      <c r="B56" s="6">
        <v>0</v>
      </c>
      <c r="C56" s="6">
        <v>0</v>
      </c>
      <c r="D56" s="6">
        <v>0</v>
      </c>
      <c r="E56" s="6">
        <v>103.62293990000001</v>
      </c>
      <c r="F56" s="6">
        <v>103.62293990000001</v>
      </c>
      <c r="G56" s="6"/>
      <c r="H56" s="6"/>
      <c r="I56" s="6"/>
    </row>
    <row r="57" spans="1:12" s="20" customFormat="1" ht="13.5" thickBot="1" x14ac:dyDescent="0.25">
      <c r="A57" s="21"/>
      <c r="B57" s="21"/>
      <c r="C57" s="21"/>
      <c r="D57" s="21"/>
      <c r="E57" s="21"/>
      <c r="F57" s="21"/>
      <c r="G57" s="32"/>
      <c r="H57" s="32"/>
      <c r="I57" s="32"/>
      <c r="J57" s="31"/>
      <c r="K57" s="31"/>
      <c r="L57" s="31"/>
    </row>
    <row r="58" spans="1:12" ht="13.5" thickTop="1" x14ac:dyDescent="0.2">
      <c r="B58" s="22"/>
      <c r="C58" s="22"/>
      <c r="D58" s="22"/>
      <c r="E58" s="22"/>
      <c r="F58" s="22"/>
      <c r="G58" s="22"/>
      <c r="H58" s="22"/>
      <c r="I58" s="22"/>
      <c r="J58" s="22"/>
      <c r="K58" s="22"/>
      <c r="L58" s="22"/>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defaultGridColor="0" colorId="60" workbookViewId="0">
      <selection activeCell="B4" sqref="B4"/>
    </sheetView>
  </sheetViews>
  <sheetFormatPr baseColWidth="10" defaultColWidth="11.42578125" defaultRowHeight="12.75" x14ac:dyDescent="0.2"/>
  <cols>
    <col min="1" max="1" width="51.5703125" style="18" bestFit="1" customWidth="1"/>
    <col min="2" max="6" width="11.42578125" style="18"/>
    <col min="7" max="7" width="14.28515625" style="18" customWidth="1"/>
    <col min="8" max="8" width="13.5703125" style="18" customWidth="1"/>
    <col min="9" max="16384" width="11.42578125" style="18"/>
  </cols>
  <sheetData>
    <row r="1" spans="1:8" x14ac:dyDescent="0.2">
      <c r="A1" s="17" t="s">
        <v>0</v>
      </c>
    </row>
    <row r="2" spans="1:8" x14ac:dyDescent="0.2">
      <c r="A2" s="17" t="s">
        <v>1</v>
      </c>
    </row>
    <row r="3" spans="1:8" x14ac:dyDescent="0.2">
      <c r="A3" s="17" t="s">
        <v>2</v>
      </c>
    </row>
    <row r="5" spans="1:8" x14ac:dyDescent="0.2">
      <c r="A5" s="178" t="s">
        <v>3</v>
      </c>
      <c r="B5" s="178"/>
      <c r="C5" s="19"/>
      <c r="D5" s="19"/>
      <c r="E5" s="19"/>
      <c r="F5" s="19"/>
      <c r="G5" s="19"/>
    </row>
    <row r="6" spans="1:8" x14ac:dyDescent="0.2">
      <c r="A6" s="178" t="s">
        <v>135</v>
      </c>
      <c r="B6" s="178"/>
      <c r="C6" s="19"/>
      <c r="D6" s="19"/>
      <c r="E6" s="19"/>
      <c r="F6" s="19"/>
      <c r="G6" s="19"/>
    </row>
    <row r="7" spans="1:8" x14ac:dyDescent="0.2">
      <c r="A7" s="178">
        <v>2016</v>
      </c>
      <c r="B7" s="178"/>
      <c r="C7" s="19"/>
      <c r="D7" s="19"/>
      <c r="E7" s="19"/>
      <c r="F7" s="19"/>
      <c r="G7" s="19"/>
    </row>
    <row r="8" spans="1:8" x14ac:dyDescent="0.2">
      <c r="A8" s="178" t="s">
        <v>4</v>
      </c>
      <c r="B8" s="178"/>
      <c r="C8" s="19"/>
      <c r="D8" s="19"/>
      <c r="E8" s="19"/>
      <c r="F8" s="19"/>
      <c r="G8" s="19"/>
    </row>
    <row r="9" spans="1:8" ht="13.5" thickBot="1" x14ac:dyDescent="0.25"/>
    <row r="10" spans="1:8" customFormat="1" ht="37.5" thickTop="1" thickBot="1" x14ac:dyDescent="0.25">
      <c r="A10" s="3" t="s">
        <v>420</v>
      </c>
      <c r="B10" s="3" t="s">
        <v>627</v>
      </c>
      <c r="C10" s="3" t="s">
        <v>427</v>
      </c>
      <c r="D10" s="15"/>
      <c r="E10" s="15"/>
      <c r="F10" s="15"/>
      <c r="G10" s="15"/>
      <c r="H10" s="15"/>
    </row>
    <row r="11" spans="1:8" customFormat="1" ht="13.5" thickTop="1" x14ac:dyDescent="0.2">
      <c r="A11" s="10" t="s">
        <v>428</v>
      </c>
      <c r="B11" s="154">
        <v>22666.857929599999</v>
      </c>
      <c r="C11" s="154">
        <v>22666.857929599999</v>
      </c>
      <c r="D11" s="11"/>
      <c r="E11" s="11"/>
      <c r="F11" s="11"/>
      <c r="G11" s="11"/>
      <c r="H11" s="11"/>
    </row>
    <row r="12" spans="1:8" customFormat="1" x14ac:dyDescent="0.2">
      <c r="A12" s="10" t="s">
        <v>429</v>
      </c>
      <c r="B12" s="154">
        <v>22666.857929599999</v>
      </c>
      <c r="C12" s="154">
        <v>22666.857929599999</v>
      </c>
      <c r="D12" s="11"/>
      <c r="E12" s="11"/>
      <c r="F12" s="11"/>
      <c r="G12" s="11"/>
      <c r="H12" s="11"/>
    </row>
    <row r="13" spans="1:8" customFormat="1" x14ac:dyDescent="0.2">
      <c r="A13" s="10" t="s">
        <v>430</v>
      </c>
      <c r="B13" s="154">
        <v>22062.858599499999</v>
      </c>
      <c r="C13" s="154">
        <v>22062.858599499999</v>
      </c>
      <c r="D13" s="11"/>
      <c r="E13" s="11"/>
      <c r="F13" s="11"/>
      <c r="G13" s="11"/>
      <c r="H13" s="11"/>
    </row>
    <row r="14" spans="1:8" customFormat="1" x14ac:dyDescent="0.2">
      <c r="A14" s="4" t="s">
        <v>431</v>
      </c>
      <c r="B14" s="152">
        <v>12614.5173989</v>
      </c>
      <c r="C14" s="152">
        <v>12614.5173989</v>
      </c>
      <c r="D14" s="6"/>
      <c r="E14" s="6"/>
      <c r="F14" s="6"/>
      <c r="G14" s="6"/>
      <c r="H14" s="6"/>
    </row>
    <row r="15" spans="1:8" customFormat="1" x14ac:dyDescent="0.2">
      <c r="A15" s="4" t="s">
        <v>432</v>
      </c>
      <c r="B15" s="152">
        <v>2516.0099289999998</v>
      </c>
      <c r="C15" s="152">
        <v>2516.0099289999998</v>
      </c>
      <c r="D15" s="6"/>
      <c r="E15" s="6"/>
      <c r="F15" s="6"/>
      <c r="G15" s="6"/>
      <c r="H15" s="6"/>
    </row>
    <row r="16" spans="1:8" customFormat="1" x14ac:dyDescent="0.2">
      <c r="A16" s="4" t="s">
        <v>433</v>
      </c>
      <c r="B16" s="152">
        <v>582.94947279999997</v>
      </c>
      <c r="C16" s="152">
        <v>582.94947279999997</v>
      </c>
      <c r="D16" s="6"/>
      <c r="E16" s="6"/>
      <c r="F16" s="6"/>
      <c r="G16" s="6"/>
      <c r="H16" s="6"/>
    </row>
    <row r="17" spans="1:8" customFormat="1" x14ac:dyDescent="0.2">
      <c r="A17" s="4" t="s">
        <v>434</v>
      </c>
      <c r="B17" s="152">
        <v>1670.7331922000001</v>
      </c>
      <c r="C17" s="152">
        <v>1670.7331922000001</v>
      </c>
      <c r="D17" s="6"/>
      <c r="E17" s="6"/>
      <c r="F17" s="6"/>
      <c r="G17" s="6"/>
      <c r="H17" s="6"/>
    </row>
    <row r="18" spans="1:8" customFormat="1" x14ac:dyDescent="0.2">
      <c r="A18" s="4" t="s">
        <v>435</v>
      </c>
      <c r="B18" s="152">
        <v>58.294947999999998</v>
      </c>
      <c r="C18" s="152">
        <v>58.294947999999998</v>
      </c>
      <c r="D18" s="6"/>
      <c r="E18" s="6"/>
      <c r="F18" s="6"/>
      <c r="G18" s="6"/>
      <c r="H18" s="6"/>
    </row>
    <row r="19" spans="1:8" customFormat="1" x14ac:dyDescent="0.2">
      <c r="A19" s="4" t="s">
        <v>436</v>
      </c>
      <c r="B19" s="152">
        <v>174.88484299999999</v>
      </c>
      <c r="C19" s="152">
        <v>174.88484299999999</v>
      </c>
      <c r="D19" s="6"/>
      <c r="E19" s="6"/>
      <c r="F19" s="6"/>
      <c r="G19" s="6"/>
      <c r="H19" s="6"/>
    </row>
    <row r="20" spans="1:8" customFormat="1" x14ac:dyDescent="0.2">
      <c r="A20" s="4" t="s">
        <v>437</v>
      </c>
      <c r="B20" s="152">
        <v>29.147473000000002</v>
      </c>
      <c r="C20" s="152">
        <v>29.147473000000002</v>
      </c>
      <c r="D20" s="6"/>
      <c r="E20" s="6"/>
      <c r="F20" s="6"/>
      <c r="G20" s="6"/>
      <c r="H20" s="6"/>
    </row>
    <row r="21" spans="1:8" customFormat="1" x14ac:dyDescent="0.2">
      <c r="A21" s="4" t="s">
        <v>438</v>
      </c>
      <c r="B21" s="152">
        <v>5863.3947275999999</v>
      </c>
      <c r="C21" s="152">
        <v>5863.3947275999999</v>
      </c>
      <c r="D21" s="6"/>
      <c r="E21" s="6"/>
      <c r="F21" s="6"/>
      <c r="G21" s="6"/>
      <c r="H21" s="6"/>
    </row>
    <row r="22" spans="1:8" customFormat="1" x14ac:dyDescent="0.2">
      <c r="A22" s="10" t="s">
        <v>439</v>
      </c>
      <c r="B22" s="154">
        <v>0</v>
      </c>
      <c r="C22" s="154">
        <v>0</v>
      </c>
      <c r="D22" s="11"/>
      <c r="E22" s="11"/>
      <c r="F22" s="11"/>
      <c r="G22" s="11"/>
      <c r="H22" s="11"/>
    </row>
    <row r="23" spans="1:8" customFormat="1" x14ac:dyDescent="0.2">
      <c r="A23" s="10" t="s">
        <v>440</v>
      </c>
      <c r="B23" s="154">
        <v>0</v>
      </c>
      <c r="C23" s="154">
        <v>0</v>
      </c>
      <c r="D23" s="11"/>
      <c r="E23" s="11"/>
      <c r="F23" s="11"/>
      <c r="G23" s="11"/>
      <c r="H23" s="11"/>
    </row>
    <row r="24" spans="1:8" customFormat="1" x14ac:dyDescent="0.2">
      <c r="A24" s="4" t="s">
        <v>441</v>
      </c>
      <c r="B24" s="152">
        <v>0</v>
      </c>
      <c r="C24" s="152">
        <v>0</v>
      </c>
      <c r="D24" s="6"/>
      <c r="E24" s="6"/>
      <c r="F24" s="6"/>
      <c r="G24" s="6"/>
      <c r="H24" s="6"/>
    </row>
    <row r="25" spans="1:8" customFormat="1" x14ac:dyDescent="0.2">
      <c r="A25" s="4" t="s">
        <v>442</v>
      </c>
      <c r="B25" s="152">
        <v>0</v>
      </c>
      <c r="C25" s="152">
        <v>0</v>
      </c>
      <c r="D25" s="6"/>
      <c r="E25" s="6"/>
      <c r="F25" s="6"/>
      <c r="G25" s="6"/>
      <c r="H25" s="6"/>
    </row>
    <row r="26" spans="1:8" customFormat="1" x14ac:dyDescent="0.2">
      <c r="A26" s="4" t="s">
        <v>443</v>
      </c>
      <c r="B26" s="152">
        <v>0</v>
      </c>
      <c r="C26" s="152">
        <v>0</v>
      </c>
      <c r="D26" s="6"/>
      <c r="E26" s="6"/>
      <c r="F26" s="6"/>
      <c r="G26" s="6"/>
      <c r="H26" s="6"/>
    </row>
    <row r="27" spans="1:8" customFormat="1" x14ac:dyDescent="0.2">
      <c r="A27" s="4" t="s">
        <v>444</v>
      </c>
      <c r="B27" s="152">
        <v>0</v>
      </c>
      <c r="C27" s="152">
        <v>0</v>
      </c>
      <c r="D27" s="6"/>
      <c r="E27" s="6"/>
      <c r="F27" s="6"/>
      <c r="G27" s="6"/>
      <c r="H27" s="6"/>
    </row>
    <row r="28" spans="1:8" customFormat="1" x14ac:dyDescent="0.2">
      <c r="A28" s="10" t="s">
        <v>445</v>
      </c>
      <c r="B28" s="154">
        <v>1068.9365439999999</v>
      </c>
      <c r="C28" s="154">
        <v>1068.9365439999999</v>
      </c>
      <c r="D28" s="11"/>
      <c r="E28" s="11"/>
      <c r="F28" s="11"/>
      <c r="G28" s="11"/>
      <c r="H28" s="11"/>
    </row>
    <row r="29" spans="1:8" customFormat="1" x14ac:dyDescent="0.2">
      <c r="A29" s="4" t="s">
        <v>446</v>
      </c>
      <c r="B29" s="152">
        <v>52.418212599999997</v>
      </c>
      <c r="C29" s="152">
        <v>52.418212599999997</v>
      </c>
      <c r="D29" s="6"/>
      <c r="E29" s="6"/>
      <c r="F29" s="6"/>
      <c r="G29" s="6"/>
      <c r="H29" s="6"/>
    </row>
    <row r="30" spans="1:8" customFormat="1" x14ac:dyDescent="0.2">
      <c r="A30" s="4" t="s">
        <v>454</v>
      </c>
      <c r="B30" s="152">
        <v>52.418212599999997</v>
      </c>
      <c r="C30" s="152">
        <v>52.418212599999997</v>
      </c>
      <c r="D30" s="6"/>
      <c r="E30" s="6"/>
      <c r="F30" s="6"/>
      <c r="G30" s="6"/>
      <c r="H30" s="6"/>
    </row>
    <row r="31" spans="1:8" customFormat="1" x14ac:dyDescent="0.2">
      <c r="A31" s="4" t="s">
        <v>456</v>
      </c>
      <c r="B31" s="152">
        <v>1016.5183314</v>
      </c>
      <c r="C31" s="152">
        <v>1016.5183314</v>
      </c>
      <c r="D31" s="6"/>
      <c r="E31" s="6"/>
      <c r="F31" s="6"/>
      <c r="G31" s="6"/>
      <c r="H31" s="6"/>
    </row>
    <row r="32" spans="1:8" customFormat="1" x14ac:dyDescent="0.2">
      <c r="A32" s="4" t="s">
        <v>457</v>
      </c>
      <c r="B32" s="152">
        <v>0</v>
      </c>
      <c r="C32" s="152">
        <v>0</v>
      </c>
      <c r="D32" s="6"/>
      <c r="E32" s="6"/>
      <c r="F32" s="6"/>
      <c r="G32" s="6"/>
      <c r="H32" s="6"/>
    </row>
    <row r="33" spans="1:11" customFormat="1" x14ac:dyDescent="0.2">
      <c r="A33" s="4" t="s">
        <v>458</v>
      </c>
      <c r="B33" s="152">
        <v>0</v>
      </c>
      <c r="C33" s="152">
        <v>0</v>
      </c>
      <c r="D33" s="11"/>
      <c r="E33" s="11"/>
      <c r="F33" s="11"/>
      <c r="G33" s="11"/>
      <c r="H33" s="11"/>
    </row>
    <row r="34" spans="1:11" customFormat="1" x14ac:dyDescent="0.2">
      <c r="A34" s="10" t="s">
        <v>459</v>
      </c>
      <c r="B34" s="154">
        <v>603.99933009999995</v>
      </c>
      <c r="C34" s="154">
        <v>603.99933009999995</v>
      </c>
      <c r="D34" s="11"/>
      <c r="E34" s="11"/>
      <c r="F34" s="11"/>
      <c r="G34" s="11"/>
      <c r="H34" s="11"/>
    </row>
    <row r="35" spans="1:11" customFormat="1" x14ac:dyDescent="0.2">
      <c r="A35" s="10" t="s">
        <v>460</v>
      </c>
      <c r="B35" s="154">
        <v>603.99933009999995</v>
      </c>
      <c r="C35" s="154">
        <v>603.99933009999995</v>
      </c>
      <c r="D35" s="6"/>
      <c r="E35" s="6"/>
      <c r="F35" s="6"/>
      <c r="G35" s="6"/>
      <c r="H35" s="6"/>
    </row>
    <row r="36" spans="1:11" customFormat="1" x14ac:dyDescent="0.2">
      <c r="A36" s="4" t="s">
        <v>461</v>
      </c>
      <c r="B36" s="152">
        <v>603.99933009999995</v>
      </c>
      <c r="C36" s="152">
        <v>603.99933009999995</v>
      </c>
      <c r="D36" s="6"/>
      <c r="E36" s="6"/>
      <c r="F36" s="6"/>
      <c r="G36" s="6"/>
      <c r="H36" s="6"/>
    </row>
    <row r="37" spans="1:11" customFormat="1" x14ac:dyDescent="0.2">
      <c r="A37" s="4" t="s">
        <v>462</v>
      </c>
      <c r="B37" s="152">
        <v>0</v>
      </c>
      <c r="C37" s="152">
        <v>0</v>
      </c>
      <c r="D37" s="11"/>
      <c r="E37" s="11"/>
      <c r="F37" s="11"/>
      <c r="G37" s="11"/>
      <c r="H37" s="11"/>
    </row>
    <row r="38" spans="1:11" customFormat="1" x14ac:dyDescent="0.2">
      <c r="A38" s="10" t="s">
        <v>463</v>
      </c>
      <c r="B38" s="154">
        <v>0</v>
      </c>
      <c r="C38" s="154">
        <v>0</v>
      </c>
      <c r="D38" s="6"/>
      <c r="E38" s="6"/>
      <c r="F38" s="6"/>
      <c r="G38" s="6"/>
      <c r="H38" s="6"/>
    </row>
    <row r="39" spans="1:11" customFormat="1" x14ac:dyDescent="0.2">
      <c r="A39" s="4" t="s">
        <v>464</v>
      </c>
      <c r="B39" s="152">
        <v>0</v>
      </c>
      <c r="C39" s="152">
        <v>0</v>
      </c>
      <c r="D39" s="6"/>
      <c r="E39" s="6"/>
      <c r="F39" s="6"/>
      <c r="G39" s="6"/>
      <c r="H39" s="6"/>
    </row>
    <row r="40" spans="1:11" customFormat="1" x14ac:dyDescent="0.2">
      <c r="A40" s="4" t="s">
        <v>465</v>
      </c>
      <c r="B40" s="152">
        <v>0</v>
      </c>
      <c r="C40" s="152">
        <v>0</v>
      </c>
      <c r="D40" s="11"/>
      <c r="E40" s="11"/>
      <c r="F40" s="11"/>
      <c r="G40" s="11"/>
      <c r="H40" s="11"/>
    </row>
    <row r="41" spans="1:11" customFormat="1" x14ac:dyDescent="0.2">
      <c r="A41" s="10" t="s">
        <v>466</v>
      </c>
      <c r="B41" s="154">
        <v>0</v>
      </c>
      <c r="C41" s="154">
        <v>0</v>
      </c>
      <c r="D41" s="6"/>
      <c r="E41" s="6"/>
      <c r="F41" s="6"/>
      <c r="G41" s="6"/>
      <c r="H41" s="6"/>
    </row>
    <row r="42" spans="1:11" customFormat="1" x14ac:dyDescent="0.2">
      <c r="A42" s="4" t="s">
        <v>446</v>
      </c>
      <c r="B42" s="152">
        <v>0</v>
      </c>
      <c r="C42" s="152">
        <v>0</v>
      </c>
      <c r="D42" s="6"/>
      <c r="E42" s="6"/>
      <c r="F42" s="6"/>
      <c r="G42" s="6"/>
      <c r="H42" s="6"/>
    </row>
    <row r="43" spans="1:11" customFormat="1" x14ac:dyDescent="0.2">
      <c r="A43" s="4" t="s">
        <v>456</v>
      </c>
      <c r="B43" s="152">
        <v>0</v>
      </c>
      <c r="C43" s="152">
        <v>0</v>
      </c>
      <c r="D43" s="6"/>
      <c r="E43" s="6"/>
      <c r="F43" s="6"/>
      <c r="G43" s="6"/>
      <c r="H43" s="6"/>
    </row>
    <row r="44" spans="1:11" customFormat="1" x14ac:dyDescent="0.2">
      <c r="A44" s="4" t="s">
        <v>457</v>
      </c>
      <c r="B44" s="152">
        <v>0</v>
      </c>
      <c r="C44" s="152">
        <v>0</v>
      </c>
      <c r="D44" s="11"/>
      <c r="E44" s="11"/>
      <c r="F44" s="11"/>
      <c r="G44" s="11"/>
      <c r="H44" s="11"/>
    </row>
    <row r="45" spans="1:11" customFormat="1" x14ac:dyDescent="0.2">
      <c r="A45" s="10" t="s">
        <v>468</v>
      </c>
      <c r="B45" s="154">
        <v>0</v>
      </c>
      <c r="C45" s="154">
        <v>0</v>
      </c>
      <c r="D45" s="6"/>
      <c r="E45" s="6"/>
      <c r="F45" s="6"/>
      <c r="G45" s="6"/>
      <c r="H45" s="6"/>
    </row>
    <row r="46" spans="1:11" customFormat="1" x14ac:dyDescent="0.2">
      <c r="A46" s="4" t="s">
        <v>469</v>
      </c>
      <c r="B46" s="152">
        <v>0</v>
      </c>
      <c r="C46" s="152">
        <v>0</v>
      </c>
      <c r="D46" s="6"/>
      <c r="E46" s="6"/>
      <c r="F46" s="6"/>
      <c r="G46" s="6"/>
      <c r="H46" s="6"/>
    </row>
    <row r="47" spans="1:11" s="20" customFormat="1" x14ac:dyDescent="0.2">
      <c r="A47" s="4" t="s">
        <v>470</v>
      </c>
      <c r="B47" s="152">
        <v>0</v>
      </c>
      <c r="C47" s="152">
        <v>0</v>
      </c>
      <c r="D47" s="32"/>
      <c r="E47" s="32"/>
      <c r="F47" s="32"/>
      <c r="G47" s="32"/>
      <c r="H47" s="32"/>
      <c r="I47" s="31"/>
      <c r="J47" s="31"/>
      <c r="K47" s="31"/>
    </row>
    <row r="48" spans="1:11" x14ac:dyDescent="0.2">
      <c r="B48" s="22"/>
      <c r="C48" s="22"/>
      <c r="D48" s="22"/>
      <c r="E48" s="22"/>
      <c r="F48" s="22"/>
      <c r="G48" s="22"/>
      <c r="H48" s="22"/>
      <c r="I48" s="22"/>
      <c r="J48" s="22"/>
      <c r="K48" s="22"/>
    </row>
  </sheetData>
  <mergeCells count="4">
    <mergeCell ref="A5:B5"/>
    <mergeCell ref="A6:B6"/>
    <mergeCell ref="A7:B7"/>
    <mergeCell ref="A8:B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defaultGridColor="0" colorId="60" workbookViewId="0">
      <selection activeCell="B10" sqref="B10:J10"/>
    </sheetView>
  </sheetViews>
  <sheetFormatPr baseColWidth="10" defaultColWidth="11.42578125" defaultRowHeight="12.75" x14ac:dyDescent="0.2"/>
  <cols>
    <col min="1" max="1" width="53" style="18" customWidth="1"/>
    <col min="2" max="2" width="8.85546875" style="18" bestFit="1" customWidth="1"/>
    <col min="3" max="3" width="9.42578125" style="18" customWidth="1"/>
    <col min="4" max="4" width="7.7109375" style="18" bestFit="1" customWidth="1"/>
    <col min="5" max="5" width="9.28515625" style="18" customWidth="1"/>
    <col min="6" max="7" width="9.7109375" style="18" bestFit="1" customWidth="1"/>
    <col min="8" max="8" width="8.7109375" style="18" bestFit="1" customWidth="1"/>
    <col min="9" max="9" width="7.7109375" style="18" bestFit="1" customWidth="1"/>
    <col min="10" max="10" width="10.28515625" style="18" bestFit="1" customWidth="1"/>
    <col min="11" max="16384" width="11.42578125" style="18"/>
  </cols>
  <sheetData>
    <row r="1" spans="1:13" x14ac:dyDescent="0.2">
      <c r="A1" s="17" t="s">
        <v>0</v>
      </c>
    </row>
    <row r="2" spans="1:13" x14ac:dyDescent="0.2">
      <c r="A2" s="17" t="s">
        <v>1</v>
      </c>
    </row>
    <row r="3" spans="1:13" x14ac:dyDescent="0.2">
      <c r="A3" s="17" t="s">
        <v>2</v>
      </c>
    </row>
    <row r="5" spans="1:13" x14ac:dyDescent="0.2">
      <c r="A5" s="178" t="s">
        <v>3</v>
      </c>
      <c r="B5" s="178"/>
      <c r="C5" s="178"/>
      <c r="D5" s="178"/>
      <c r="E5" s="178"/>
      <c r="F5" s="178"/>
      <c r="G5" s="178"/>
      <c r="H5" s="178"/>
      <c r="I5" s="178"/>
      <c r="J5" s="178"/>
      <c r="K5" s="178"/>
    </row>
    <row r="6" spans="1:13" x14ac:dyDescent="0.2">
      <c r="A6" s="178" t="s">
        <v>143</v>
      </c>
      <c r="B6" s="178"/>
      <c r="C6" s="178"/>
      <c r="D6" s="178"/>
      <c r="E6" s="178"/>
      <c r="F6" s="178"/>
      <c r="G6" s="178"/>
      <c r="H6" s="178"/>
      <c r="I6" s="178"/>
      <c r="J6" s="178"/>
      <c r="K6" s="178"/>
    </row>
    <row r="7" spans="1:13" x14ac:dyDescent="0.2">
      <c r="A7" s="178">
        <v>2016</v>
      </c>
      <c r="B7" s="178"/>
      <c r="C7" s="178"/>
      <c r="D7" s="178"/>
      <c r="E7" s="178"/>
      <c r="F7" s="178"/>
      <c r="G7" s="178"/>
      <c r="H7" s="178"/>
      <c r="I7" s="178"/>
      <c r="J7" s="178"/>
      <c r="K7" s="178"/>
    </row>
    <row r="8" spans="1:13" x14ac:dyDescent="0.2">
      <c r="A8" s="178" t="s">
        <v>4</v>
      </c>
      <c r="B8" s="178"/>
      <c r="C8" s="178"/>
      <c r="D8" s="178"/>
      <c r="E8" s="178"/>
      <c r="F8" s="178"/>
      <c r="G8" s="178"/>
      <c r="H8" s="178"/>
      <c r="I8" s="178"/>
      <c r="J8" s="178"/>
      <c r="K8" s="178"/>
    </row>
    <row r="9" spans="1:13" ht="13.5" thickBot="1" x14ac:dyDescent="0.25"/>
    <row r="10" spans="1:13" s="23" customFormat="1" ht="25.5" thickTop="1" thickBot="1" x14ac:dyDescent="0.25">
      <c r="A10" s="3" t="s">
        <v>420</v>
      </c>
      <c r="B10" s="3" t="s">
        <v>142</v>
      </c>
      <c r="C10" s="3" t="s">
        <v>628</v>
      </c>
      <c r="D10" s="3" t="s">
        <v>141</v>
      </c>
      <c r="E10" s="3" t="s">
        <v>629</v>
      </c>
      <c r="F10" s="3" t="s">
        <v>140</v>
      </c>
      <c r="G10" s="3" t="s">
        <v>139</v>
      </c>
      <c r="H10" s="3" t="s">
        <v>138</v>
      </c>
      <c r="I10" s="3" t="s">
        <v>137</v>
      </c>
      <c r="J10" s="3" t="s">
        <v>136</v>
      </c>
      <c r="K10" s="3" t="s">
        <v>427</v>
      </c>
      <c r="M10" s="106"/>
    </row>
    <row r="11" spans="1:13" s="12" customFormat="1" ht="13.5" thickTop="1" x14ac:dyDescent="0.2">
      <c r="A11" s="10" t="s">
        <v>428</v>
      </c>
      <c r="B11" s="154">
        <v>2318.8350415899999</v>
      </c>
      <c r="C11" s="154">
        <v>8358.4426976100003</v>
      </c>
      <c r="D11" s="154">
        <v>1898.09938964</v>
      </c>
      <c r="E11" s="154">
        <v>607.06473905999997</v>
      </c>
      <c r="F11" s="154">
        <v>9288.3766578199993</v>
      </c>
      <c r="G11" s="154">
        <v>269141.79541189998</v>
      </c>
      <c r="H11" s="154">
        <v>21121.705757240001</v>
      </c>
      <c r="I11" s="154">
        <v>140.05022604000001</v>
      </c>
      <c r="J11" s="153">
        <v>517.59083179000004</v>
      </c>
      <c r="K11" s="153">
        <v>313391.96075268998</v>
      </c>
    </row>
    <row r="12" spans="1:13" s="12" customFormat="1" x14ac:dyDescent="0.2">
      <c r="A12" s="10" t="s">
        <v>429</v>
      </c>
      <c r="B12" s="154">
        <v>2318.8350415899999</v>
      </c>
      <c r="C12" s="154">
        <v>8358.4426976100003</v>
      </c>
      <c r="D12" s="154">
        <v>1898.09938964</v>
      </c>
      <c r="E12" s="154">
        <v>607.06473905999997</v>
      </c>
      <c r="F12" s="154">
        <v>9288.3766578199993</v>
      </c>
      <c r="G12" s="154">
        <v>269141.79541189998</v>
      </c>
      <c r="H12" s="154">
        <v>21121.705757240001</v>
      </c>
      <c r="I12" s="154">
        <v>140.05022604000001</v>
      </c>
      <c r="J12" s="153">
        <v>517.59083179000004</v>
      </c>
      <c r="K12" s="153">
        <v>313391.96075268998</v>
      </c>
    </row>
    <row r="13" spans="1:13" s="12" customFormat="1" x14ac:dyDescent="0.2">
      <c r="A13" s="10" t="s">
        <v>430</v>
      </c>
      <c r="B13" s="154">
        <v>2318.8350415899999</v>
      </c>
      <c r="C13" s="154">
        <v>8141.23495164</v>
      </c>
      <c r="D13" s="154">
        <v>1898.09938964</v>
      </c>
      <c r="E13" s="154">
        <v>48.0762</v>
      </c>
      <c r="F13" s="154">
        <v>8067.7787010499997</v>
      </c>
      <c r="G13" s="154">
        <v>258821.6404534</v>
      </c>
      <c r="H13" s="154">
        <v>20144.67701068</v>
      </c>
      <c r="I13" s="154">
        <v>138.42608018000001</v>
      </c>
      <c r="J13" s="153">
        <v>517.59083179000004</v>
      </c>
      <c r="K13" s="153">
        <v>300096.35865996999</v>
      </c>
    </row>
    <row r="14" spans="1:13" s="20" customFormat="1" x14ac:dyDescent="0.2">
      <c r="A14" s="4" t="s">
        <v>431</v>
      </c>
      <c r="B14" s="152">
        <v>0</v>
      </c>
      <c r="C14" s="152">
        <v>1431.8898250100001</v>
      </c>
      <c r="D14" s="152">
        <v>0</v>
      </c>
      <c r="E14" s="152">
        <v>0</v>
      </c>
      <c r="F14" s="152">
        <v>4857.8847613999997</v>
      </c>
      <c r="G14" s="152">
        <v>54816.568287800001</v>
      </c>
      <c r="H14" s="152">
        <v>0</v>
      </c>
      <c r="I14" s="152">
        <v>87.794247089999999</v>
      </c>
      <c r="J14" s="151">
        <v>385.83633311</v>
      </c>
      <c r="K14" s="151">
        <v>61579.973454409999</v>
      </c>
    </row>
    <row r="15" spans="1:13" s="20" customFormat="1" x14ac:dyDescent="0.2">
      <c r="A15" s="4" t="s">
        <v>432</v>
      </c>
      <c r="B15" s="152">
        <v>0</v>
      </c>
      <c r="C15" s="152">
        <v>249.46936943</v>
      </c>
      <c r="D15" s="152">
        <v>0</v>
      </c>
      <c r="E15" s="152">
        <v>0</v>
      </c>
      <c r="F15" s="152">
        <v>672.37580106999997</v>
      </c>
      <c r="G15" s="152">
        <v>7468.0009110000001</v>
      </c>
      <c r="H15" s="152">
        <v>0</v>
      </c>
      <c r="I15" s="152">
        <v>24.071764000000002</v>
      </c>
      <c r="J15" s="151">
        <v>40.219780749999998</v>
      </c>
      <c r="K15" s="151">
        <v>8454.1376262499998</v>
      </c>
    </row>
    <row r="16" spans="1:13" s="20" customFormat="1" x14ac:dyDescent="0.2">
      <c r="A16" s="4" t="s">
        <v>434</v>
      </c>
      <c r="B16" s="152">
        <v>0</v>
      </c>
      <c r="C16" s="152">
        <v>239.77320810000001</v>
      </c>
      <c r="D16" s="152">
        <v>0</v>
      </c>
      <c r="E16" s="152">
        <v>0</v>
      </c>
      <c r="F16" s="152">
        <v>649.86156802000005</v>
      </c>
      <c r="G16" s="152">
        <v>7195.8146200000001</v>
      </c>
      <c r="H16" s="152">
        <v>0</v>
      </c>
      <c r="I16" s="152">
        <v>22.833933999999999</v>
      </c>
      <c r="J16" s="151">
        <v>38.541021299999997</v>
      </c>
      <c r="K16" s="151">
        <v>8146.8243514200003</v>
      </c>
    </row>
    <row r="17" spans="1:11" s="20" customFormat="1" x14ac:dyDescent="0.2">
      <c r="A17" s="4" t="s">
        <v>437</v>
      </c>
      <c r="B17" s="152">
        <v>0</v>
      </c>
      <c r="C17" s="152">
        <v>9.6961613300000007</v>
      </c>
      <c r="D17" s="152">
        <v>0</v>
      </c>
      <c r="E17" s="152">
        <v>0</v>
      </c>
      <c r="F17" s="152">
        <v>22.514233050000001</v>
      </c>
      <c r="G17" s="152">
        <v>272.18629099999998</v>
      </c>
      <c r="H17" s="152">
        <v>0</v>
      </c>
      <c r="I17" s="152">
        <v>1.23783</v>
      </c>
      <c r="J17" s="151">
        <v>1.67875945</v>
      </c>
      <c r="K17" s="151">
        <v>307.31327483000001</v>
      </c>
    </row>
    <row r="18" spans="1:11" s="20" customFormat="1" x14ac:dyDescent="0.2">
      <c r="A18" s="4" t="s">
        <v>438</v>
      </c>
      <c r="B18" s="152">
        <v>2318.6014805899999</v>
      </c>
      <c r="C18" s="152">
        <v>818.26272325000002</v>
      </c>
      <c r="D18" s="152">
        <v>0</v>
      </c>
      <c r="E18" s="152">
        <v>48.0762</v>
      </c>
      <c r="F18" s="152">
        <v>1970.7002208500001</v>
      </c>
      <c r="G18" s="152">
        <v>7384.4180565999995</v>
      </c>
      <c r="H18" s="152">
        <v>9273.3086869300005</v>
      </c>
      <c r="I18" s="152">
        <v>11.653058420000001</v>
      </c>
      <c r="J18" s="151">
        <v>62.661160529999997</v>
      </c>
      <c r="K18" s="151">
        <v>21887.681587169998</v>
      </c>
    </row>
    <row r="19" spans="1:11" s="20" customFormat="1" x14ac:dyDescent="0.2">
      <c r="A19" s="10" t="s">
        <v>439</v>
      </c>
      <c r="B19" s="154">
        <v>0</v>
      </c>
      <c r="C19" s="154">
        <v>0</v>
      </c>
      <c r="D19" s="154">
        <v>0.49195718999999999</v>
      </c>
      <c r="E19" s="154">
        <v>0</v>
      </c>
      <c r="F19" s="154">
        <v>0</v>
      </c>
      <c r="G19" s="154">
        <v>0</v>
      </c>
      <c r="H19" s="154">
        <v>2.7199999999999998E-6</v>
      </c>
      <c r="I19" s="154">
        <v>0</v>
      </c>
      <c r="J19" s="153">
        <v>0</v>
      </c>
      <c r="K19" s="153">
        <v>0.49195991</v>
      </c>
    </row>
    <row r="20" spans="1:11" s="12" customFormat="1" x14ac:dyDescent="0.2">
      <c r="A20" s="10" t="s">
        <v>440</v>
      </c>
      <c r="B20" s="154">
        <v>0</v>
      </c>
      <c r="C20" s="154">
        <v>0</v>
      </c>
      <c r="D20" s="154">
        <v>0.49195718999999999</v>
      </c>
      <c r="E20" s="154">
        <v>0</v>
      </c>
      <c r="F20" s="154">
        <v>0</v>
      </c>
      <c r="G20" s="154">
        <v>0</v>
      </c>
      <c r="H20" s="154">
        <v>2.7199999999999998E-6</v>
      </c>
      <c r="I20" s="154">
        <v>0</v>
      </c>
      <c r="J20" s="153">
        <v>0</v>
      </c>
      <c r="K20" s="153">
        <v>0.49195991</v>
      </c>
    </row>
    <row r="21" spans="1:11" s="12" customFormat="1" x14ac:dyDescent="0.2">
      <c r="A21" s="4" t="s">
        <v>441</v>
      </c>
      <c r="B21" s="152">
        <v>0</v>
      </c>
      <c r="C21" s="152">
        <v>0</v>
      </c>
      <c r="D21" s="152">
        <v>0</v>
      </c>
      <c r="E21" s="152">
        <v>0</v>
      </c>
      <c r="F21" s="152">
        <v>0</v>
      </c>
      <c r="G21" s="152">
        <v>0</v>
      </c>
      <c r="H21" s="152">
        <v>0</v>
      </c>
      <c r="I21" s="152">
        <v>0</v>
      </c>
      <c r="J21" s="151">
        <v>0</v>
      </c>
      <c r="K21" s="151">
        <v>0</v>
      </c>
    </row>
    <row r="22" spans="1:11" s="20" customFormat="1" x14ac:dyDescent="0.2">
      <c r="A22" s="4" t="s">
        <v>442</v>
      </c>
      <c r="B22" s="152">
        <v>0</v>
      </c>
      <c r="C22" s="152">
        <v>0</v>
      </c>
      <c r="D22" s="152">
        <v>0</v>
      </c>
      <c r="E22" s="152">
        <v>0</v>
      </c>
      <c r="F22" s="152">
        <v>0</v>
      </c>
      <c r="G22" s="152">
        <v>0</v>
      </c>
      <c r="H22" s="152">
        <v>0</v>
      </c>
      <c r="I22" s="152">
        <v>0</v>
      </c>
      <c r="J22" s="151">
        <v>0</v>
      </c>
      <c r="K22" s="151">
        <v>0</v>
      </c>
    </row>
    <row r="23" spans="1:11" s="20" customFormat="1" x14ac:dyDescent="0.2">
      <c r="A23" s="4" t="s">
        <v>443</v>
      </c>
      <c r="B23" s="152">
        <v>0</v>
      </c>
      <c r="C23" s="152">
        <v>0</v>
      </c>
      <c r="D23" s="152">
        <v>0.49195718999999999</v>
      </c>
      <c r="E23" s="152">
        <v>0</v>
      </c>
      <c r="F23" s="152">
        <v>0</v>
      </c>
      <c r="G23" s="152">
        <v>0</v>
      </c>
      <c r="H23" s="152">
        <v>2.7199999999999998E-6</v>
      </c>
      <c r="I23" s="152">
        <v>0</v>
      </c>
      <c r="J23" s="151">
        <v>0</v>
      </c>
      <c r="K23" s="151">
        <v>0.49195991</v>
      </c>
    </row>
    <row r="24" spans="1:11" s="20" customFormat="1" x14ac:dyDescent="0.2">
      <c r="A24" s="4" t="s">
        <v>444</v>
      </c>
      <c r="B24" s="152">
        <v>0</v>
      </c>
      <c r="C24" s="152">
        <v>0</v>
      </c>
      <c r="D24" s="152">
        <v>0</v>
      </c>
      <c r="E24" s="152">
        <v>0</v>
      </c>
      <c r="F24" s="152">
        <v>0</v>
      </c>
      <c r="G24" s="152">
        <v>0</v>
      </c>
      <c r="H24" s="152">
        <v>0</v>
      </c>
      <c r="I24" s="152">
        <v>0</v>
      </c>
      <c r="J24" s="151">
        <v>0</v>
      </c>
      <c r="K24" s="151">
        <v>0</v>
      </c>
    </row>
    <row r="25" spans="1:11" s="20" customFormat="1" x14ac:dyDescent="0.2">
      <c r="A25" s="10" t="s">
        <v>445</v>
      </c>
      <c r="B25" s="154">
        <v>0.23356099999999999</v>
      </c>
      <c r="C25" s="154">
        <v>5641.6130339499996</v>
      </c>
      <c r="D25" s="154">
        <v>1897.60743245</v>
      </c>
      <c r="E25" s="154">
        <v>0</v>
      </c>
      <c r="F25" s="154">
        <v>566.81791772999998</v>
      </c>
      <c r="G25" s="154">
        <v>189152.65319800001</v>
      </c>
      <c r="H25" s="154">
        <v>10871.368321030001</v>
      </c>
      <c r="I25" s="154">
        <v>14.90701067</v>
      </c>
      <c r="J25" s="153">
        <v>28.873557399999999</v>
      </c>
      <c r="K25" s="153">
        <v>208174.07403223001</v>
      </c>
    </row>
    <row r="26" spans="1:11" s="12" customFormat="1" x14ac:dyDescent="0.2">
      <c r="A26" s="4" t="s">
        <v>446</v>
      </c>
      <c r="B26" s="152">
        <v>0.23356099999999999</v>
      </c>
      <c r="C26" s="152">
        <v>69.311504999999997</v>
      </c>
      <c r="D26" s="152">
        <v>1897.60743245</v>
      </c>
      <c r="E26" s="152">
        <v>0</v>
      </c>
      <c r="F26" s="152">
        <v>11.757663969999999</v>
      </c>
      <c r="G26" s="152">
        <v>182330.81528529999</v>
      </c>
      <c r="H26" s="152">
        <v>1460.2617702099999</v>
      </c>
      <c r="I26" s="152">
        <v>1.0860000000000001</v>
      </c>
      <c r="J26" s="151">
        <v>0</v>
      </c>
      <c r="K26" s="151">
        <v>185771.07321793001</v>
      </c>
    </row>
    <row r="27" spans="1:11" s="20" customFormat="1" x14ac:dyDescent="0.2">
      <c r="A27" s="4" t="s">
        <v>472</v>
      </c>
      <c r="B27" s="152">
        <v>0.23356099999999999</v>
      </c>
      <c r="C27" s="152">
        <v>0</v>
      </c>
      <c r="D27" s="152">
        <v>5.4115000000000001E-4</v>
      </c>
      <c r="E27" s="152">
        <v>0</v>
      </c>
      <c r="F27" s="152">
        <v>0</v>
      </c>
      <c r="G27" s="152">
        <v>0</v>
      </c>
      <c r="H27" s="152">
        <v>30.891609890000002</v>
      </c>
      <c r="I27" s="152">
        <v>0</v>
      </c>
      <c r="J27" s="151">
        <v>0</v>
      </c>
      <c r="K27" s="151">
        <v>31.12571204</v>
      </c>
    </row>
    <row r="28" spans="1:11" s="20" customFormat="1" x14ac:dyDescent="0.2">
      <c r="A28" s="4" t="s">
        <v>509</v>
      </c>
      <c r="B28" s="152">
        <v>0</v>
      </c>
      <c r="C28" s="152">
        <v>0</v>
      </c>
      <c r="D28" s="152">
        <v>0</v>
      </c>
      <c r="E28" s="152">
        <v>0</v>
      </c>
      <c r="F28" s="152">
        <v>0</v>
      </c>
      <c r="G28" s="152">
        <v>6815.9129270000003</v>
      </c>
      <c r="H28" s="152">
        <v>0</v>
      </c>
      <c r="I28" s="152">
        <v>0</v>
      </c>
      <c r="J28" s="151">
        <v>0</v>
      </c>
      <c r="K28" s="151">
        <v>6815.9129270000003</v>
      </c>
    </row>
    <row r="29" spans="1:11" s="20" customFormat="1" x14ac:dyDescent="0.2">
      <c r="A29" s="4" t="s">
        <v>453</v>
      </c>
      <c r="B29" s="152">
        <v>0</v>
      </c>
      <c r="C29" s="152">
        <v>0</v>
      </c>
      <c r="D29" s="152">
        <v>0</v>
      </c>
      <c r="E29" s="152">
        <v>0</v>
      </c>
      <c r="F29" s="152">
        <v>11.32440317</v>
      </c>
      <c r="G29" s="152">
        <v>0</v>
      </c>
      <c r="H29" s="152">
        <v>1136.48895438</v>
      </c>
      <c r="I29" s="152">
        <v>0</v>
      </c>
      <c r="J29" s="151">
        <v>0</v>
      </c>
      <c r="K29" s="151">
        <v>1147.8133575500001</v>
      </c>
    </row>
    <row r="30" spans="1:11" s="20" customFormat="1" x14ac:dyDescent="0.2">
      <c r="A30" s="4" t="s">
        <v>454</v>
      </c>
      <c r="B30" s="152">
        <v>0</v>
      </c>
      <c r="C30" s="152">
        <v>69.311504999999997</v>
      </c>
      <c r="D30" s="152">
        <v>4.958916E-2</v>
      </c>
      <c r="E30" s="152">
        <v>0</v>
      </c>
      <c r="F30" s="152">
        <v>0.4332608</v>
      </c>
      <c r="G30" s="152">
        <v>0</v>
      </c>
      <c r="H30" s="152">
        <v>0</v>
      </c>
      <c r="I30" s="152">
        <v>1.0860000000000001</v>
      </c>
      <c r="J30" s="151">
        <v>0</v>
      </c>
      <c r="K30" s="151">
        <v>70.880354960000005</v>
      </c>
    </row>
    <row r="31" spans="1:11" s="20" customFormat="1" x14ac:dyDescent="0.2">
      <c r="A31" s="4" t="s">
        <v>480</v>
      </c>
      <c r="B31" s="152">
        <v>0</v>
      </c>
      <c r="C31" s="152">
        <v>0</v>
      </c>
      <c r="D31" s="152">
        <v>1897.55730214</v>
      </c>
      <c r="E31" s="152">
        <v>0</v>
      </c>
      <c r="F31" s="152">
        <v>0</v>
      </c>
      <c r="G31" s="152">
        <v>0</v>
      </c>
      <c r="H31" s="152">
        <v>52.881205940000001</v>
      </c>
      <c r="I31" s="152">
        <v>0</v>
      </c>
      <c r="J31" s="151">
        <v>0</v>
      </c>
      <c r="K31" s="151">
        <v>1950.43850808</v>
      </c>
    </row>
    <row r="32" spans="1:11" s="20" customFormat="1" x14ac:dyDescent="0.2">
      <c r="A32" s="4" t="s">
        <v>519</v>
      </c>
      <c r="B32" s="152">
        <v>0</v>
      </c>
      <c r="C32" s="152">
        <v>0</v>
      </c>
      <c r="D32" s="152">
        <v>0</v>
      </c>
      <c r="E32" s="152">
        <v>0</v>
      </c>
      <c r="F32" s="152">
        <v>0</v>
      </c>
      <c r="G32" s="152">
        <v>4252.7337599000002</v>
      </c>
      <c r="H32" s="152">
        <v>240</v>
      </c>
      <c r="I32" s="152">
        <v>0</v>
      </c>
      <c r="J32" s="151">
        <v>0</v>
      </c>
      <c r="K32" s="151">
        <v>4492.7337599000002</v>
      </c>
    </row>
    <row r="33" spans="1:11" s="20" customFormat="1" x14ac:dyDescent="0.2">
      <c r="A33" s="4" t="s">
        <v>455</v>
      </c>
      <c r="B33" s="152">
        <v>0</v>
      </c>
      <c r="C33" s="152">
        <v>0</v>
      </c>
      <c r="D33" s="152">
        <v>0</v>
      </c>
      <c r="E33" s="152">
        <v>0</v>
      </c>
      <c r="F33" s="152">
        <v>0</v>
      </c>
      <c r="G33" s="152">
        <v>171113.4144031</v>
      </c>
      <c r="H33" s="152">
        <v>0</v>
      </c>
      <c r="I33" s="152">
        <v>0</v>
      </c>
      <c r="J33" s="151">
        <v>0</v>
      </c>
      <c r="K33" s="151">
        <v>171113.4144031</v>
      </c>
    </row>
    <row r="34" spans="1:11" s="20" customFormat="1" x14ac:dyDescent="0.2">
      <c r="A34" s="4" t="s">
        <v>481</v>
      </c>
      <c r="B34" s="152">
        <v>0</v>
      </c>
      <c r="C34" s="152">
        <v>0</v>
      </c>
      <c r="D34" s="152">
        <v>0</v>
      </c>
      <c r="E34" s="152">
        <v>0</v>
      </c>
      <c r="F34" s="152">
        <v>0</v>
      </c>
      <c r="G34" s="152">
        <v>148.75419529999999</v>
      </c>
      <c r="H34" s="152">
        <v>0</v>
      </c>
      <c r="I34" s="152">
        <v>0</v>
      </c>
      <c r="J34" s="151">
        <v>0</v>
      </c>
      <c r="K34" s="151">
        <v>148.75419529999999</v>
      </c>
    </row>
    <row r="35" spans="1:11" s="20" customFormat="1" x14ac:dyDescent="0.2">
      <c r="A35" s="4" t="s">
        <v>456</v>
      </c>
      <c r="B35" s="152">
        <v>0</v>
      </c>
      <c r="C35" s="152">
        <v>5570.1284889500002</v>
      </c>
      <c r="D35" s="152">
        <v>0</v>
      </c>
      <c r="E35" s="152">
        <v>0</v>
      </c>
      <c r="F35" s="152">
        <v>555.06025376000002</v>
      </c>
      <c r="G35" s="152">
        <v>6562.1721188000001</v>
      </c>
      <c r="H35" s="152">
        <v>9411.1065508200008</v>
      </c>
      <c r="I35" s="152">
        <v>13.76681067</v>
      </c>
      <c r="J35" s="151">
        <v>28.873557399999999</v>
      </c>
      <c r="K35" s="151">
        <v>22141.107780400002</v>
      </c>
    </row>
    <row r="36" spans="1:11" s="20" customFormat="1" x14ac:dyDescent="0.2">
      <c r="A36" s="4" t="s">
        <v>457</v>
      </c>
      <c r="B36" s="152">
        <v>0</v>
      </c>
      <c r="C36" s="152">
        <v>2.1730399999999999</v>
      </c>
      <c r="D36" s="152">
        <v>0</v>
      </c>
      <c r="E36" s="152">
        <v>0</v>
      </c>
      <c r="F36" s="152">
        <v>0</v>
      </c>
      <c r="G36" s="152">
        <v>259.66579389999998</v>
      </c>
      <c r="H36" s="152">
        <v>0</v>
      </c>
      <c r="I36" s="152">
        <v>5.4199999999999998E-2</v>
      </c>
      <c r="J36" s="151">
        <v>0</v>
      </c>
      <c r="K36" s="151">
        <v>261.89303389999998</v>
      </c>
    </row>
    <row r="37" spans="1:11" s="20" customFormat="1" x14ac:dyDescent="0.2">
      <c r="A37" s="4" t="s">
        <v>458</v>
      </c>
      <c r="B37" s="152">
        <v>0</v>
      </c>
      <c r="C37" s="152">
        <v>0</v>
      </c>
      <c r="D37" s="152">
        <v>0</v>
      </c>
      <c r="E37" s="152">
        <v>0</v>
      </c>
      <c r="F37" s="152">
        <v>0</v>
      </c>
      <c r="G37" s="152">
        <v>0</v>
      </c>
      <c r="H37" s="152">
        <v>0</v>
      </c>
      <c r="I37" s="152">
        <v>0</v>
      </c>
      <c r="J37" s="151">
        <v>0</v>
      </c>
      <c r="K37" s="151">
        <v>0</v>
      </c>
    </row>
    <row r="38" spans="1:11" s="20" customFormat="1" x14ac:dyDescent="0.2">
      <c r="A38" s="10" t="s">
        <v>459</v>
      </c>
      <c r="B38" s="154">
        <v>0</v>
      </c>
      <c r="C38" s="154">
        <v>217.20774596999999</v>
      </c>
      <c r="D38" s="154">
        <v>0</v>
      </c>
      <c r="E38" s="154">
        <v>558.98853905999999</v>
      </c>
      <c r="F38" s="154">
        <v>1220.5979567700001</v>
      </c>
      <c r="G38" s="154">
        <v>10320.154958499999</v>
      </c>
      <c r="H38" s="154">
        <v>977.02874655999995</v>
      </c>
      <c r="I38" s="154">
        <v>1.6241458600000001</v>
      </c>
      <c r="J38" s="153">
        <v>0</v>
      </c>
      <c r="K38" s="153">
        <v>13295.602092720001</v>
      </c>
    </row>
    <row r="39" spans="1:11" s="12" customFormat="1" x14ac:dyDescent="0.2">
      <c r="A39" s="10" t="s">
        <v>460</v>
      </c>
      <c r="B39" s="154">
        <v>0</v>
      </c>
      <c r="C39" s="154">
        <v>217.20774596999999</v>
      </c>
      <c r="D39" s="154">
        <v>0</v>
      </c>
      <c r="E39" s="154">
        <v>558.98853905999999</v>
      </c>
      <c r="F39" s="154">
        <v>1044.4849567700001</v>
      </c>
      <c r="G39" s="154">
        <v>501.02663539999998</v>
      </c>
      <c r="H39" s="154">
        <v>977.02874655999995</v>
      </c>
      <c r="I39" s="154">
        <v>1.6241458600000001</v>
      </c>
      <c r="J39" s="153">
        <v>0</v>
      </c>
      <c r="K39" s="153">
        <v>3300.3607696200002</v>
      </c>
    </row>
    <row r="40" spans="1:11" s="12" customFormat="1" x14ac:dyDescent="0.2">
      <c r="A40" s="4" t="s">
        <v>461</v>
      </c>
      <c r="B40" s="152">
        <v>0</v>
      </c>
      <c r="C40" s="152">
        <v>217.20774596999999</v>
      </c>
      <c r="D40" s="152">
        <v>0</v>
      </c>
      <c r="E40" s="152">
        <v>558.98853905999999</v>
      </c>
      <c r="F40" s="152">
        <v>81.357081530000002</v>
      </c>
      <c r="G40" s="152">
        <v>501.02663539999998</v>
      </c>
      <c r="H40" s="152">
        <v>7.5858124399999998</v>
      </c>
      <c r="I40" s="152">
        <v>1.6241458600000001</v>
      </c>
      <c r="J40" s="151">
        <v>0</v>
      </c>
      <c r="K40" s="151">
        <v>1367.78996026</v>
      </c>
    </row>
    <row r="41" spans="1:11" s="20" customFormat="1" x14ac:dyDescent="0.2">
      <c r="A41" s="4" t="s">
        <v>462</v>
      </c>
      <c r="B41" s="152">
        <v>0</v>
      </c>
      <c r="C41" s="152">
        <v>0</v>
      </c>
      <c r="D41" s="152">
        <v>0</v>
      </c>
      <c r="E41" s="152">
        <v>0</v>
      </c>
      <c r="F41" s="152">
        <v>963.12787523999998</v>
      </c>
      <c r="G41" s="152">
        <v>0</v>
      </c>
      <c r="H41" s="152">
        <v>969.44293412000002</v>
      </c>
      <c r="I41" s="152">
        <v>0</v>
      </c>
      <c r="J41" s="151">
        <v>0</v>
      </c>
      <c r="K41" s="151">
        <v>1932.5708093600001</v>
      </c>
    </row>
    <row r="42" spans="1:11" s="20" customFormat="1" x14ac:dyDescent="0.2">
      <c r="A42" s="10" t="s">
        <v>463</v>
      </c>
      <c r="B42" s="154">
        <v>0</v>
      </c>
      <c r="C42" s="154">
        <v>0</v>
      </c>
      <c r="D42" s="154">
        <v>0</v>
      </c>
      <c r="E42" s="154">
        <v>0</v>
      </c>
      <c r="F42" s="154">
        <v>176.113</v>
      </c>
      <c r="G42" s="154">
        <v>0</v>
      </c>
      <c r="H42" s="154">
        <v>0</v>
      </c>
      <c r="I42" s="154">
        <v>0</v>
      </c>
      <c r="J42" s="153">
        <v>0</v>
      </c>
      <c r="K42" s="153">
        <v>176.113</v>
      </c>
    </row>
    <row r="43" spans="1:11" s="12" customFormat="1" x14ac:dyDescent="0.2">
      <c r="A43" s="4" t="s">
        <v>464</v>
      </c>
      <c r="B43" s="152">
        <v>0</v>
      </c>
      <c r="C43" s="152">
        <v>0</v>
      </c>
      <c r="D43" s="152">
        <v>0</v>
      </c>
      <c r="E43" s="152">
        <v>0</v>
      </c>
      <c r="F43" s="152">
        <v>176.113</v>
      </c>
      <c r="G43" s="152">
        <v>0</v>
      </c>
      <c r="H43" s="152">
        <v>0</v>
      </c>
      <c r="I43" s="152">
        <v>0</v>
      </c>
      <c r="J43" s="151">
        <v>0</v>
      </c>
      <c r="K43" s="151">
        <v>176.113</v>
      </c>
    </row>
    <row r="44" spans="1:11" s="20" customFormat="1" x14ac:dyDescent="0.2">
      <c r="A44" s="4" t="s">
        <v>465</v>
      </c>
      <c r="B44" s="152">
        <v>0</v>
      </c>
      <c r="C44" s="152">
        <v>0</v>
      </c>
      <c r="D44" s="152">
        <v>0</v>
      </c>
      <c r="E44" s="152">
        <v>0</v>
      </c>
      <c r="F44" s="152">
        <v>0</v>
      </c>
      <c r="G44" s="152">
        <v>0</v>
      </c>
      <c r="H44" s="152">
        <v>0</v>
      </c>
      <c r="I44" s="152">
        <v>0</v>
      </c>
      <c r="J44" s="151">
        <v>0</v>
      </c>
      <c r="K44" s="151">
        <v>0</v>
      </c>
    </row>
    <row r="45" spans="1:11" s="20" customFormat="1" x14ac:dyDescent="0.2">
      <c r="A45" s="10" t="s">
        <v>466</v>
      </c>
      <c r="B45" s="154">
        <v>0</v>
      </c>
      <c r="C45" s="154">
        <v>0</v>
      </c>
      <c r="D45" s="154">
        <v>0</v>
      </c>
      <c r="E45" s="154">
        <v>0</v>
      </c>
      <c r="F45" s="154">
        <v>0</v>
      </c>
      <c r="G45" s="154">
        <v>9819.1283230999998</v>
      </c>
      <c r="H45" s="154">
        <v>0</v>
      </c>
      <c r="I45" s="154">
        <v>0</v>
      </c>
      <c r="J45" s="153">
        <v>0</v>
      </c>
      <c r="K45" s="153">
        <v>9819.1283230999998</v>
      </c>
    </row>
    <row r="46" spans="1:11" s="12" customFormat="1" x14ac:dyDescent="0.2">
      <c r="A46" s="4" t="s">
        <v>446</v>
      </c>
      <c r="B46" s="152">
        <v>0</v>
      </c>
      <c r="C46" s="152">
        <v>0</v>
      </c>
      <c r="D46" s="152">
        <v>0</v>
      </c>
      <c r="E46" s="152">
        <v>0</v>
      </c>
      <c r="F46" s="152">
        <v>0</v>
      </c>
      <c r="G46" s="152">
        <v>9819.1283230999998</v>
      </c>
      <c r="H46" s="152">
        <v>0</v>
      </c>
      <c r="I46" s="152">
        <v>0</v>
      </c>
      <c r="J46" s="151">
        <v>0</v>
      </c>
      <c r="K46" s="151">
        <v>9819.1283230999998</v>
      </c>
    </row>
    <row r="47" spans="1:11" s="20" customFormat="1" x14ac:dyDescent="0.2">
      <c r="A47" s="4" t="s">
        <v>509</v>
      </c>
      <c r="B47" s="152">
        <v>0</v>
      </c>
      <c r="C47" s="152">
        <v>0</v>
      </c>
      <c r="D47" s="152">
        <v>0</v>
      </c>
      <c r="E47" s="152">
        <v>0</v>
      </c>
      <c r="F47" s="152">
        <v>0</v>
      </c>
      <c r="G47" s="152">
        <v>750</v>
      </c>
      <c r="H47" s="152">
        <v>0</v>
      </c>
      <c r="I47" s="152">
        <v>0</v>
      </c>
      <c r="J47" s="151">
        <v>0</v>
      </c>
      <c r="K47" s="151">
        <v>750</v>
      </c>
    </row>
    <row r="48" spans="1:11" s="20" customFormat="1" x14ac:dyDescent="0.2">
      <c r="A48" s="4" t="s">
        <v>519</v>
      </c>
      <c r="B48" s="152">
        <v>0</v>
      </c>
      <c r="C48" s="152">
        <v>0</v>
      </c>
      <c r="D48" s="152">
        <v>0</v>
      </c>
      <c r="E48" s="152">
        <v>0</v>
      </c>
      <c r="F48" s="152">
        <v>0</v>
      </c>
      <c r="G48" s="152">
        <v>1127</v>
      </c>
      <c r="H48" s="152">
        <v>0</v>
      </c>
      <c r="I48" s="152">
        <v>0</v>
      </c>
      <c r="J48" s="151">
        <v>0</v>
      </c>
      <c r="K48" s="151">
        <v>1127</v>
      </c>
    </row>
    <row r="49" spans="1:12" s="20" customFormat="1" x14ac:dyDescent="0.2">
      <c r="A49" s="4" t="s">
        <v>518</v>
      </c>
      <c r="B49" s="152">
        <v>0</v>
      </c>
      <c r="C49" s="152">
        <v>0</v>
      </c>
      <c r="D49" s="152">
        <v>0</v>
      </c>
      <c r="E49" s="152">
        <v>0</v>
      </c>
      <c r="F49" s="152">
        <v>0</v>
      </c>
      <c r="G49" s="152">
        <v>7942.1283230999998</v>
      </c>
      <c r="H49" s="152">
        <v>0</v>
      </c>
      <c r="I49" s="152">
        <v>0</v>
      </c>
      <c r="J49" s="151">
        <v>0</v>
      </c>
      <c r="K49" s="151">
        <v>7942.1283230999998</v>
      </c>
    </row>
    <row r="50" spans="1:12" s="20" customFormat="1" x14ac:dyDescent="0.2">
      <c r="A50" s="4" t="s">
        <v>456</v>
      </c>
      <c r="B50" s="152">
        <v>0</v>
      </c>
      <c r="C50" s="152">
        <v>0</v>
      </c>
      <c r="D50" s="152">
        <v>0</v>
      </c>
      <c r="E50" s="152">
        <v>0</v>
      </c>
      <c r="F50" s="152">
        <v>0</v>
      </c>
      <c r="G50" s="152">
        <v>0</v>
      </c>
      <c r="H50" s="152">
        <v>0</v>
      </c>
      <c r="I50" s="152">
        <v>0</v>
      </c>
      <c r="J50" s="151">
        <v>0</v>
      </c>
      <c r="K50" s="151">
        <v>0</v>
      </c>
    </row>
    <row r="51" spans="1:12" s="20" customFormat="1" x14ac:dyDescent="0.2">
      <c r="A51" s="4" t="s">
        <v>457</v>
      </c>
      <c r="B51" s="152">
        <v>0</v>
      </c>
      <c r="C51" s="152">
        <v>0</v>
      </c>
      <c r="D51" s="152">
        <v>0</v>
      </c>
      <c r="E51" s="152">
        <v>0</v>
      </c>
      <c r="F51" s="152">
        <v>0</v>
      </c>
      <c r="G51" s="152">
        <v>0</v>
      </c>
      <c r="H51" s="152">
        <v>0</v>
      </c>
      <c r="I51" s="152">
        <v>0</v>
      </c>
      <c r="J51" s="151">
        <v>0</v>
      </c>
      <c r="K51" s="151">
        <v>0</v>
      </c>
    </row>
    <row r="52" spans="1:12" s="12" customFormat="1" x14ac:dyDescent="0.2">
      <c r="A52" s="10" t="s">
        <v>468</v>
      </c>
      <c r="B52" s="154">
        <v>0</v>
      </c>
      <c r="C52" s="154">
        <v>0</v>
      </c>
      <c r="D52" s="154">
        <v>0</v>
      </c>
      <c r="E52" s="154">
        <v>0</v>
      </c>
      <c r="F52" s="154">
        <v>0</v>
      </c>
      <c r="G52" s="154">
        <v>0</v>
      </c>
      <c r="H52" s="154">
        <v>0</v>
      </c>
      <c r="I52" s="154">
        <v>0</v>
      </c>
      <c r="J52" s="153">
        <v>0</v>
      </c>
      <c r="K52" s="153">
        <v>0</v>
      </c>
    </row>
    <row r="53" spans="1:12" s="20" customFormat="1" x14ac:dyDescent="0.2">
      <c r="A53" s="4" t="s">
        <v>469</v>
      </c>
      <c r="B53" s="152">
        <v>0</v>
      </c>
      <c r="C53" s="152">
        <v>0</v>
      </c>
      <c r="D53" s="152">
        <v>0</v>
      </c>
      <c r="E53" s="152">
        <v>0</v>
      </c>
      <c r="F53" s="152">
        <v>0</v>
      </c>
      <c r="G53" s="152">
        <v>0</v>
      </c>
      <c r="H53" s="152">
        <v>0</v>
      </c>
      <c r="I53" s="152">
        <v>0</v>
      </c>
      <c r="J53" s="151">
        <v>0</v>
      </c>
      <c r="K53" s="151">
        <v>0</v>
      </c>
    </row>
    <row r="54" spans="1:12" s="20" customFormat="1" x14ac:dyDescent="0.2">
      <c r="A54" s="4" t="s">
        <v>470</v>
      </c>
      <c r="B54" s="152">
        <v>0</v>
      </c>
      <c r="C54" s="152">
        <v>0</v>
      </c>
      <c r="D54" s="152">
        <v>0</v>
      </c>
      <c r="E54" s="152">
        <v>0</v>
      </c>
      <c r="F54" s="152">
        <v>0</v>
      </c>
      <c r="G54" s="152">
        <v>0</v>
      </c>
      <c r="H54" s="152">
        <v>0</v>
      </c>
      <c r="I54" s="152">
        <v>0</v>
      </c>
      <c r="J54" s="151">
        <v>0</v>
      </c>
      <c r="K54" s="151">
        <v>0</v>
      </c>
    </row>
    <row r="55" spans="1:12" s="20" customFormat="1" ht="13.5" thickBot="1" x14ac:dyDescent="0.25">
      <c r="A55" s="21"/>
      <c r="B55" s="21"/>
      <c r="C55" s="21"/>
      <c r="D55" s="21"/>
      <c r="E55" s="21"/>
      <c r="F55" s="21"/>
      <c r="G55" s="21"/>
      <c r="H55" s="21"/>
      <c r="I55" s="21"/>
      <c r="J55" s="21"/>
      <c r="K55" s="31"/>
      <c r="L55" s="31"/>
    </row>
    <row r="56" spans="1:12" ht="13.5" thickTop="1" x14ac:dyDescent="0.2">
      <c r="B56" s="22"/>
      <c r="C56" s="22"/>
      <c r="D56" s="22"/>
      <c r="E56" s="22"/>
      <c r="F56" s="22"/>
      <c r="G56" s="22"/>
      <c r="H56" s="22"/>
      <c r="I56" s="22"/>
      <c r="J56" s="22"/>
      <c r="K56" s="22"/>
      <c r="L56" s="22"/>
    </row>
  </sheetData>
  <mergeCells count="4">
    <mergeCell ref="A5:K5"/>
    <mergeCell ref="A6:K6"/>
    <mergeCell ref="A7:K7"/>
    <mergeCell ref="A8:K8"/>
  </mergeCells>
  <printOptions horizontalCentered="1" verticalCentered="1"/>
  <pageMargins left="0.74803149606299213" right="0.74803149606299213" top="0.39370078740157483" bottom="0.47244094488188981" header="0" footer="0"/>
  <pageSetup scale="62"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defaultGridColor="0" colorId="60" workbookViewId="0">
      <selection activeCell="F10" sqref="F10"/>
    </sheetView>
  </sheetViews>
  <sheetFormatPr baseColWidth="10" defaultColWidth="11.42578125" defaultRowHeight="12.75" x14ac:dyDescent="0.2"/>
  <cols>
    <col min="1" max="1" width="53.28515625" style="18" customWidth="1"/>
    <col min="2" max="6" width="11.42578125" style="18"/>
    <col min="7" max="7" width="14.28515625" style="18" customWidth="1"/>
    <col min="8" max="8" width="13.5703125" style="18" customWidth="1"/>
    <col min="9" max="16384" width="11.42578125" style="18"/>
  </cols>
  <sheetData>
    <row r="1" spans="1:8" x14ac:dyDescent="0.2">
      <c r="A1" s="17" t="s">
        <v>0</v>
      </c>
    </row>
    <row r="2" spans="1:8" x14ac:dyDescent="0.2">
      <c r="A2" s="17" t="s">
        <v>1</v>
      </c>
    </row>
    <row r="3" spans="1:8" x14ac:dyDescent="0.2">
      <c r="A3" s="17" t="s">
        <v>2</v>
      </c>
    </row>
    <row r="5" spans="1:8" x14ac:dyDescent="0.2">
      <c r="A5" s="178" t="s">
        <v>3</v>
      </c>
      <c r="B5" s="178"/>
      <c r="C5" s="178"/>
      <c r="D5" s="178"/>
      <c r="E5" s="19"/>
      <c r="F5" s="19"/>
      <c r="G5" s="19"/>
    </row>
    <row r="6" spans="1:8" x14ac:dyDescent="0.2">
      <c r="A6" s="178" t="s">
        <v>134</v>
      </c>
      <c r="B6" s="178"/>
      <c r="C6" s="178"/>
      <c r="D6" s="178"/>
      <c r="E6" s="19"/>
      <c r="F6" s="19"/>
      <c r="G6" s="19"/>
    </row>
    <row r="7" spans="1:8" x14ac:dyDescent="0.2">
      <c r="A7" s="178">
        <v>2016</v>
      </c>
      <c r="B7" s="178"/>
      <c r="C7" s="178"/>
      <c r="D7" s="178"/>
      <c r="E7" s="19"/>
      <c r="F7" s="19"/>
      <c r="G7" s="19"/>
    </row>
    <row r="8" spans="1:8" x14ac:dyDescent="0.2">
      <c r="A8" s="178" t="s">
        <v>4</v>
      </c>
      <c r="B8" s="178"/>
      <c r="C8" s="178"/>
      <c r="D8" s="178"/>
      <c r="E8" s="19"/>
      <c r="F8" s="19"/>
      <c r="G8" s="19"/>
    </row>
    <row r="9" spans="1:8" ht="13.5" thickBot="1" x14ac:dyDescent="0.25"/>
    <row r="10" spans="1:8" s="23" customFormat="1" ht="14.25" thickTop="1" thickBot="1" x14ac:dyDescent="0.25">
      <c r="A10" s="3" t="s">
        <v>420</v>
      </c>
      <c r="B10" s="3" t="s">
        <v>630</v>
      </c>
      <c r="C10" s="3" t="s">
        <v>133</v>
      </c>
      <c r="D10" s="3" t="s">
        <v>427</v>
      </c>
      <c r="E10" s="15"/>
      <c r="F10" s="15"/>
      <c r="G10" s="15"/>
      <c r="H10" s="15"/>
    </row>
    <row r="11" spans="1:8" s="12" customFormat="1" ht="13.5" thickTop="1" x14ac:dyDescent="0.2">
      <c r="A11" s="10" t="s">
        <v>428</v>
      </c>
      <c r="B11" s="154">
        <v>11.43411994</v>
      </c>
      <c r="C11" s="154">
        <v>5433.3283525899997</v>
      </c>
      <c r="D11" s="154">
        <v>5444.7624725300002</v>
      </c>
      <c r="E11" s="11"/>
      <c r="F11" s="11"/>
      <c r="G11" s="11"/>
      <c r="H11" s="11"/>
    </row>
    <row r="12" spans="1:8" s="12" customFormat="1" x14ac:dyDescent="0.2">
      <c r="A12" s="10" t="s">
        <v>429</v>
      </c>
      <c r="B12" s="154">
        <v>11.43411994</v>
      </c>
      <c r="C12" s="154">
        <v>5433.3283525899997</v>
      </c>
      <c r="D12" s="154">
        <v>5444.7624725300002</v>
      </c>
      <c r="E12" s="11"/>
      <c r="F12" s="11"/>
      <c r="G12" s="11"/>
      <c r="H12" s="11"/>
    </row>
    <row r="13" spans="1:8" s="12" customFormat="1" x14ac:dyDescent="0.2">
      <c r="A13" s="10" t="s">
        <v>430</v>
      </c>
      <c r="B13" s="154">
        <v>11.07771994</v>
      </c>
      <c r="C13" s="154">
        <v>4283.9043618100004</v>
      </c>
      <c r="D13" s="154">
        <v>4294.9820817500004</v>
      </c>
      <c r="E13" s="11"/>
      <c r="F13" s="11"/>
      <c r="G13" s="11"/>
      <c r="H13" s="11"/>
    </row>
    <row r="14" spans="1:8" s="20" customFormat="1" x14ac:dyDescent="0.2">
      <c r="A14" s="4" t="s">
        <v>431</v>
      </c>
      <c r="B14" s="152">
        <v>6.1162387499999999</v>
      </c>
      <c r="C14" s="152">
        <v>2835.5748915700001</v>
      </c>
      <c r="D14" s="152">
        <v>2841.69113032</v>
      </c>
      <c r="E14" s="6"/>
      <c r="F14" s="6"/>
      <c r="G14" s="6"/>
      <c r="H14" s="6"/>
    </row>
    <row r="15" spans="1:8" s="20" customFormat="1" x14ac:dyDescent="0.2">
      <c r="A15" s="4" t="s">
        <v>432</v>
      </c>
      <c r="B15" s="152">
        <v>0</v>
      </c>
      <c r="C15" s="152">
        <v>385.22963162000002</v>
      </c>
      <c r="D15" s="152">
        <v>385.22963162000002</v>
      </c>
      <c r="E15" s="6"/>
      <c r="F15" s="6"/>
      <c r="G15" s="6"/>
      <c r="H15" s="6"/>
    </row>
    <row r="16" spans="1:8" s="20" customFormat="1" x14ac:dyDescent="0.2">
      <c r="A16" s="4" t="s">
        <v>434</v>
      </c>
      <c r="B16" s="152">
        <v>0</v>
      </c>
      <c r="C16" s="152">
        <v>372.24271246000001</v>
      </c>
      <c r="D16" s="152">
        <v>372.24271246000001</v>
      </c>
      <c r="E16" s="6"/>
      <c r="F16" s="6"/>
      <c r="G16" s="6"/>
      <c r="H16" s="6"/>
    </row>
    <row r="17" spans="1:8" s="20" customFormat="1" x14ac:dyDescent="0.2">
      <c r="A17" s="4" t="s">
        <v>437</v>
      </c>
      <c r="B17" s="152">
        <v>0</v>
      </c>
      <c r="C17" s="152">
        <v>12.986919159999999</v>
      </c>
      <c r="D17" s="152">
        <v>12.986919159999999</v>
      </c>
      <c r="E17" s="6"/>
      <c r="F17" s="6"/>
      <c r="G17" s="6"/>
      <c r="H17" s="6"/>
    </row>
    <row r="18" spans="1:8" s="20" customFormat="1" x14ac:dyDescent="0.2">
      <c r="A18" s="4" t="s">
        <v>438</v>
      </c>
      <c r="B18" s="152">
        <v>2.15494013</v>
      </c>
      <c r="C18" s="152">
        <v>813.47461897000005</v>
      </c>
      <c r="D18" s="152">
        <v>815.62955910000005</v>
      </c>
      <c r="E18" s="6"/>
      <c r="F18" s="6"/>
      <c r="G18" s="6"/>
      <c r="H18" s="6"/>
    </row>
    <row r="19" spans="1:8" s="12" customFormat="1" x14ac:dyDescent="0.2">
      <c r="A19" s="10" t="s">
        <v>439</v>
      </c>
      <c r="B19" s="154">
        <v>0.32633149</v>
      </c>
      <c r="C19" s="154">
        <v>0</v>
      </c>
      <c r="D19" s="154">
        <v>0.32633149</v>
      </c>
      <c r="E19" s="11"/>
      <c r="F19" s="11"/>
      <c r="G19" s="11"/>
      <c r="H19" s="11"/>
    </row>
    <row r="20" spans="1:8" s="12" customFormat="1" x14ac:dyDescent="0.2">
      <c r="A20" s="10" t="s">
        <v>440</v>
      </c>
      <c r="B20" s="154">
        <v>0.32633149</v>
      </c>
      <c r="C20" s="154">
        <v>0</v>
      </c>
      <c r="D20" s="154">
        <v>0.32633149</v>
      </c>
      <c r="E20" s="11"/>
      <c r="F20" s="11"/>
      <c r="G20" s="11"/>
      <c r="H20" s="11"/>
    </row>
    <row r="21" spans="1:8" s="20" customFormat="1" x14ac:dyDescent="0.2">
      <c r="A21" s="4" t="s">
        <v>441</v>
      </c>
      <c r="B21" s="152">
        <v>0</v>
      </c>
      <c r="C21" s="152">
        <v>0</v>
      </c>
      <c r="D21" s="152">
        <v>0</v>
      </c>
      <c r="E21" s="6"/>
      <c r="F21" s="6"/>
      <c r="G21" s="6"/>
      <c r="H21" s="6"/>
    </row>
    <row r="22" spans="1:8" s="20" customFormat="1" x14ac:dyDescent="0.2">
      <c r="A22" s="4" t="s">
        <v>442</v>
      </c>
      <c r="B22" s="152">
        <v>0</v>
      </c>
      <c r="C22" s="152">
        <v>0</v>
      </c>
      <c r="D22" s="152">
        <v>0</v>
      </c>
      <c r="E22" s="6"/>
      <c r="F22" s="6"/>
      <c r="G22" s="6"/>
      <c r="H22" s="6"/>
    </row>
    <row r="23" spans="1:8" s="20" customFormat="1" x14ac:dyDescent="0.2">
      <c r="A23" s="4" t="s">
        <v>443</v>
      </c>
      <c r="B23" s="152">
        <v>0.32633149</v>
      </c>
      <c r="C23" s="152">
        <v>0</v>
      </c>
      <c r="D23" s="152">
        <v>0.32633149</v>
      </c>
      <c r="E23" s="6"/>
      <c r="F23" s="6"/>
      <c r="G23" s="6"/>
      <c r="H23" s="6"/>
    </row>
    <row r="24" spans="1:8" s="20" customFormat="1" x14ac:dyDescent="0.2">
      <c r="A24" s="4" t="s">
        <v>444</v>
      </c>
      <c r="B24" s="152">
        <v>0</v>
      </c>
      <c r="C24" s="152">
        <v>0</v>
      </c>
      <c r="D24" s="152">
        <v>0</v>
      </c>
      <c r="E24" s="6"/>
      <c r="F24" s="6"/>
      <c r="G24" s="6"/>
      <c r="H24" s="6"/>
    </row>
    <row r="25" spans="1:8" s="12" customFormat="1" x14ac:dyDescent="0.2">
      <c r="A25" s="10" t="s">
        <v>445</v>
      </c>
      <c r="B25" s="154">
        <v>2.48020957</v>
      </c>
      <c r="C25" s="154">
        <v>249.62521964999999</v>
      </c>
      <c r="D25" s="154">
        <v>252.10542921999999</v>
      </c>
      <c r="E25" s="11"/>
      <c r="F25" s="11"/>
      <c r="G25" s="11"/>
      <c r="H25" s="11"/>
    </row>
    <row r="26" spans="1:8" s="20" customFormat="1" x14ac:dyDescent="0.2">
      <c r="A26" s="4" t="s">
        <v>446</v>
      </c>
      <c r="B26" s="152">
        <v>2.48020957</v>
      </c>
      <c r="C26" s="152">
        <v>12.920244350000001</v>
      </c>
      <c r="D26" s="152">
        <v>15.40045392</v>
      </c>
      <c r="E26" s="6"/>
      <c r="F26" s="6"/>
      <c r="G26" s="6"/>
      <c r="H26" s="6"/>
    </row>
    <row r="27" spans="1:8" s="20" customFormat="1" x14ac:dyDescent="0.2">
      <c r="A27" s="4" t="s">
        <v>472</v>
      </c>
      <c r="B27" s="152">
        <v>1.0793360000000001</v>
      </c>
      <c r="C27" s="152">
        <v>4.9147450000000002E-2</v>
      </c>
      <c r="D27" s="152">
        <v>1.1284834500000001</v>
      </c>
      <c r="E27" s="6"/>
      <c r="F27" s="6"/>
      <c r="G27" s="6"/>
      <c r="H27" s="6"/>
    </row>
    <row r="28" spans="1:8" s="20" customFormat="1" x14ac:dyDescent="0.2">
      <c r="A28" s="4" t="s">
        <v>454</v>
      </c>
      <c r="B28" s="152">
        <v>1.4008735699999999</v>
      </c>
      <c r="C28" s="152">
        <v>12.8710969</v>
      </c>
      <c r="D28" s="152">
        <v>14.271970469999999</v>
      </c>
      <c r="E28" s="6"/>
      <c r="F28" s="6"/>
      <c r="G28" s="6"/>
      <c r="H28" s="6"/>
    </row>
    <row r="29" spans="1:8" s="20" customFormat="1" x14ac:dyDescent="0.2">
      <c r="A29" s="4" t="s">
        <v>456</v>
      </c>
      <c r="B29" s="152">
        <v>0</v>
      </c>
      <c r="C29" s="152">
        <v>236.7049753</v>
      </c>
      <c r="D29" s="152">
        <v>236.7049753</v>
      </c>
      <c r="E29" s="6"/>
      <c r="F29" s="6"/>
      <c r="G29" s="6"/>
      <c r="H29" s="6"/>
    </row>
    <row r="30" spans="1:8" s="20" customFormat="1" x14ac:dyDescent="0.2">
      <c r="A30" s="4" t="s">
        <v>457</v>
      </c>
      <c r="B30" s="152">
        <v>0</v>
      </c>
      <c r="C30" s="152">
        <v>0</v>
      </c>
      <c r="D30" s="152">
        <v>0</v>
      </c>
      <c r="E30" s="6"/>
      <c r="F30" s="6"/>
      <c r="G30" s="6"/>
      <c r="H30" s="6"/>
    </row>
    <row r="31" spans="1:8" s="20" customFormat="1" x14ac:dyDescent="0.2">
      <c r="A31" s="4" t="s">
        <v>458</v>
      </c>
      <c r="B31" s="152">
        <v>0</v>
      </c>
      <c r="C31" s="152">
        <v>0</v>
      </c>
      <c r="D31" s="152">
        <v>0</v>
      </c>
      <c r="E31" s="6"/>
      <c r="F31" s="6"/>
      <c r="G31" s="6"/>
      <c r="H31" s="6"/>
    </row>
    <row r="32" spans="1:8" s="12" customFormat="1" x14ac:dyDescent="0.2">
      <c r="A32" s="10" t="s">
        <v>459</v>
      </c>
      <c r="B32" s="154">
        <v>0.35639999999999999</v>
      </c>
      <c r="C32" s="154">
        <v>1149.4239907799999</v>
      </c>
      <c r="D32" s="154">
        <v>1149.7803907800001</v>
      </c>
      <c r="E32" s="11"/>
      <c r="F32" s="11"/>
      <c r="G32" s="11"/>
      <c r="H32" s="11"/>
    </row>
    <row r="33" spans="1:11" s="12" customFormat="1" x14ac:dyDescent="0.2">
      <c r="A33" s="10" t="s">
        <v>460</v>
      </c>
      <c r="B33" s="154">
        <v>0.35639999999999999</v>
      </c>
      <c r="C33" s="154">
        <v>710.42034736999994</v>
      </c>
      <c r="D33" s="154">
        <v>710.77674736999995</v>
      </c>
      <c r="E33" s="11"/>
      <c r="F33" s="11"/>
      <c r="G33" s="11"/>
      <c r="H33" s="11"/>
    </row>
    <row r="34" spans="1:11" s="20" customFormat="1" x14ac:dyDescent="0.2">
      <c r="A34" s="4" t="s">
        <v>461</v>
      </c>
      <c r="B34" s="152">
        <v>0.35639999999999999</v>
      </c>
      <c r="C34" s="152">
        <v>710.42034736999994</v>
      </c>
      <c r="D34" s="152">
        <v>710.77674736999995</v>
      </c>
      <c r="E34" s="6"/>
      <c r="F34" s="6"/>
      <c r="G34" s="6"/>
      <c r="H34" s="6"/>
    </row>
    <row r="35" spans="1:11" s="20" customFormat="1" x14ac:dyDescent="0.2">
      <c r="A35" s="4" t="s">
        <v>462</v>
      </c>
      <c r="B35" s="152">
        <v>0</v>
      </c>
      <c r="C35" s="152">
        <v>0</v>
      </c>
      <c r="D35" s="152">
        <v>0</v>
      </c>
      <c r="E35" s="6"/>
      <c r="F35" s="6"/>
      <c r="G35" s="6"/>
      <c r="H35" s="6"/>
    </row>
    <row r="36" spans="1:11" s="12" customFormat="1" x14ac:dyDescent="0.2">
      <c r="A36" s="10" t="s">
        <v>463</v>
      </c>
      <c r="B36" s="154">
        <v>0</v>
      </c>
      <c r="C36" s="154">
        <v>439.00364341</v>
      </c>
      <c r="D36" s="154">
        <v>439.00364341</v>
      </c>
      <c r="E36" s="11"/>
      <c r="F36" s="11"/>
      <c r="G36" s="11"/>
      <c r="H36" s="11"/>
    </row>
    <row r="37" spans="1:11" s="20" customFormat="1" x14ac:dyDescent="0.2">
      <c r="A37" s="4" t="s">
        <v>464</v>
      </c>
      <c r="B37" s="152">
        <v>0</v>
      </c>
      <c r="C37" s="152">
        <v>0</v>
      </c>
      <c r="D37" s="152">
        <v>0</v>
      </c>
      <c r="E37" s="6"/>
      <c r="F37" s="6"/>
      <c r="G37" s="6"/>
      <c r="H37" s="6"/>
    </row>
    <row r="38" spans="1:11" s="20" customFormat="1" x14ac:dyDescent="0.2">
      <c r="A38" s="4" t="s">
        <v>465</v>
      </c>
      <c r="B38" s="152">
        <v>0</v>
      </c>
      <c r="C38" s="152">
        <v>439.00364341</v>
      </c>
      <c r="D38" s="152">
        <v>439.00364341</v>
      </c>
      <c r="E38" s="6"/>
      <c r="F38" s="6"/>
      <c r="G38" s="6"/>
      <c r="H38" s="6"/>
    </row>
    <row r="39" spans="1:11" s="12" customFormat="1" x14ac:dyDescent="0.2">
      <c r="A39" s="10" t="s">
        <v>466</v>
      </c>
      <c r="B39" s="154">
        <v>0</v>
      </c>
      <c r="C39" s="154">
        <v>0</v>
      </c>
      <c r="D39" s="154">
        <v>0</v>
      </c>
      <c r="E39" s="11"/>
      <c r="F39" s="11"/>
      <c r="G39" s="11"/>
      <c r="H39" s="11"/>
    </row>
    <row r="40" spans="1:11" s="20" customFormat="1" x14ac:dyDescent="0.2">
      <c r="A40" s="4" t="s">
        <v>446</v>
      </c>
      <c r="B40" s="152">
        <v>0</v>
      </c>
      <c r="C40" s="152">
        <v>0</v>
      </c>
      <c r="D40" s="152">
        <v>0</v>
      </c>
      <c r="E40" s="6"/>
      <c r="F40" s="6"/>
      <c r="G40" s="6"/>
      <c r="H40" s="6"/>
    </row>
    <row r="41" spans="1:11" s="20" customFormat="1" x14ac:dyDescent="0.2">
      <c r="A41" s="4" t="s">
        <v>456</v>
      </c>
      <c r="B41" s="152">
        <v>0</v>
      </c>
      <c r="C41" s="152">
        <v>0</v>
      </c>
      <c r="D41" s="152">
        <v>0</v>
      </c>
      <c r="E41" s="6"/>
      <c r="F41" s="6"/>
      <c r="G41" s="6"/>
      <c r="H41" s="6"/>
    </row>
    <row r="42" spans="1:11" s="20" customFormat="1" x14ac:dyDescent="0.2">
      <c r="A42" s="4" t="s">
        <v>457</v>
      </c>
      <c r="B42" s="152">
        <v>0</v>
      </c>
      <c r="C42" s="152">
        <v>0</v>
      </c>
      <c r="D42" s="152">
        <v>0</v>
      </c>
      <c r="E42" s="6"/>
      <c r="F42" s="6"/>
      <c r="G42" s="6"/>
      <c r="H42" s="6"/>
    </row>
    <row r="43" spans="1:11" s="12" customFormat="1" x14ac:dyDescent="0.2">
      <c r="A43" s="10" t="s">
        <v>468</v>
      </c>
      <c r="B43" s="154">
        <v>0</v>
      </c>
      <c r="C43" s="154">
        <v>0</v>
      </c>
      <c r="D43" s="154">
        <v>0</v>
      </c>
      <c r="E43" s="11"/>
      <c r="F43" s="11"/>
      <c r="G43" s="11"/>
      <c r="H43" s="11"/>
    </row>
    <row r="44" spans="1:11" s="20" customFormat="1" x14ac:dyDescent="0.2">
      <c r="A44" s="4" t="s">
        <v>469</v>
      </c>
      <c r="B44" s="152">
        <v>0</v>
      </c>
      <c r="C44" s="152">
        <v>0</v>
      </c>
      <c r="D44" s="152">
        <v>0</v>
      </c>
      <c r="E44" s="6"/>
      <c r="F44" s="6"/>
      <c r="G44" s="6"/>
      <c r="H44" s="6"/>
    </row>
    <row r="45" spans="1:11" s="20" customFormat="1" x14ac:dyDescent="0.2">
      <c r="A45" s="4" t="s">
        <v>470</v>
      </c>
      <c r="B45" s="152">
        <v>0</v>
      </c>
      <c r="C45" s="152">
        <v>0</v>
      </c>
      <c r="D45" s="152">
        <v>0</v>
      </c>
      <c r="E45" s="6"/>
      <c r="F45" s="6"/>
      <c r="G45" s="6"/>
      <c r="H45" s="6"/>
    </row>
    <row r="46" spans="1:11" s="20" customFormat="1" ht="13.5" thickBot="1" x14ac:dyDescent="0.25">
      <c r="A46" s="21"/>
      <c r="B46" s="21"/>
      <c r="C46" s="32"/>
      <c r="D46" s="32"/>
      <c r="E46" s="32"/>
      <c r="F46" s="32"/>
      <c r="G46" s="32"/>
      <c r="H46" s="32"/>
      <c r="I46" s="31"/>
      <c r="J46" s="31"/>
      <c r="K46" s="31"/>
    </row>
    <row r="47" spans="1:11" ht="13.5" thickTop="1" x14ac:dyDescent="0.2">
      <c r="B47" s="22"/>
      <c r="C47" s="22"/>
      <c r="D47" s="22"/>
      <c r="E47" s="22"/>
      <c r="F47" s="22"/>
      <c r="G47" s="22"/>
      <c r="H47" s="22"/>
      <c r="I47" s="22"/>
      <c r="J47" s="22"/>
      <c r="K47" s="22"/>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defaultGridColor="0" colorId="60" workbookViewId="0">
      <selection activeCell="A6" sqref="A6:C8"/>
    </sheetView>
  </sheetViews>
  <sheetFormatPr baseColWidth="10" defaultColWidth="11.42578125" defaultRowHeight="12.75" x14ac:dyDescent="0.2"/>
  <cols>
    <col min="1" max="1" width="51.5703125" style="18" bestFit="1" customWidth="1"/>
    <col min="2" max="4" width="11.42578125" style="18"/>
    <col min="5" max="5" width="14.28515625" style="18" customWidth="1"/>
    <col min="6" max="6" width="13.5703125" style="18" customWidth="1"/>
    <col min="7" max="16384" width="11.42578125" style="18"/>
  </cols>
  <sheetData>
    <row r="1" spans="1:8" x14ac:dyDescent="0.2">
      <c r="A1" s="17" t="s">
        <v>0</v>
      </c>
    </row>
    <row r="2" spans="1:8" x14ac:dyDescent="0.2">
      <c r="A2" s="17" t="s">
        <v>1</v>
      </c>
    </row>
    <row r="3" spans="1:8" x14ac:dyDescent="0.2">
      <c r="A3" s="17" t="s">
        <v>2</v>
      </c>
    </row>
    <row r="5" spans="1:8" x14ac:dyDescent="0.2">
      <c r="A5" s="178" t="s">
        <v>3</v>
      </c>
      <c r="B5" s="178"/>
      <c r="C5" s="178"/>
      <c r="D5" s="19"/>
      <c r="E5" s="19"/>
    </row>
    <row r="6" spans="1:8" x14ac:dyDescent="0.2">
      <c r="A6" s="178" t="s">
        <v>145</v>
      </c>
      <c r="B6" s="178"/>
      <c r="C6" s="178"/>
      <c r="D6" s="19"/>
      <c r="E6" s="19"/>
    </row>
    <row r="7" spans="1:8" x14ac:dyDescent="0.2">
      <c r="A7" s="178">
        <v>2016</v>
      </c>
      <c r="B7" s="178"/>
      <c r="C7" s="178"/>
      <c r="D7" s="19"/>
      <c r="E7" s="19"/>
    </row>
    <row r="8" spans="1:8" x14ac:dyDescent="0.2">
      <c r="A8" s="178" t="s">
        <v>4</v>
      </c>
      <c r="B8" s="178"/>
      <c r="C8" s="178"/>
      <c r="D8" s="19"/>
      <c r="E8" s="19"/>
    </row>
    <row r="9" spans="1:8" ht="13.5" thickBot="1" x14ac:dyDescent="0.25"/>
    <row r="10" spans="1:8" s="23" customFormat="1" ht="14.25" thickTop="1" thickBot="1" x14ac:dyDescent="0.25">
      <c r="A10" s="3" t="s">
        <v>420</v>
      </c>
      <c r="B10" s="3" t="s">
        <v>144</v>
      </c>
      <c r="C10" s="3" t="s">
        <v>427</v>
      </c>
      <c r="D10" s="15"/>
      <c r="E10" s="15"/>
      <c r="F10" s="15"/>
      <c r="G10" s="15"/>
      <c r="H10" s="15"/>
    </row>
    <row r="11" spans="1:8" s="12" customFormat="1" ht="13.5" thickTop="1" x14ac:dyDescent="0.2">
      <c r="A11" s="10" t="s">
        <v>428</v>
      </c>
      <c r="B11" s="154">
        <v>1729609.2639800999</v>
      </c>
      <c r="C11" s="154">
        <v>1729609.2639800999</v>
      </c>
      <c r="D11" s="11"/>
      <c r="E11" s="11"/>
      <c r="F11" s="11"/>
      <c r="G11" s="11"/>
      <c r="H11" s="11"/>
    </row>
    <row r="12" spans="1:8" s="12" customFormat="1" x14ac:dyDescent="0.2">
      <c r="A12" s="10" t="s">
        <v>429</v>
      </c>
      <c r="B12" s="154">
        <v>1729753.3407657</v>
      </c>
      <c r="C12" s="154">
        <v>1729753.3407657</v>
      </c>
      <c r="D12" s="11"/>
      <c r="E12" s="11"/>
      <c r="F12" s="11"/>
      <c r="G12" s="11"/>
      <c r="H12" s="11"/>
    </row>
    <row r="13" spans="1:8" s="12" customFormat="1" x14ac:dyDescent="0.2">
      <c r="A13" s="10" t="s">
        <v>430</v>
      </c>
      <c r="B13" s="154">
        <v>1656870.6171633</v>
      </c>
      <c r="C13" s="154">
        <v>1656870.6171633</v>
      </c>
      <c r="D13" s="11"/>
      <c r="E13" s="11"/>
      <c r="F13" s="11"/>
      <c r="G13" s="11"/>
      <c r="H13" s="11"/>
    </row>
    <row r="14" spans="1:8" s="20" customFormat="1" x14ac:dyDescent="0.2">
      <c r="A14" s="4" t="s">
        <v>431</v>
      </c>
      <c r="B14" s="152">
        <v>1008590.9127622</v>
      </c>
      <c r="C14" s="152">
        <v>1008590.9127622</v>
      </c>
      <c r="D14" s="6"/>
      <c r="E14" s="6"/>
      <c r="F14" s="6"/>
      <c r="G14" s="6"/>
      <c r="H14" s="6"/>
    </row>
    <row r="15" spans="1:8" s="20" customFormat="1" x14ac:dyDescent="0.2">
      <c r="A15" s="4" t="s">
        <v>432</v>
      </c>
      <c r="B15" s="152">
        <v>18585.346863700001</v>
      </c>
      <c r="C15" s="152">
        <v>18585.346863700001</v>
      </c>
      <c r="D15" s="6"/>
      <c r="E15" s="6"/>
      <c r="F15" s="6"/>
      <c r="G15" s="6"/>
      <c r="H15" s="6"/>
    </row>
    <row r="16" spans="1:8" s="20" customFormat="1" x14ac:dyDescent="0.2">
      <c r="A16" s="4" t="s">
        <v>436</v>
      </c>
      <c r="B16" s="152">
        <v>13938.5527207</v>
      </c>
      <c r="C16" s="152">
        <v>13938.5527207</v>
      </c>
      <c r="D16" s="6"/>
      <c r="E16" s="6"/>
      <c r="F16" s="6"/>
      <c r="G16" s="6"/>
      <c r="H16" s="6"/>
    </row>
    <row r="17" spans="1:8" s="20" customFormat="1" x14ac:dyDescent="0.2">
      <c r="A17" s="4" t="s">
        <v>437</v>
      </c>
      <c r="B17" s="152">
        <v>4646.7941430000001</v>
      </c>
      <c r="C17" s="152">
        <v>4646.7941430000001</v>
      </c>
      <c r="D17" s="6"/>
      <c r="E17" s="6"/>
      <c r="F17" s="6"/>
      <c r="G17" s="6"/>
      <c r="H17" s="6"/>
    </row>
    <row r="18" spans="1:8" s="20" customFormat="1" x14ac:dyDescent="0.2">
      <c r="A18" s="4" t="s">
        <v>438</v>
      </c>
      <c r="B18" s="152">
        <v>425105.20463440003</v>
      </c>
      <c r="C18" s="152">
        <v>425105.20463440003</v>
      </c>
      <c r="D18" s="6"/>
      <c r="E18" s="6"/>
      <c r="F18" s="6"/>
      <c r="G18" s="6"/>
      <c r="H18" s="6"/>
    </row>
    <row r="19" spans="1:8" s="12" customFormat="1" x14ac:dyDescent="0.2">
      <c r="A19" s="10" t="s">
        <v>439</v>
      </c>
      <c r="B19" s="154">
        <v>5125.3423466000004</v>
      </c>
      <c r="C19" s="154">
        <v>5125.3423466000004</v>
      </c>
      <c r="D19" s="11"/>
      <c r="E19" s="11"/>
      <c r="F19" s="11"/>
      <c r="G19" s="11"/>
      <c r="H19" s="11"/>
    </row>
    <row r="20" spans="1:8" s="12" customFormat="1" x14ac:dyDescent="0.2">
      <c r="A20" s="10" t="s">
        <v>440</v>
      </c>
      <c r="B20" s="154">
        <v>3264.8685999999998</v>
      </c>
      <c r="C20" s="154">
        <v>3264.8685999999998</v>
      </c>
      <c r="D20" s="11"/>
      <c r="E20" s="11"/>
      <c r="F20" s="11"/>
      <c r="G20" s="11"/>
      <c r="H20" s="11"/>
    </row>
    <row r="21" spans="1:8" s="20" customFormat="1" x14ac:dyDescent="0.2">
      <c r="A21" s="4" t="s">
        <v>441</v>
      </c>
      <c r="B21" s="152">
        <v>0</v>
      </c>
      <c r="C21" s="152">
        <v>0</v>
      </c>
      <c r="D21" s="6"/>
      <c r="E21" s="6"/>
      <c r="F21" s="6"/>
      <c r="G21" s="6"/>
      <c r="H21" s="6"/>
    </row>
    <row r="22" spans="1:8" s="20" customFormat="1" x14ac:dyDescent="0.2">
      <c r="A22" s="4" t="s">
        <v>442</v>
      </c>
      <c r="B22" s="152">
        <v>0</v>
      </c>
      <c r="C22" s="152">
        <v>0</v>
      </c>
      <c r="D22" s="6"/>
      <c r="E22" s="6"/>
      <c r="F22" s="6"/>
      <c r="G22" s="6"/>
      <c r="H22" s="6"/>
    </row>
    <row r="23" spans="1:8" s="20" customFormat="1" x14ac:dyDescent="0.2">
      <c r="A23" s="4" t="s">
        <v>443</v>
      </c>
      <c r="B23" s="152">
        <v>3264.8685999999998</v>
      </c>
      <c r="C23" s="152">
        <v>3264.8685999999998</v>
      </c>
      <c r="D23" s="6"/>
      <c r="E23" s="6"/>
      <c r="F23" s="6"/>
      <c r="G23" s="6"/>
      <c r="H23" s="6"/>
    </row>
    <row r="24" spans="1:8" s="20" customFormat="1" x14ac:dyDescent="0.2">
      <c r="A24" s="4" t="s">
        <v>444</v>
      </c>
      <c r="B24" s="152">
        <v>1860.4737465999999</v>
      </c>
      <c r="C24" s="152">
        <v>1860.4737465999999</v>
      </c>
      <c r="D24" s="6"/>
      <c r="E24" s="6"/>
      <c r="F24" s="6"/>
      <c r="G24" s="6"/>
      <c r="H24" s="6"/>
    </row>
    <row r="25" spans="1:8" s="12" customFormat="1" x14ac:dyDescent="0.2">
      <c r="A25" s="10" t="s">
        <v>445</v>
      </c>
      <c r="B25" s="154">
        <v>199463.81055640001</v>
      </c>
      <c r="C25" s="154">
        <v>199463.81055640001</v>
      </c>
      <c r="D25" s="11"/>
      <c r="E25" s="11"/>
      <c r="F25" s="11"/>
      <c r="G25" s="11"/>
      <c r="H25" s="11"/>
    </row>
    <row r="26" spans="1:8" s="20" customFormat="1" x14ac:dyDescent="0.2">
      <c r="A26" s="4" t="s">
        <v>446</v>
      </c>
      <c r="B26" s="152">
        <v>0</v>
      </c>
      <c r="C26" s="152">
        <v>0</v>
      </c>
      <c r="D26" s="6"/>
      <c r="E26" s="6"/>
      <c r="F26" s="6"/>
      <c r="G26" s="6"/>
      <c r="H26" s="6"/>
    </row>
    <row r="27" spans="1:8" s="20" customFormat="1" x14ac:dyDescent="0.2">
      <c r="A27" s="4" t="s">
        <v>456</v>
      </c>
      <c r="B27" s="152">
        <v>199440.98151119999</v>
      </c>
      <c r="C27" s="152">
        <v>199440.98151119999</v>
      </c>
      <c r="D27" s="6"/>
      <c r="E27" s="6"/>
      <c r="F27" s="6"/>
      <c r="G27" s="6"/>
      <c r="H27" s="6"/>
    </row>
    <row r="28" spans="1:8" s="20" customFormat="1" x14ac:dyDescent="0.2">
      <c r="A28" s="4" t="s">
        <v>457</v>
      </c>
      <c r="B28" s="152">
        <v>22.829045199999999</v>
      </c>
      <c r="C28" s="152">
        <v>22.829045199999999</v>
      </c>
      <c r="D28" s="6"/>
      <c r="E28" s="6"/>
      <c r="F28" s="6"/>
      <c r="G28" s="6"/>
      <c r="H28" s="6"/>
    </row>
    <row r="29" spans="1:8" s="20" customFormat="1" x14ac:dyDescent="0.2">
      <c r="A29" s="4" t="s">
        <v>458</v>
      </c>
      <c r="B29" s="152">
        <v>0</v>
      </c>
      <c r="C29" s="152">
        <v>0</v>
      </c>
      <c r="D29" s="6"/>
      <c r="E29" s="6"/>
      <c r="F29" s="6"/>
      <c r="G29" s="6"/>
      <c r="H29" s="6"/>
    </row>
    <row r="30" spans="1:8" s="20" customFormat="1" x14ac:dyDescent="0.2">
      <c r="A30" s="10" t="s">
        <v>459</v>
      </c>
      <c r="B30" s="154">
        <v>72882.723602400001</v>
      </c>
      <c r="C30" s="154">
        <v>72882.723602400001</v>
      </c>
      <c r="D30" s="6"/>
      <c r="E30" s="6"/>
      <c r="F30" s="6"/>
      <c r="G30" s="6"/>
      <c r="H30" s="6"/>
    </row>
    <row r="31" spans="1:8" s="12" customFormat="1" x14ac:dyDescent="0.2">
      <c r="A31" s="10" t="s">
        <v>460</v>
      </c>
      <c r="B31" s="154">
        <v>71704.590928499994</v>
      </c>
      <c r="C31" s="154">
        <v>71704.590928499994</v>
      </c>
      <c r="D31" s="11"/>
      <c r="E31" s="11"/>
      <c r="F31" s="11"/>
      <c r="G31" s="11"/>
      <c r="H31" s="11"/>
    </row>
    <row r="32" spans="1:8" s="12" customFormat="1" x14ac:dyDescent="0.2">
      <c r="A32" s="4" t="s">
        <v>461</v>
      </c>
      <c r="B32" s="152">
        <v>46405.355381699999</v>
      </c>
      <c r="C32" s="152">
        <v>46405.355381699999</v>
      </c>
      <c r="D32" s="11"/>
      <c r="E32" s="11"/>
      <c r="F32" s="11"/>
      <c r="G32" s="11"/>
      <c r="H32" s="11"/>
    </row>
    <row r="33" spans="1:9" s="20" customFormat="1" x14ac:dyDescent="0.2">
      <c r="A33" s="4" t="s">
        <v>462</v>
      </c>
      <c r="B33" s="152">
        <v>25299.235546799999</v>
      </c>
      <c r="C33" s="152">
        <v>25299.235546799999</v>
      </c>
      <c r="D33" s="6"/>
      <c r="E33" s="6"/>
      <c r="F33" s="6"/>
      <c r="G33" s="6"/>
      <c r="H33" s="6"/>
    </row>
    <row r="34" spans="1:9" s="20" customFormat="1" x14ac:dyDescent="0.2">
      <c r="A34" s="10" t="s">
        <v>463</v>
      </c>
      <c r="B34" s="154">
        <v>1178.1326739000001</v>
      </c>
      <c r="C34" s="154">
        <v>1178.1326739000001</v>
      </c>
      <c r="D34" s="6"/>
      <c r="E34" s="6"/>
      <c r="F34" s="6"/>
      <c r="G34" s="6"/>
      <c r="H34" s="6"/>
    </row>
    <row r="35" spans="1:9" s="12" customFormat="1" x14ac:dyDescent="0.2">
      <c r="A35" s="4" t="s">
        <v>464</v>
      </c>
      <c r="B35" s="152">
        <v>342.84105</v>
      </c>
      <c r="C35" s="152">
        <v>342.84105</v>
      </c>
      <c r="D35" s="11"/>
      <c r="E35" s="11"/>
      <c r="F35" s="11"/>
      <c r="G35" s="11"/>
      <c r="H35" s="11"/>
    </row>
    <row r="36" spans="1:9" s="20" customFormat="1" x14ac:dyDescent="0.2">
      <c r="A36" s="4" t="s">
        <v>465</v>
      </c>
      <c r="B36" s="152">
        <v>835.29162389999999</v>
      </c>
      <c r="C36" s="152">
        <v>835.29162389999999</v>
      </c>
      <c r="D36" s="6"/>
      <c r="E36" s="6"/>
      <c r="F36" s="6"/>
      <c r="G36" s="6"/>
      <c r="H36" s="6"/>
    </row>
    <row r="37" spans="1:9" s="20" customFormat="1" x14ac:dyDescent="0.2">
      <c r="A37" s="10" t="s">
        <v>466</v>
      </c>
      <c r="B37" s="154">
        <v>0</v>
      </c>
      <c r="C37" s="154">
        <v>0</v>
      </c>
      <c r="D37" s="6"/>
      <c r="E37" s="6"/>
      <c r="F37" s="6"/>
      <c r="G37" s="6"/>
      <c r="H37" s="6"/>
    </row>
    <row r="38" spans="1:9" s="12" customFormat="1" x14ac:dyDescent="0.2">
      <c r="A38" s="4" t="s">
        <v>446</v>
      </c>
      <c r="B38" s="152">
        <v>0</v>
      </c>
      <c r="C38" s="152">
        <v>0</v>
      </c>
      <c r="D38" s="11"/>
      <c r="E38" s="11"/>
      <c r="F38" s="11"/>
      <c r="G38" s="11"/>
      <c r="H38" s="11"/>
    </row>
    <row r="39" spans="1:9" s="20" customFormat="1" x14ac:dyDescent="0.2">
      <c r="A39" s="4" t="s">
        <v>456</v>
      </c>
      <c r="B39" s="152">
        <v>0</v>
      </c>
      <c r="C39" s="152">
        <v>0</v>
      </c>
      <c r="D39" s="6"/>
      <c r="E39" s="6"/>
      <c r="F39" s="6"/>
      <c r="G39" s="6"/>
      <c r="H39" s="6"/>
    </row>
    <row r="40" spans="1:9" s="20" customFormat="1" x14ac:dyDescent="0.2">
      <c r="A40" s="4" t="s">
        <v>457</v>
      </c>
      <c r="B40" s="152">
        <v>0</v>
      </c>
      <c r="C40" s="152">
        <v>0</v>
      </c>
      <c r="D40" s="6"/>
      <c r="E40" s="6"/>
      <c r="F40" s="6"/>
      <c r="G40" s="6"/>
      <c r="H40" s="6"/>
    </row>
    <row r="41" spans="1:9" s="20" customFormat="1" x14ac:dyDescent="0.2">
      <c r="A41" s="10" t="s">
        <v>468</v>
      </c>
      <c r="B41" s="154">
        <v>-144.07678559999999</v>
      </c>
      <c r="C41" s="154">
        <v>-144.07678559999999</v>
      </c>
      <c r="D41" s="6"/>
      <c r="E41" s="6"/>
      <c r="F41" s="6"/>
      <c r="G41" s="6"/>
      <c r="H41" s="6"/>
    </row>
    <row r="42" spans="1:9" s="12" customFormat="1" x14ac:dyDescent="0.2">
      <c r="A42" s="4" t="s">
        <v>469</v>
      </c>
      <c r="B42" s="152">
        <v>0.92232579999999997</v>
      </c>
      <c r="C42" s="152">
        <v>0.92232579999999997</v>
      </c>
      <c r="D42" s="11"/>
      <c r="E42" s="11"/>
      <c r="F42" s="11"/>
      <c r="G42" s="11"/>
      <c r="H42" s="11"/>
    </row>
    <row r="43" spans="1:9" s="20" customFormat="1" x14ac:dyDescent="0.2">
      <c r="A43" s="4" t="s">
        <v>470</v>
      </c>
      <c r="B43" s="152">
        <v>144.9991114</v>
      </c>
      <c r="C43" s="152">
        <v>144.9991114</v>
      </c>
      <c r="D43" s="6"/>
      <c r="E43" s="6"/>
      <c r="F43" s="6"/>
      <c r="G43" s="6"/>
      <c r="H43" s="6"/>
    </row>
    <row r="44" spans="1:9" s="20" customFormat="1" ht="13.5" thickBot="1" x14ac:dyDescent="0.25">
      <c r="A44" s="21"/>
      <c r="B44" s="21"/>
      <c r="C44" s="32"/>
      <c r="D44" s="32"/>
      <c r="E44" s="32"/>
      <c r="F44" s="32"/>
      <c r="G44" s="31"/>
      <c r="H44" s="31"/>
      <c r="I44" s="31"/>
    </row>
    <row r="45" spans="1:9" ht="13.5" thickTop="1" x14ac:dyDescent="0.2">
      <c r="B45" s="22"/>
      <c r="C45" s="22"/>
      <c r="D45" s="22"/>
      <c r="E45" s="22"/>
      <c r="F45" s="22"/>
      <c r="G45" s="22"/>
      <c r="H45" s="22"/>
      <c r="I45" s="22"/>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G71"/>
  <sheetViews>
    <sheetView workbookViewId="0">
      <selection activeCell="I22" sqref="I22"/>
    </sheetView>
  </sheetViews>
  <sheetFormatPr baseColWidth="10" defaultColWidth="11.42578125" defaultRowHeight="15" x14ac:dyDescent="0.25"/>
  <cols>
    <col min="1" max="6" width="11.42578125" style="75"/>
    <col min="7" max="7" width="14.28515625" style="75" customWidth="1"/>
    <col min="8" max="16384" width="11.42578125" style="75"/>
  </cols>
  <sheetData>
    <row r="14" spans="1:7" ht="14.25" customHeight="1" x14ac:dyDescent="0.25"/>
    <row r="16" spans="1:7" ht="135.75" customHeight="1" x14ac:dyDescent="0.7">
      <c r="A16" s="179" t="s">
        <v>267</v>
      </c>
      <c r="B16" s="179"/>
      <c r="C16" s="179"/>
      <c r="D16" s="179"/>
      <c r="E16" s="179"/>
      <c r="F16" s="179"/>
      <c r="G16" s="179"/>
    </row>
    <row r="18" spans="1:7" ht="46.5" x14ac:dyDescent="0.7">
      <c r="A18" s="180"/>
      <c r="B18" s="180"/>
      <c r="C18" s="180"/>
      <c r="D18" s="180"/>
      <c r="E18" s="180"/>
      <c r="F18" s="180"/>
      <c r="G18" s="180"/>
    </row>
    <row r="71" spans="2:2" x14ac:dyDescent="0.25">
      <c r="B71" s="76"/>
    </row>
  </sheetData>
  <mergeCells count="2">
    <mergeCell ref="A16:G16"/>
    <mergeCell ref="A18:G18"/>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defaultGridColor="0" topLeftCell="A4" colorId="60" workbookViewId="0">
      <selection activeCell="A5" sqref="A5:F5"/>
    </sheetView>
  </sheetViews>
  <sheetFormatPr baseColWidth="10" defaultColWidth="11.42578125" defaultRowHeight="12.75" x14ac:dyDescent="0.2"/>
  <cols>
    <col min="1" max="1" width="57.28515625" style="18" customWidth="1"/>
    <col min="2" max="4" width="11.42578125" style="18"/>
    <col min="5" max="5" width="12.28515625" style="18" customWidth="1"/>
    <col min="6" max="7" width="11.42578125" style="18"/>
    <col min="8" max="8" width="14.28515625" style="18" customWidth="1"/>
    <col min="9" max="9" width="13.5703125" style="18" customWidth="1"/>
    <col min="10" max="16384" width="11.42578125" style="18"/>
  </cols>
  <sheetData>
    <row r="1" spans="1:9" x14ac:dyDescent="0.2">
      <c r="A1" s="17" t="s">
        <v>0</v>
      </c>
    </row>
    <row r="2" spans="1:9" x14ac:dyDescent="0.2">
      <c r="A2" s="17" t="s">
        <v>1</v>
      </c>
    </row>
    <row r="3" spans="1:9" x14ac:dyDescent="0.2">
      <c r="A3" s="17" t="s">
        <v>2</v>
      </c>
    </row>
    <row r="5" spans="1:9" x14ac:dyDescent="0.2">
      <c r="A5" s="178" t="s">
        <v>3</v>
      </c>
      <c r="B5" s="178"/>
      <c r="C5" s="178"/>
      <c r="D5" s="178"/>
      <c r="E5" s="178"/>
      <c r="F5" s="178"/>
      <c r="G5" s="19"/>
      <c r="H5" s="19"/>
    </row>
    <row r="6" spans="1:9" x14ac:dyDescent="0.2">
      <c r="A6" s="178" t="s">
        <v>181</v>
      </c>
      <c r="B6" s="178"/>
      <c r="C6" s="178"/>
      <c r="D6" s="178"/>
      <c r="E6" s="178"/>
      <c r="F6" s="178"/>
      <c r="G6" s="19"/>
      <c r="H6" s="19"/>
    </row>
    <row r="7" spans="1:9" x14ac:dyDescent="0.2">
      <c r="A7" s="178">
        <v>2016</v>
      </c>
      <c r="B7" s="178"/>
      <c r="C7" s="178"/>
      <c r="D7" s="178"/>
      <c r="E7" s="178"/>
      <c r="F7" s="178"/>
      <c r="G7" s="19"/>
      <c r="H7" s="19"/>
    </row>
    <row r="8" spans="1:9" x14ac:dyDescent="0.2">
      <c r="A8" s="178" t="s">
        <v>4</v>
      </c>
      <c r="B8" s="178"/>
      <c r="C8" s="178"/>
      <c r="D8" s="178"/>
      <c r="E8" s="178"/>
      <c r="F8" s="178"/>
      <c r="G8" s="19"/>
      <c r="H8" s="19"/>
    </row>
    <row r="9" spans="1:9" ht="13.5" thickBot="1" x14ac:dyDescent="0.25"/>
    <row r="10" spans="1:9" s="23" customFormat="1" ht="73.5" thickTop="1" thickBot="1" x14ac:dyDescent="0.25">
      <c r="A10" s="3" t="s">
        <v>420</v>
      </c>
      <c r="B10" s="3" t="s">
        <v>520</v>
      </c>
      <c r="C10" s="3" t="s">
        <v>521</v>
      </c>
      <c r="D10" s="3" t="s">
        <v>522</v>
      </c>
      <c r="E10" s="3" t="s">
        <v>523</v>
      </c>
      <c r="F10" s="3" t="s">
        <v>427</v>
      </c>
      <c r="G10" s="15"/>
      <c r="H10" s="15"/>
      <c r="I10" s="15"/>
    </row>
    <row r="11" spans="1:9" s="12" customFormat="1" ht="13.5" thickTop="1" x14ac:dyDescent="0.2">
      <c r="A11" s="10" t="s">
        <v>428</v>
      </c>
      <c r="B11" s="154">
        <v>11873.856195030001</v>
      </c>
      <c r="C11" s="154">
        <v>42192.776011667404</v>
      </c>
      <c r="D11" s="154">
        <v>8736.8743715519995</v>
      </c>
      <c r="E11" s="154">
        <v>1509.00237057</v>
      </c>
      <c r="F11" s="154">
        <v>64312.508948819399</v>
      </c>
      <c r="G11" s="11"/>
      <c r="H11" s="11"/>
      <c r="I11" s="11"/>
    </row>
    <row r="12" spans="1:9" s="12" customFormat="1" x14ac:dyDescent="0.2">
      <c r="A12" s="10" t="s">
        <v>429</v>
      </c>
      <c r="B12" s="154">
        <v>11873.856195030001</v>
      </c>
      <c r="C12" s="154">
        <v>42192.776011667404</v>
      </c>
      <c r="D12" s="154">
        <v>8736.8743715519995</v>
      </c>
      <c r="E12" s="154">
        <v>1509.00237057</v>
      </c>
      <c r="F12" s="154">
        <v>64312.508948819399</v>
      </c>
      <c r="G12" s="11"/>
      <c r="H12" s="11"/>
      <c r="I12" s="11"/>
    </row>
    <row r="13" spans="1:9" s="12" customFormat="1" x14ac:dyDescent="0.2">
      <c r="A13" s="10" t="s">
        <v>430</v>
      </c>
      <c r="B13" s="154">
        <v>9289.1967981599992</v>
      </c>
      <c r="C13" s="154">
        <v>38393.296189817404</v>
      </c>
      <c r="D13" s="154">
        <v>8314.3664866599993</v>
      </c>
      <c r="E13" s="154">
        <v>1492.2644754999999</v>
      </c>
      <c r="F13" s="154">
        <v>57489.1239501374</v>
      </c>
      <c r="G13" s="11"/>
      <c r="H13" s="11"/>
      <c r="I13" s="11"/>
    </row>
    <row r="14" spans="1:9" s="20" customFormat="1" x14ac:dyDescent="0.2">
      <c r="A14" s="4" t="s">
        <v>431</v>
      </c>
      <c r="B14" s="152">
        <v>2074.8022621599998</v>
      </c>
      <c r="C14" s="152">
        <v>17638.936380432999</v>
      </c>
      <c r="D14" s="152">
        <v>3302.4954211999998</v>
      </c>
      <c r="E14" s="152">
        <v>392.37139653000003</v>
      </c>
      <c r="F14" s="152">
        <v>23408.605460323</v>
      </c>
      <c r="G14" s="6"/>
      <c r="H14" s="6"/>
      <c r="I14" s="6"/>
    </row>
    <row r="15" spans="1:9" s="20" customFormat="1" x14ac:dyDescent="0.2">
      <c r="A15" s="4" t="s">
        <v>432</v>
      </c>
      <c r="B15" s="152">
        <v>409.24940026000002</v>
      </c>
      <c r="C15" s="152">
        <v>2404.60010164</v>
      </c>
      <c r="D15" s="152">
        <v>635.45604008999999</v>
      </c>
      <c r="E15" s="152">
        <v>55.950575329999999</v>
      </c>
      <c r="F15" s="152">
        <v>3505.2561173200002</v>
      </c>
      <c r="G15" s="6"/>
      <c r="H15" s="6"/>
      <c r="I15" s="6"/>
    </row>
    <row r="16" spans="1:9" s="20" customFormat="1" x14ac:dyDescent="0.2">
      <c r="A16" s="4" t="s">
        <v>433</v>
      </c>
      <c r="B16" s="152">
        <v>95.7914691</v>
      </c>
      <c r="C16" s="152">
        <v>0</v>
      </c>
      <c r="D16" s="152">
        <v>133.73729136</v>
      </c>
      <c r="E16" s="152">
        <v>0</v>
      </c>
      <c r="F16" s="152">
        <v>229.52876046</v>
      </c>
      <c r="G16" s="6"/>
      <c r="H16" s="6"/>
      <c r="I16" s="6"/>
    </row>
    <row r="17" spans="1:9" s="20" customFormat="1" x14ac:dyDescent="0.2">
      <c r="A17" s="4" t="s">
        <v>434</v>
      </c>
      <c r="B17" s="152">
        <v>329.26871801999999</v>
      </c>
      <c r="C17" s="152">
        <v>2323.0874555999999</v>
      </c>
      <c r="D17" s="152">
        <v>434.70524118999998</v>
      </c>
      <c r="E17" s="152">
        <v>316.22413633000002</v>
      </c>
      <c r="F17" s="152">
        <v>3087.0614148099999</v>
      </c>
      <c r="G17" s="6"/>
      <c r="H17" s="6"/>
      <c r="I17" s="6"/>
    </row>
    <row r="18" spans="1:9" s="20" customFormat="1" x14ac:dyDescent="0.2">
      <c r="A18" s="4" t="s">
        <v>435</v>
      </c>
      <c r="B18" s="152">
        <v>0</v>
      </c>
      <c r="C18" s="152">
        <v>0</v>
      </c>
      <c r="D18" s="152">
        <v>12.20242167</v>
      </c>
      <c r="E18" s="152">
        <v>0</v>
      </c>
      <c r="F18" s="152">
        <v>12.20242167</v>
      </c>
      <c r="G18" s="6"/>
      <c r="H18" s="6"/>
      <c r="I18" s="6"/>
    </row>
    <row r="19" spans="1:9" s="20" customFormat="1" x14ac:dyDescent="0.2">
      <c r="A19" s="4" t="s">
        <v>436</v>
      </c>
      <c r="B19" s="152">
        <v>28.711249840000001</v>
      </c>
      <c r="C19" s="152">
        <v>0</v>
      </c>
      <c r="D19" s="152">
        <v>39.643256110000003</v>
      </c>
      <c r="E19" s="152">
        <v>0</v>
      </c>
      <c r="F19" s="152">
        <v>68.354505950000004</v>
      </c>
      <c r="G19" s="6"/>
      <c r="H19" s="6"/>
      <c r="I19" s="6"/>
    </row>
    <row r="20" spans="1:9" s="20" customFormat="1" x14ac:dyDescent="0.2">
      <c r="A20" s="4" t="s">
        <v>437</v>
      </c>
      <c r="B20" s="152">
        <v>11.42853863</v>
      </c>
      <c r="C20" s="152">
        <v>81.512646040000007</v>
      </c>
      <c r="D20" s="152">
        <v>15.16782976</v>
      </c>
      <c r="E20" s="152">
        <v>10.865278999999999</v>
      </c>
      <c r="F20" s="152">
        <v>108.10901443</v>
      </c>
      <c r="G20" s="6"/>
      <c r="H20" s="6"/>
      <c r="I20" s="6"/>
    </row>
    <row r="21" spans="1:9" s="20" customFormat="1" x14ac:dyDescent="0.2">
      <c r="A21" s="4" t="s">
        <v>438</v>
      </c>
      <c r="B21" s="152">
        <v>2651.2771595499999</v>
      </c>
      <c r="C21" s="152">
        <v>9551.6003232563999</v>
      </c>
      <c r="D21" s="152">
        <v>4097.5489327499999</v>
      </c>
      <c r="E21" s="152">
        <v>325.47389564000002</v>
      </c>
      <c r="F21" s="152">
        <v>16625.900311196401</v>
      </c>
      <c r="G21" s="6"/>
      <c r="H21" s="6"/>
      <c r="I21" s="6"/>
    </row>
    <row r="22" spans="1:9" s="12" customFormat="1" x14ac:dyDescent="0.2">
      <c r="A22" s="10" t="s">
        <v>439</v>
      </c>
      <c r="B22" s="154">
        <v>0</v>
      </c>
      <c r="C22" s="154">
        <v>1.11135089</v>
      </c>
      <c r="D22" s="154">
        <v>0</v>
      </c>
      <c r="E22" s="154">
        <v>0</v>
      </c>
      <c r="F22" s="154">
        <v>1.11135089</v>
      </c>
      <c r="G22" s="11"/>
      <c r="H22" s="11"/>
      <c r="I22" s="11"/>
    </row>
    <row r="23" spans="1:9" s="12" customFormat="1" x14ac:dyDescent="0.2">
      <c r="A23" s="10" t="s">
        <v>440</v>
      </c>
      <c r="B23" s="154">
        <v>0</v>
      </c>
      <c r="C23" s="154">
        <v>1.11135089</v>
      </c>
      <c r="D23" s="154">
        <v>0</v>
      </c>
      <c r="E23" s="154">
        <v>0</v>
      </c>
      <c r="F23" s="154">
        <v>1.11135089</v>
      </c>
      <c r="G23" s="11"/>
      <c r="H23" s="11"/>
      <c r="I23" s="11"/>
    </row>
    <row r="24" spans="1:9" s="20" customFormat="1" x14ac:dyDescent="0.2">
      <c r="A24" s="4" t="s">
        <v>441</v>
      </c>
      <c r="B24" s="152">
        <v>0</v>
      </c>
      <c r="C24" s="152">
        <v>0</v>
      </c>
      <c r="D24" s="152">
        <v>0</v>
      </c>
      <c r="E24" s="152">
        <v>0</v>
      </c>
      <c r="F24" s="152">
        <v>0</v>
      </c>
      <c r="G24" s="6"/>
      <c r="H24" s="6"/>
      <c r="I24" s="6"/>
    </row>
    <row r="25" spans="1:9" s="20" customFormat="1" x14ac:dyDescent="0.2">
      <c r="A25" s="4" t="s">
        <v>442</v>
      </c>
      <c r="B25" s="152">
        <v>0</v>
      </c>
      <c r="C25" s="152">
        <v>0</v>
      </c>
      <c r="D25" s="152">
        <v>0</v>
      </c>
      <c r="E25" s="152">
        <v>0</v>
      </c>
      <c r="F25" s="152">
        <v>0</v>
      </c>
      <c r="G25" s="6"/>
      <c r="H25" s="6"/>
      <c r="I25" s="6"/>
    </row>
    <row r="26" spans="1:9" s="20" customFormat="1" x14ac:dyDescent="0.2">
      <c r="A26" s="4" t="s">
        <v>443</v>
      </c>
      <c r="B26" s="152">
        <v>0</v>
      </c>
      <c r="C26" s="152">
        <v>1.11135089</v>
      </c>
      <c r="D26" s="152">
        <v>0</v>
      </c>
      <c r="E26" s="152">
        <v>0</v>
      </c>
      <c r="F26" s="152">
        <v>1.11135089</v>
      </c>
      <c r="G26" s="6"/>
      <c r="H26" s="6"/>
      <c r="I26" s="6"/>
    </row>
    <row r="27" spans="1:9" s="20" customFormat="1" x14ac:dyDescent="0.2">
      <c r="A27" s="4" t="s">
        <v>444</v>
      </c>
      <c r="B27" s="152">
        <v>0</v>
      </c>
      <c r="C27" s="152">
        <v>0</v>
      </c>
      <c r="D27" s="152">
        <v>0</v>
      </c>
      <c r="E27" s="152">
        <v>0</v>
      </c>
      <c r="F27" s="152">
        <v>0</v>
      </c>
      <c r="G27" s="6"/>
      <c r="H27" s="6"/>
      <c r="I27" s="6"/>
    </row>
    <row r="28" spans="1:9" s="12" customFormat="1" x14ac:dyDescent="0.2">
      <c r="A28" s="10" t="s">
        <v>445</v>
      </c>
      <c r="B28" s="154">
        <v>4153.8679761900003</v>
      </c>
      <c r="C28" s="154">
        <v>8797.0480335979992</v>
      </c>
      <c r="D28" s="154">
        <v>278.86609262000002</v>
      </c>
      <c r="E28" s="154">
        <v>718.46860800000002</v>
      </c>
      <c r="F28" s="154">
        <v>13948.250710408</v>
      </c>
      <c r="G28" s="11"/>
      <c r="H28" s="11"/>
      <c r="I28" s="11"/>
    </row>
    <row r="29" spans="1:9" s="20" customFormat="1" x14ac:dyDescent="0.2">
      <c r="A29" s="4" t="s">
        <v>446</v>
      </c>
      <c r="B29" s="152">
        <v>473.54151941999999</v>
      </c>
      <c r="C29" s="152">
        <v>4054.7051346200001</v>
      </c>
      <c r="D29" s="152">
        <v>67.416344699999996</v>
      </c>
      <c r="E29" s="152">
        <v>661.89928224000005</v>
      </c>
      <c r="F29" s="152">
        <v>5257.5622809799997</v>
      </c>
      <c r="G29" s="6"/>
      <c r="H29" s="6"/>
      <c r="I29" s="6"/>
    </row>
    <row r="30" spans="1:9" s="20" customFormat="1" x14ac:dyDescent="0.2">
      <c r="A30" s="4" t="s">
        <v>472</v>
      </c>
      <c r="B30" s="152">
        <v>430</v>
      </c>
      <c r="C30" s="152">
        <v>3868.7161586500001</v>
      </c>
      <c r="D30" s="152">
        <v>0</v>
      </c>
      <c r="E30" s="152">
        <v>430</v>
      </c>
      <c r="F30" s="152">
        <v>4298.7161586499997</v>
      </c>
      <c r="G30" s="6"/>
      <c r="H30" s="6"/>
      <c r="I30" s="6"/>
    </row>
    <row r="31" spans="1:9" s="20" customFormat="1" x14ac:dyDescent="0.2">
      <c r="A31" s="4" t="s">
        <v>467</v>
      </c>
      <c r="B31" s="152">
        <v>0</v>
      </c>
      <c r="C31" s="152">
        <v>63.948557999999998</v>
      </c>
      <c r="D31" s="152">
        <v>0</v>
      </c>
      <c r="E31" s="152">
        <v>0</v>
      </c>
      <c r="F31" s="152">
        <v>63.948557999999998</v>
      </c>
      <c r="G31" s="6"/>
      <c r="H31" s="6"/>
      <c r="I31" s="6"/>
    </row>
    <row r="32" spans="1:9" s="20" customFormat="1" x14ac:dyDescent="0.2">
      <c r="A32" s="4" t="s">
        <v>498</v>
      </c>
      <c r="B32" s="152">
        <v>18.697656120000001</v>
      </c>
      <c r="C32" s="152">
        <v>0</v>
      </c>
      <c r="D32" s="152">
        <v>0</v>
      </c>
      <c r="E32" s="152">
        <v>0</v>
      </c>
      <c r="F32" s="152">
        <v>18.697656120000001</v>
      </c>
      <c r="G32" s="6"/>
      <c r="H32" s="6"/>
      <c r="I32" s="6"/>
    </row>
    <row r="33" spans="1:9" s="20" customFormat="1" x14ac:dyDescent="0.2">
      <c r="A33" s="4" t="s">
        <v>454</v>
      </c>
      <c r="B33" s="152">
        <v>134.0523847</v>
      </c>
      <c r="C33" s="152">
        <v>60.065927520000002</v>
      </c>
      <c r="D33" s="152">
        <v>63.305809500000002</v>
      </c>
      <c r="E33" s="152">
        <v>14.511466</v>
      </c>
      <c r="F33" s="152">
        <v>257.42412172000002</v>
      </c>
      <c r="G33" s="6"/>
      <c r="H33" s="6"/>
      <c r="I33" s="6"/>
    </row>
    <row r="34" spans="1:9" s="20" customFormat="1" x14ac:dyDescent="0.2">
      <c r="A34" s="4" t="s">
        <v>455</v>
      </c>
      <c r="B34" s="152">
        <v>0</v>
      </c>
      <c r="C34" s="152">
        <v>58.311046400000002</v>
      </c>
      <c r="D34" s="152">
        <v>4.1105352000000002</v>
      </c>
      <c r="E34" s="152">
        <v>0</v>
      </c>
      <c r="F34" s="152">
        <v>62.421581600000003</v>
      </c>
      <c r="G34" s="6"/>
      <c r="H34" s="6"/>
      <c r="I34" s="6"/>
    </row>
    <row r="35" spans="1:9" s="20" customFormat="1" x14ac:dyDescent="0.2">
      <c r="A35" s="4" t="s">
        <v>481</v>
      </c>
      <c r="B35" s="152">
        <v>552.69076084000005</v>
      </c>
      <c r="C35" s="152">
        <v>3.6634440499999998</v>
      </c>
      <c r="D35" s="152">
        <v>0</v>
      </c>
      <c r="E35" s="152">
        <v>230.69076084</v>
      </c>
      <c r="F35" s="152">
        <v>556.35420489000001</v>
      </c>
      <c r="G35" s="6"/>
      <c r="H35" s="6"/>
      <c r="I35" s="6"/>
    </row>
    <row r="36" spans="1:9" s="20" customFormat="1" x14ac:dyDescent="0.2">
      <c r="A36" s="4" t="s">
        <v>456</v>
      </c>
      <c r="B36" s="152">
        <v>3665.2617529200002</v>
      </c>
      <c r="C36" s="152">
        <v>4443.4850148380001</v>
      </c>
      <c r="D36" s="152">
        <v>211.44974791999999</v>
      </c>
      <c r="E36" s="152">
        <v>54.619325760000002</v>
      </c>
      <c r="F36" s="152">
        <v>8374.8158414379996</v>
      </c>
      <c r="G36" s="6"/>
      <c r="H36" s="6"/>
      <c r="I36" s="6"/>
    </row>
    <row r="37" spans="1:9" s="20" customFormat="1" x14ac:dyDescent="0.2">
      <c r="A37" s="4" t="s">
        <v>457</v>
      </c>
      <c r="B37" s="152">
        <v>15.064703850000001</v>
      </c>
      <c r="C37" s="152">
        <v>298.85788414000001</v>
      </c>
      <c r="D37" s="152">
        <v>0</v>
      </c>
      <c r="E37" s="152">
        <v>1.95</v>
      </c>
      <c r="F37" s="152">
        <v>315.87258799</v>
      </c>
      <c r="G37" s="6"/>
      <c r="H37" s="6"/>
      <c r="I37" s="6"/>
    </row>
    <row r="38" spans="1:9" s="20" customFormat="1" x14ac:dyDescent="0.2">
      <c r="A38" s="4" t="s">
        <v>458</v>
      </c>
      <c r="B38" s="152">
        <v>0</v>
      </c>
      <c r="C38" s="152">
        <v>0</v>
      </c>
      <c r="D38" s="152">
        <v>0</v>
      </c>
      <c r="E38" s="152">
        <v>0</v>
      </c>
      <c r="F38" s="152">
        <v>0</v>
      </c>
      <c r="G38" s="6"/>
      <c r="H38" s="6"/>
      <c r="I38" s="6"/>
    </row>
    <row r="39" spans="1:9" s="20" customFormat="1" x14ac:dyDescent="0.2">
      <c r="A39" s="10" t="s">
        <v>459</v>
      </c>
      <c r="B39" s="154">
        <v>2584.6593968699999</v>
      </c>
      <c r="C39" s="154">
        <v>3799.47982185</v>
      </c>
      <c r="D39" s="154">
        <v>422.50788489199999</v>
      </c>
      <c r="E39" s="154">
        <v>16.73789507</v>
      </c>
      <c r="F39" s="154">
        <v>6823.3849986819996</v>
      </c>
      <c r="G39" s="6"/>
      <c r="H39" s="6"/>
      <c r="I39" s="6"/>
    </row>
    <row r="40" spans="1:9" s="12" customFormat="1" x14ac:dyDescent="0.2">
      <c r="A40" s="10" t="s">
        <v>460</v>
      </c>
      <c r="B40" s="154">
        <v>667.30402887000002</v>
      </c>
      <c r="C40" s="154">
        <v>2623.5690001600001</v>
      </c>
      <c r="D40" s="154">
        <v>422.50788489199999</v>
      </c>
      <c r="E40" s="154">
        <v>16.73789507</v>
      </c>
      <c r="F40" s="154">
        <v>3730.1188089920001</v>
      </c>
      <c r="G40" s="11"/>
      <c r="H40" s="11"/>
      <c r="I40" s="11"/>
    </row>
    <row r="41" spans="1:9" s="12" customFormat="1" x14ac:dyDescent="0.2">
      <c r="A41" s="4" t="s">
        <v>461</v>
      </c>
      <c r="B41" s="152">
        <v>145.95117661</v>
      </c>
      <c r="C41" s="152">
        <v>1091.8293915100001</v>
      </c>
      <c r="D41" s="152">
        <v>328.241084892</v>
      </c>
      <c r="E41" s="152">
        <v>16.73789507</v>
      </c>
      <c r="F41" s="152">
        <v>1582.759548082</v>
      </c>
      <c r="G41" s="11"/>
      <c r="H41" s="11"/>
      <c r="I41" s="11"/>
    </row>
    <row r="42" spans="1:9" s="20" customFormat="1" x14ac:dyDescent="0.2">
      <c r="A42" s="4" t="s">
        <v>462</v>
      </c>
      <c r="B42" s="152">
        <v>521.35285225999996</v>
      </c>
      <c r="C42" s="152">
        <v>1531.73960865</v>
      </c>
      <c r="D42" s="152">
        <v>94.266800000000003</v>
      </c>
      <c r="E42" s="152">
        <v>0</v>
      </c>
      <c r="F42" s="152">
        <v>2147.3592609100001</v>
      </c>
      <c r="G42" s="6"/>
      <c r="H42" s="6"/>
      <c r="I42" s="6"/>
    </row>
    <row r="43" spans="1:9" s="20" customFormat="1" x14ac:dyDescent="0.2">
      <c r="A43" s="10" t="s">
        <v>463</v>
      </c>
      <c r="B43" s="154">
        <v>0</v>
      </c>
      <c r="C43" s="154">
        <v>1147.3988859999999</v>
      </c>
      <c r="D43" s="154">
        <v>0</v>
      </c>
      <c r="E43" s="154">
        <v>0</v>
      </c>
      <c r="F43" s="154">
        <v>1147.3988859999999</v>
      </c>
      <c r="G43" s="6"/>
      <c r="H43" s="6"/>
      <c r="I43" s="6"/>
    </row>
    <row r="44" spans="1:9" s="12" customFormat="1" x14ac:dyDescent="0.2">
      <c r="A44" s="4" t="s">
        <v>464</v>
      </c>
      <c r="B44" s="152">
        <v>0</v>
      </c>
      <c r="C44" s="152">
        <v>1147.3988859999999</v>
      </c>
      <c r="D44" s="152">
        <v>0</v>
      </c>
      <c r="E44" s="152">
        <v>0</v>
      </c>
      <c r="F44" s="152">
        <v>1147.3988859999999</v>
      </c>
      <c r="G44" s="11"/>
      <c r="H44" s="11"/>
      <c r="I44" s="11"/>
    </row>
    <row r="45" spans="1:9" s="20" customFormat="1" x14ac:dyDescent="0.2">
      <c r="A45" s="4" t="s">
        <v>465</v>
      </c>
      <c r="B45" s="152">
        <v>0</v>
      </c>
      <c r="C45" s="152">
        <v>0</v>
      </c>
      <c r="D45" s="152">
        <v>0</v>
      </c>
      <c r="E45" s="152">
        <v>0</v>
      </c>
      <c r="F45" s="152">
        <v>0</v>
      </c>
      <c r="G45" s="6"/>
      <c r="H45" s="6"/>
      <c r="I45" s="6"/>
    </row>
    <row r="46" spans="1:9" s="20" customFormat="1" x14ac:dyDescent="0.2">
      <c r="A46" s="10" t="s">
        <v>466</v>
      </c>
      <c r="B46" s="154">
        <v>1917.355368</v>
      </c>
      <c r="C46" s="154">
        <v>28.511935690000001</v>
      </c>
      <c r="D46" s="154">
        <v>0</v>
      </c>
      <c r="E46" s="154">
        <v>0</v>
      </c>
      <c r="F46" s="154">
        <v>1945.86730369</v>
      </c>
      <c r="G46" s="6"/>
      <c r="H46" s="6"/>
      <c r="I46" s="6"/>
    </row>
    <row r="47" spans="1:9" s="12" customFormat="1" x14ac:dyDescent="0.2">
      <c r="A47" s="4" t="s">
        <v>446</v>
      </c>
      <c r="B47" s="152">
        <v>1917.355368</v>
      </c>
      <c r="C47" s="152">
        <v>4.2349721899999997</v>
      </c>
      <c r="D47" s="152">
        <v>0</v>
      </c>
      <c r="E47" s="152">
        <v>0</v>
      </c>
      <c r="F47" s="152">
        <v>1921.59034019</v>
      </c>
      <c r="G47" s="11"/>
      <c r="H47" s="11"/>
      <c r="I47" s="11"/>
    </row>
    <row r="48" spans="1:9" s="20" customFormat="1" x14ac:dyDescent="0.2">
      <c r="A48" s="4" t="s">
        <v>454</v>
      </c>
      <c r="B48" s="152">
        <v>0</v>
      </c>
      <c r="C48" s="152">
        <v>4.2349721899999997</v>
      </c>
      <c r="D48" s="152">
        <v>0</v>
      </c>
      <c r="E48" s="152">
        <v>0</v>
      </c>
      <c r="F48" s="152">
        <v>4.2349721899999997</v>
      </c>
      <c r="G48" s="6"/>
      <c r="H48" s="6"/>
      <c r="I48" s="6"/>
    </row>
    <row r="49" spans="1:12" s="20" customFormat="1" x14ac:dyDescent="0.2">
      <c r="A49" s="4" t="s">
        <v>481</v>
      </c>
      <c r="B49" s="152">
        <v>1917.355368</v>
      </c>
      <c r="C49" s="152">
        <v>0</v>
      </c>
      <c r="D49" s="152">
        <v>0</v>
      </c>
      <c r="E49" s="152">
        <v>0</v>
      </c>
      <c r="F49" s="152">
        <v>1917.355368</v>
      </c>
      <c r="G49" s="6"/>
      <c r="H49" s="6"/>
      <c r="I49" s="6"/>
    </row>
    <row r="50" spans="1:12" s="20" customFormat="1" x14ac:dyDescent="0.2">
      <c r="A50" s="4" t="s">
        <v>456</v>
      </c>
      <c r="B50" s="152">
        <v>0</v>
      </c>
      <c r="C50" s="152">
        <v>24.276963500000001</v>
      </c>
      <c r="D50" s="152">
        <v>0</v>
      </c>
      <c r="E50" s="152">
        <v>0</v>
      </c>
      <c r="F50" s="152">
        <v>24.276963500000001</v>
      </c>
      <c r="G50" s="6"/>
      <c r="H50" s="6"/>
      <c r="I50" s="6"/>
    </row>
    <row r="51" spans="1:12" s="20" customFormat="1" x14ac:dyDescent="0.2">
      <c r="A51" s="4" t="s">
        <v>457</v>
      </c>
      <c r="B51" s="152">
        <v>0</v>
      </c>
      <c r="C51" s="152">
        <v>0</v>
      </c>
      <c r="D51" s="152">
        <v>0</v>
      </c>
      <c r="E51" s="152">
        <v>0</v>
      </c>
      <c r="F51" s="152">
        <v>0</v>
      </c>
      <c r="G51" s="6"/>
      <c r="H51" s="6"/>
      <c r="I51" s="6"/>
    </row>
    <row r="52" spans="1:12" s="20" customFormat="1" x14ac:dyDescent="0.2">
      <c r="A52" s="10" t="s">
        <v>468</v>
      </c>
      <c r="B52" s="154">
        <v>0</v>
      </c>
      <c r="C52" s="154">
        <v>0</v>
      </c>
      <c r="D52" s="154">
        <v>0</v>
      </c>
      <c r="E52" s="154">
        <v>0</v>
      </c>
      <c r="F52" s="154">
        <v>0</v>
      </c>
      <c r="G52" s="6"/>
      <c r="H52" s="6"/>
      <c r="I52" s="6"/>
    </row>
    <row r="53" spans="1:12" s="20" customFormat="1" x14ac:dyDescent="0.2">
      <c r="A53" s="4" t="s">
        <v>469</v>
      </c>
      <c r="B53" s="152">
        <v>0</v>
      </c>
      <c r="C53" s="152">
        <v>0</v>
      </c>
      <c r="D53" s="152">
        <v>0</v>
      </c>
      <c r="E53" s="152">
        <v>0</v>
      </c>
      <c r="F53" s="152">
        <v>0</v>
      </c>
      <c r="G53" s="6"/>
      <c r="H53" s="6"/>
      <c r="I53" s="6"/>
    </row>
    <row r="54" spans="1:12" s="12" customFormat="1" x14ac:dyDescent="0.2">
      <c r="A54" s="4" t="s">
        <v>470</v>
      </c>
      <c r="B54" s="152">
        <v>0</v>
      </c>
      <c r="C54" s="152">
        <v>0</v>
      </c>
      <c r="D54" s="152">
        <v>0</v>
      </c>
      <c r="E54" s="152">
        <v>0</v>
      </c>
      <c r="F54" s="152">
        <v>0</v>
      </c>
      <c r="G54" s="11"/>
      <c r="H54" s="11"/>
      <c r="I54" s="11"/>
    </row>
    <row r="55" spans="1:12" x14ac:dyDescent="0.2">
      <c r="B55" s="22"/>
      <c r="C55" s="22"/>
      <c r="D55" s="22"/>
      <c r="E55" s="22"/>
      <c r="F55" s="22"/>
      <c r="G55" s="22"/>
      <c r="H55" s="22"/>
      <c r="I55" s="22"/>
      <c r="J55" s="22"/>
      <c r="K55" s="22"/>
      <c r="L55" s="22"/>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defaultGridColor="0" colorId="60" workbookViewId="0">
      <selection activeCell="A6" sqref="A6:C8"/>
    </sheetView>
  </sheetViews>
  <sheetFormatPr baseColWidth="10" defaultColWidth="11.42578125" defaultRowHeight="12.75" x14ac:dyDescent="0.2"/>
  <cols>
    <col min="1" max="1" width="51.5703125" style="18" bestFit="1" customWidth="1"/>
    <col min="2" max="6" width="11.42578125" style="18"/>
    <col min="7" max="7" width="14.28515625" style="18" customWidth="1"/>
    <col min="8" max="8" width="13.5703125" style="18" customWidth="1"/>
    <col min="9" max="16384" width="11.42578125" style="18"/>
  </cols>
  <sheetData>
    <row r="1" spans="1:8" x14ac:dyDescent="0.2">
      <c r="A1" s="17" t="s">
        <v>0</v>
      </c>
    </row>
    <row r="2" spans="1:8" x14ac:dyDescent="0.2">
      <c r="A2" s="17" t="s">
        <v>1</v>
      </c>
    </row>
    <row r="3" spans="1:8" x14ac:dyDescent="0.2">
      <c r="A3" s="17" t="s">
        <v>2</v>
      </c>
    </row>
    <row r="5" spans="1:8" x14ac:dyDescent="0.2">
      <c r="A5" s="178" t="s">
        <v>3</v>
      </c>
      <c r="B5" s="178"/>
      <c r="C5" s="178"/>
      <c r="D5" s="19"/>
      <c r="E5" s="19"/>
      <c r="F5" s="19"/>
      <c r="G5" s="19"/>
    </row>
    <row r="6" spans="1:8" x14ac:dyDescent="0.2">
      <c r="A6" s="178" t="s">
        <v>183</v>
      </c>
      <c r="B6" s="178"/>
      <c r="C6" s="178"/>
      <c r="D6" s="19"/>
      <c r="E6" s="19"/>
      <c r="F6" s="19"/>
      <c r="G6" s="19"/>
    </row>
    <row r="7" spans="1:8" x14ac:dyDescent="0.2">
      <c r="A7" s="178">
        <v>2016</v>
      </c>
      <c r="B7" s="178"/>
      <c r="C7" s="178"/>
      <c r="D7" s="19"/>
      <c r="E7" s="19"/>
      <c r="F7" s="19"/>
      <c r="G7" s="19"/>
    </row>
    <row r="8" spans="1:8" x14ac:dyDescent="0.2">
      <c r="A8" s="178" t="s">
        <v>4</v>
      </c>
      <c r="B8" s="178"/>
      <c r="C8" s="178"/>
      <c r="D8" s="19"/>
      <c r="E8" s="19"/>
      <c r="F8" s="19"/>
      <c r="G8" s="19"/>
    </row>
    <row r="9" spans="1:8" ht="13.5" thickBot="1" x14ac:dyDescent="0.25"/>
    <row r="10" spans="1:8" s="23" customFormat="1" ht="14.25" thickTop="1" thickBot="1" x14ac:dyDescent="0.25">
      <c r="A10" s="3" t="s">
        <v>420</v>
      </c>
      <c r="B10" s="3" t="s">
        <v>182</v>
      </c>
      <c r="C10" s="3" t="s">
        <v>427</v>
      </c>
      <c r="D10" s="15"/>
      <c r="E10" s="15"/>
      <c r="F10" s="15"/>
      <c r="G10" s="15"/>
      <c r="H10" s="15"/>
    </row>
    <row r="11" spans="1:8" s="12" customFormat="1" ht="13.5" thickTop="1" x14ac:dyDescent="0.2">
      <c r="A11" s="10" t="s">
        <v>428</v>
      </c>
      <c r="B11" s="154">
        <v>11873.856195030001</v>
      </c>
      <c r="C11" s="154">
        <v>11873.856195030001</v>
      </c>
      <c r="D11" s="11"/>
      <c r="E11" s="11"/>
      <c r="F11" s="11"/>
      <c r="G11" s="11"/>
      <c r="H11" s="11"/>
    </row>
    <row r="12" spans="1:8" s="12" customFormat="1" x14ac:dyDescent="0.2">
      <c r="A12" s="10" t="s">
        <v>429</v>
      </c>
      <c r="B12" s="154">
        <v>11873.856195030001</v>
      </c>
      <c r="C12" s="154">
        <v>11873.856195030001</v>
      </c>
      <c r="D12" s="11"/>
      <c r="E12" s="11"/>
      <c r="F12" s="11"/>
      <c r="G12" s="11"/>
      <c r="H12" s="11"/>
    </row>
    <row r="13" spans="1:8" s="12" customFormat="1" x14ac:dyDescent="0.2">
      <c r="A13" s="10" t="s">
        <v>430</v>
      </c>
      <c r="B13" s="154">
        <v>9289.1967981599992</v>
      </c>
      <c r="C13" s="154">
        <v>9289.1967981599992</v>
      </c>
      <c r="D13" s="11"/>
      <c r="E13" s="11"/>
      <c r="F13" s="11"/>
      <c r="G13" s="11"/>
      <c r="H13" s="11"/>
    </row>
    <row r="14" spans="1:8" s="20" customFormat="1" x14ac:dyDescent="0.2">
      <c r="A14" s="4" t="s">
        <v>431</v>
      </c>
      <c r="B14" s="152">
        <v>2074.8022621599998</v>
      </c>
      <c r="C14" s="152">
        <v>2074.8022621599998</v>
      </c>
      <c r="D14" s="6"/>
      <c r="E14" s="6"/>
      <c r="F14" s="6"/>
      <c r="G14" s="6"/>
      <c r="H14" s="6"/>
    </row>
    <row r="15" spans="1:8" s="20" customFormat="1" x14ac:dyDescent="0.2">
      <c r="A15" s="4" t="s">
        <v>432</v>
      </c>
      <c r="B15" s="152">
        <v>409.24940026000002</v>
      </c>
      <c r="C15" s="152">
        <v>409.24940026000002</v>
      </c>
      <c r="D15" s="6"/>
      <c r="E15" s="6"/>
      <c r="F15" s="6"/>
      <c r="G15" s="6"/>
      <c r="H15" s="6"/>
    </row>
    <row r="16" spans="1:8" s="20" customFormat="1" x14ac:dyDescent="0.2">
      <c r="A16" s="4" t="s">
        <v>433</v>
      </c>
      <c r="B16" s="152">
        <v>95.7914691</v>
      </c>
      <c r="C16" s="152">
        <v>95.7914691</v>
      </c>
      <c r="D16" s="6"/>
      <c r="E16" s="6"/>
      <c r="F16" s="6"/>
      <c r="G16" s="6"/>
      <c r="H16" s="6"/>
    </row>
    <row r="17" spans="1:8" s="20" customFormat="1" x14ac:dyDescent="0.2">
      <c r="A17" s="4" t="s">
        <v>434</v>
      </c>
      <c r="B17" s="152">
        <v>275.05204369</v>
      </c>
      <c r="C17" s="152">
        <v>275.05204369</v>
      </c>
      <c r="D17" s="6"/>
      <c r="E17" s="6"/>
      <c r="F17" s="6"/>
      <c r="G17" s="6"/>
      <c r="H17" s="6"/>
    </row>
    <row r="18" spans="1:8" s="20" customFormat="1" x14ac:dyDescent="0.2">
      <c r="A18" s="4" t="s">
        <v>436</v>
      </c>
      <c r="B18" s="152">
        <v>28.711249840000001</v>
      </c>
      <c r="C18" s="152">
        <v>28.711249840000001</v>
      </c>
      <c r="D18" s="6"/>
      <c r="E18" s="6"/>
      <c r="F18" s="6"/>
      <c r="G18" s="6"/>
      <c r="H18" s="6"/>
    </row>
    <row r="19" spans="1:8" s="20" customFormat="1" x14ac:dyDescent="0.2">
      <c r="A19" s="4" t="s">
        <v>437</v>
      </c>
      <c r="B19" s="152">
        <v>9.6946376300000008</v>
      </c>
      <c r="C19" s="152">
        <v>9.6946376300000008</v>
      </c>
      <c r="D19" s="6"/>
      <c r="E19" s="6"/>
      <c r="F19" s="6"/>
      <c r="G19" s="6"/>
      <c r="H19" s="6"/>
    </row>
    <row r="20" spans="1:8" s="20" customFormat="1" x14ac:dyDescent="0.2">
      <c r="A20" s="4" t="s">
        <v>438</v>
      </c>
      <c r="B20" s="152">
        <v>2651.2771595499999</v>
      </c>
      <c r="C20" s="152">
        <v>2651.2771595499999</v>
      </c>
      <c r="D20" s="6"/>
      <c r="E20" s="6"/>
      <c r="F20" s="6"/>
      <c r="G20" s="6"/>
      <c r="H20" s="6"/>
    </row>
    <row r="21" spans="1:8" s="12" customFormat="1" x14ac:dyDescent="0.2">
      <c r="A21" s="10" t="s">
        <v>439</v>
      </c>
      <c r="B21" s="154">
        <v>0</v>
      </c>
      <c r="C21" s="154">
        <v>0</v>
      </c>
      <c r="D21" s="11"/>
      <c r="E21" s="11"/>
      <c r="F21" s="11"/>
      <c r="G21" s="11"/>
      <c r="H21" s="11"/>
    </row>
    <row r="22" spans="1:8" s="12" customFormat="1" x14ac:dyDescent="0.2">
      <c r="A22" s="10" t="s">
        <v>440</v>
      </c>
      <c r="B22" s="154">
        <v>0</v>
      </c>
      <c r="C22" s="154">
        <v>0</v>
      </c>
      <c r="D22" s="11"/>
      <c r="E22" s="11"/>
      <c r="F22" s="11"/>
      <c r="G22" s="11"/>
      <c r="H22" s="11"/>
    </row>
    <row r="23" spans="1:8" s="20" customFormat="1" x14ac:dyDescent="0.2">
      <c r="A23" s="4" t="s">
        <v>441</v>
      </c>
      <c r="B23" s="152">
        <v>0</v>
      </c>
      <c r="C23" s="152">
        <v>0</v>
      </c>
      <c r="D23" s="6"/>
      <c r="E23" s="6"/>
      <c r="F23" s="6"/>
      <c r="G23" s="6"/>
      <c r="H23" s="6"/>
    </row>
    <row r="24" spans="1:8" s="20" customFormat="1" x14ac:dyDescent="0.2">
      <c r="A24" s="4" t="s">
        <v>442</v>
      </c>
      <c r="B24" s="152">
        <v>0</v>
      </c>
      <c r="C24" s="152">
        <v>0</v>
      </c>
      <c r="D24" s="6"/>
      <c r="E24" s="6"/>
      <c r="F24" s="6"/>
      <c r="G24" s="6"/>
      <c r="H24" s="6"/>
    </row>
    <row r="25" spans="1:8" s="20" customFormat="1" x14ac:dyDescent="0.2">
      <c r="A25" s="4" t="s">
        <v>443</v>
      </c>
      <c r="B25" s="152">
        <v>0</v>
      </c>
      <c r="C25" s="152">
        <v>0</v>
      </c>
      <c r="D25" s="6"/>
      <c r="E25" s="6"/>
      <c r="F25" s="6"/>
      <c r="G25" s="6"/>
      <c r="H25" s="6"/>
    </row>
    <row r="26" spans="1:8" s="20" customFormat="1" x14ac:dyDescent="0.2">
      <c r="A26" s="4" t="s">
        <v>444</v>
      </c>
      <c r="B26" s="152">
        <v>0</v>
      </c>
      <c r="C26" s="152">
        <v>0</v>
      </c>
      <c r="D26" s="6"/>
      <c r="E26" s="6"/>
      <c r="F26" s="6"/>
      <c r="G26" s="6"/>
      <c r="H26" s="6"/>
    </row>
    <row r="27" spans="1:8" s="12" customFormat="1" x14ac:dyDescent="0.2">
      <c r="A27" s="10" t="s">
        <v>445</v>
      </c>
      <c r="B27" s="154">
        <v>4153.8679761900003</v>
      </c>
      <c r="C27" s="154">
        <v>4153.8679761900003</v>
      </c>
      <c r="D27" s="11"/>
      <c r="E27" s="11"/>
      <c r="F27" s="11"/>
      <c r="G27" s="11"/>
      <c r="H27" s="11"/>
    </row>
    <row r="28" spans="1:8" s="20" customFormat="1" x14ac:dyDescent="0.2">
      <c r="A28" s="4" t="s">
        <v>446</v>
      </c>
      <c r="B28" s="152">
        <v>473.54151941999999</v>
      </c>
      <c r="C28" s="152">
        <v>473.54151941999999</v>
      </c>
      <c r="D28" s="6"/>
      <c r="E28" s="6"/>
      <c r="F28" s="6"/>
      <c r="G28" s="6"/>
      <c r="H28" s="6"/>
    </row>
    <row r="29" spans="1:8" s="20" customFormat="1" x14ac:dyDescent="0.2">
      <c r="A29" s="4" t="s">
        <v>498</v>
      </c>
      <c r="B29" s="152">
        <v>18.697656120000001</v>
      </c>
      <c r="C29" s="152">
        <v>18.697656120000001</v>
      </c>
      <c r="D29" s="6"/>
      <c r="E29" s="6"/>
      <c r="F29" s="6"/>
      <c r="G29" s="6"/>
      <c r="H29" s="6"/>
    </row>
    <row r="30" spans="1:8" s="20" customFormat="1" x14ac:dyDescent="0.2">
      <c r="A30" s="4" t="s">
        <v>454</v>
      </c>
      <c r="B30" s="152">
        <v>132.84386330000001</v>
      </c>
      <c r="C30" s="152">
        <v>132.84386330000001</v>
      </c>
      <c r="D30" s="6"/>
      <c r="E30" s="6"/>
      <c r="F30" s="6"/>
      <c r="G30" s="6"/>
      <c r="H30" s="6"/>
    </row>
    <row r="31" spans="1:8" s="20" customFormat="1" x14ac:dyDescent="0.2">
      <c r="A31" s="4" t="s">
        <v>481</v>
      </c>
      <c r="B31" s="152">
        <v>322</v>
      </c>
      <c r="C31" s="152">
        <v>322</v>
      </c>
      <c r="D31" s="6"/>
      <c r="E31" s="6"/>
      <c r="F31" s="6"/>
      <c r="G31" s="6"/>
      <c r="H31" s="6"/>
    </row>
    <row r="32" spans="1:8" s="20" customFormat="1" x14ac:dyDescent="0.2">
      <c r="A32" s="4" t="s">
        <v>456</v>
      </c>
      <c r="B32" s="152">
        <v>3665.2617529200002</v>
      </c>
      <c r="C32" s="152">
        <v>3665.2617529200002</v>
      </c>
      <c r="D32" s="6"/>
      <c r="E32" s="6"/>
      <c r="F32" s="6"/>
      <c r="G32" s="6"/>
      <c r="H32" s="6"/>
    </row>
    <row r="33" spans="1:8" s="20" customFormat="1" x14ac:dyDescent="0.2">
      <c r="A33" s="4" t="s">
        <v>457</v>
      </c>
      <c r="B33" s="152">
        <v>15.064703850000001</v>
      </c>
      <c r="C33" s="152">
        <v>15.064703850000001</v>
      </c>
      <c r="D33" s="6"/>
      <c r="E33" s="6"/>
      <c r="F33" s="6"/>
      <c r="G33" s="6"/>
      <c r="H33" s="6"/>
    </row>
    <row r="34" spans="1:8" s="20" customFormat="1" x14ac:dyDescent="0.2">
      <c r="A34" s="4" t="s">
        <v>458</v>
      </c>
      <c r="B34" s="152">
        <v>0</v>
      </c>
      <c r="C34" s="152">
        <v>0</v>
      </c>
      <c r="D34" s="6"/>
      <c r="E34" s="6"/>
      <c r="F34" s="6"/>
      <c r="G34" s="6"/>
      <c r="H34" s="6"/>
    </row>
    <row r="35" spans="1:8" s="12" customFormat="1" x14ac:dyDescent="0.2">
      <c r="A35" s="10" t="s">
        <v>459</v>
      </c>
      <c r="B35" s="154">
        <v>2584.6593968699999</v>
      </c>
      <c r="C35" s="154">
        <v>2584.6593968699999</v>
      </c>
      <c r="D35" s="11"/>
      <c r="E35" s="11"/>
      <c r="F35" s="11"/>
      <c r="G35" s="11"/>
      <c r="H35" s="11"/>
    </row>
    <row r="36" spans="1:8" s="12" customFormat="1" x14ac:dyDescent="0.2">
      <c r="A36" s="10" t="s">
        <v>460</v>
      </c>
      <c r="B36" s="154">
        <v>667.30402887000002</v>
      </c>
      <c r="C36" s="154">
        <v>667.30402887000002</v>
      </c>
      <c r="D36" s="11"/>
      <c r="E36" s="11"/>
      <c r="F36" s="11"/>
      <c r="G36" s="11"/>
      <c r="H36" s="11"/>
    </row>
    <row r="37" spans="1:8" s="20" customFormat="1" x14ac:dyDescent="0.2">
      <c r="A37" s="4" t="s">
        <v>461</v>
      </c>
      <c r="B37" s="152">
        <v>145.95117661</v>
      </c>
      <c r="C37" s="152">
        <v>145.95117661</v>
      </c>
      <c r="D37" s="6"/>
      <c r="E37" s="6"/>
      <c r="F37" s="6"/>
      <c r="G37" s="6"/>
      <c r="H37" s="6"/>
    </row>
    <row r="38" spans="1:8" s="20" customFormat="1" x14ac:dyDescent="0.2">
      <c r="A38" s="4" t="s">
        <v>462</v>
      </c>
      <c r="B38" s="152">
        <v>521.35285225999996</v>
      </c>
      <c r="C38" s="152">
        <v>521.35285225999996</v>
      </c>
      <c r="D38" s="6"/>
      <c r="E38" s="6"/>
      <c r="F38" s="6"/>
      <c r="G38" s="6"/>
      <c r="H38" s="6"/>
    </row>
    <row r="39" spans="1:8" s="12" customFormat="1" x14ac:dyDescent="0.2">
      <c r="A39" s="10" t="s">
        <v>463</v>
      </c>
      <c r="B39" s="154">
        <v>0</v>
      </c>
      <c r="C39" s="154">
        <v>0</v>
      </c>
      <c r="D39" s="11"/>
      <c r="E39" s="11"/>
      <c r="F39" s="11"/>
      <c r="G39" s="11"/>
      <c r="H39" s="11"/>
    </row>
    <row r="40" spans="1:8" s="20" customFormat="1" x14ac:dyDescent="0.2">
      <c r="A40" s="4" t="s">
        <v>464</v>
      </c>
      <c r="B40" s="152">
        <v>0</v>
      </c>
      <c r="C40" s="152">
        <v>0</v>
      </c>
      <c r="D40" s="6"/>
      <c r="E40" s="6"/>
      <c r="F40" s="6"/>
      <c r="G40" s="6"/>
      <c r="H40" s="6"/>
    </row>
    <row r="41" spans="1:8" s="20" customFormat="1" x14ac:dyDescent="0.2">
      <c r="A41" s="4" t="s">
        <v>465</v>
      </c>
      <c r="B41" s="152">
        <v>0</v>
      </c>
      <c r="C41" s="152">
        <v>0</v>
      </c>
      <c r="D41" s="6"/>
      <c r="E41" s="6"/>
      <c r="F41" s="6"/>
      <c r="G41" s="6"/>
      <c r="H41" s="6"/>
    </row>
    <row r="42" spans="1:8" s="12" customFormat="1" x14ac:dyDescent="0.2">
      <c r="A42" s="10" t="s">
        <v>466</v>
      </c>
      <c r="B42" s="154">
        <v>1917.355368</v>
      </c>
      <c r="C42" s="154">
        <v>1917.355368</v>
      </c>
      <c r="D42" s="11"/>
      <c r="E42" s="11"/>
      <c r="F42" s="11"/>
      <c r="G42" s="11"/>
      <c r="H42" s="11"/>
    </row>
    <row r="43" spans="1:8" s="20" customFormat="1" x14ac:dyDescent="0.2">
      <c r="A43" s="4" t="s">
        <v>446</v>
      </c>
      <c r="B43" s="152">
        <v>1917.355368</v>
      </c>
      <c r="C43" s="152">
        <v>1917.355368</v>
      </c>
      <c r="D43" s="6"/>
      <c r="E43" s="6"/>
      <c r="F43" s="6"/>
      <c r="G43" s="6"/>
      <c r="H43" s="6"/>
    </row>
    <row r="44" spans="1:8" s="20" customFormat="1" x14ac:dyDescent="0.2">
      <c r="A44" s="4" t="s">
        <v>481</v>
      </c>
      <c r="B44" s="152">
        <v>1917.355368</v>
      </c>
      <c r="C44" s="152">
        <v>1917.355368</v>
      </c>
      <c r="D44" s="6"/>
      <c r="E44" s="6"/>
      <c r="F44" s="6"/>
      <c r="G44" s="6"/>
      <c r="H44" s="6"/>
    </row>
    <row r="45" spans="1:8" s="20" customFormat="1" x14ac:dyDescent="0.2">
      <c r="A45" s="4" t="s">
        <v>456</v>
      </c>
      <c r="B45" s="152">
        <v>0</v>
      </c>
      <c r="C45" s="152">
        <v>0</v>
      </c>
      <c r="D45" s="6"/>
      <c r="E45" s="6"/>
      <c r="F45" s="6"/>
      <c r="G45" s="6"/>
      <c r="H45" s="6"/>
    </row>
    <row r="46" spans="1:8" s="20" customFormat="1" x14ac:dyDescent="0.2">
      <c r="A46" s="4" t="s">
        <v>457</v>
      </c>
      <c r="B46" s="152">
        <v>0</v>
      </c>
      <c r="C46" s="152">
        <v>0</v>
      </c>
      <c r="D46" s="6"/>
      <c r="E46" s="6"/>
      <c r="F46" s="6"/>
      <c r="G46" s="6"/>
      <c r="H46" s="6"/>
    </row>
    <row r="47" spans="1:8" s="12" customFormat="1" x14ac:dyDescent="0.2">
      <c r="A47" s="10" t="s">
        <v>468</v>
      </c>
      <c r="B47" s="154">
        <v>0</v>
      </c>
      <c r="C47" s="154">
        <v>0</v>
      </c>
      <c r="D47" s="11"/>
      <c r="E47" s="11"/>
      <c r="F47" s="11"/>
      <c r="G47" s="11"/>
      <c r="H47" s="11"/>
    </row>
    <row r="48" spans="1:8" s="20" customFormat="1" x14ac:dyDescent="0.2">
      <c r="A48" s="4" t="s">
        <v>469</v>
      </c>
      <c r="B48" s="152">
        <v>0</v>
      </c>
      <c r="C48" s="152">
        <v>0</v>
      </c>
      <c r="D48" s="6"/>
      <c r="E48" s="6"/>
      <c r="F48" s="6"/>
      <c r="G48" s="6"/>
      <c r="H48" s="6"/>
    </row>
    <row r="49" spans="1:8" s="20" customFormat="1" x14ac:dyDescent="0.2">
      <c r="A49" s="4" t="s">
        <v>470</v>
      </c>
      <c r="B49" s="152">
        <v>0</v>
      </c>
      <c r="C49" s="152">
        <v>0</v>
      </c>
      <c r="D49" s="6"/>
      <c r="E49" s="6"/>
      <c r="F49" s="6"/>
      <c r="G49" s="6"/>
      <c r="H49" s="6"/>
    </row>
    <row r="50" spans="1:8" ht="13.5" thickBot="1" x14ac:dyDescent="0.25">
      <c r="A50" s="109"/>
      <c r="B50" s="109"/>
    </row>
    <row r="51" spans="1:8" ht="13.5" thickTop="1" x14ac:dyDescent="0.2"/>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defaultGridColor="0" colorId="60" zoomScaleNormal="100" workbookViewId="0">
      <selection activeCell="I6" sqref="I6:P8"/>
    </sheetView>
  </sheetViews>
  <sheetFormatPr baseColWidth="10" defaultColWidth="11.42578125" defaultRowHeight="12.75" x14ac:dyDescent="0.2"/>
  <cols>
    <col min="1" max="1" width="57.140625" style="18" customWidth="1"/>
    <col min="2" max="2" width="8" style="18" bestFit="1" customWidth="1"/>
    <col min="3" max="3" width="8.85546875" style="18" bestFit="1" customWidth="1"/>
    <col min="4" max="4" width="8" style="18" bestFit="1" customWidth="1"/>
    <col min="5" max="5" width="7.7109375" style="18" bestFit="1" customWidth="1"/>
    <col min="6" max="6" width="8.7109375" style="18" bestFit="1" customWidth="1"/>
    <col min="7" max="7" width="11.28515625" style="18" customWidth="1"/>
    <col min="8" max="8" width="7.7109375" style="18" bestFit="1" customWidth="1"/>
    <col min="9" max="9" width="10" style="18" bestFit="1" customWidth="1"/>
    <col min="10" max="10" width="10.5703125" style="18" bestFit="1" customWidth="1"/>
    <col min="11" max="14" width="8.28515625" style="18" bestFit="1" customWidth="1"/>
    <col min="15" max="15" width="9.28515625" style="18" bestFit="1" customWidth="1"/>
    <col min="16" max="16384" width="11.42578125" style="18"/>
  </cols>
  <sheetData>
    <row r="1" spans="1:18" x14ac:dyDescent="0.2">
      <c r="A1" s="17" t="s">
        <v>0</v>
      </c>
    </row>
    <row r="2" spans="1:18" x14ac:dyDescent="0.2">
      <c r="A2" s="17" t="s">
        <v>1</v>
      </c>
    </row>
    <row r="3" spans="1:18" x14ac:dyDescent="0.2">
      <c r="A3" s="17" t="s">
        <v>2</v>
      </c>
    </row>
    <row r="5" spans="1:18" x14ac:dyDescent="0.2">
      <c r="B5" s="178" t="s">
        <v>3</v>
      </c>
      <c r="C5" s="178"/>
      <c r="D5" s="178"/>
      <c r="E5" s="178"/>
      <c r="F5" s="178"/>
      <c r="G5" s="178"/>
      <c r="H5" s="178"/>
      <c r="I5" s="178" t="s">
        <v>3</v>
      </c>
      <c r="J5" s="178"/>
      <c r="K5" s="178"/>
      <c r="L5" s="178"/>
      <c r="M5" s="178"/>
      <c r="N5" s="178"/>
      <c r="O5" s="178"/>
      <c r="P5" s="178"/>
    </row>
    <row r="6" spans="1:18" x14ac:dyDescent="0.2">
      <c r="B6" s="178" t="s">
        <v>197</v>
      </c>
      <c r="C6" s="178"/>
      <c r="D6" s="178"/>
      <c r="E6" s="178"/>
      <c r="F6" s="178"/>
      <c r="G6" s="178"/>
      <c r="H6" s="178"/>
      <c r="I6" s="178" t="s">
        <v>197</v>
      </c>
      <c r="J6" s="178"/>
      <c r="K6" s="178"/>
      <c r="L6" s="178"/>
      <c r="M6" s="178"/>
      <c r="N6" s="178"/>
      <c r="O6" s="178"/>
      <c r="P6" s="178"/>
    </row>
    <row r="7" spans="1:18" x14ac:dyDescent="0.2">
      <c r="B7" s="178">
        <v>2016</v>
      </c>
      <c r="C7" s="178"/>
      <c r="D7" s="178"/>
      <c r="E7" s="178"/>
      <c r="F7" s="178"/>
      <c r="G7" s="178"/>
      <c r="H7" s="178"/>
      <c r="I7" s="178">
        <v>2016</v>
      </c>
      <c r="J7" s="178"/>
      <c r="K7" s="178"/>
      <c r="L7" s="178"/>
      <c r="M7" s="178"/>
      <c r="N7" s="178"/>
      <c r="O7" s="178"/>
      <c r="P7" s="178"/>
    </row>
    <row r="8" spans="1:18" x14ac:dyDescent="0.2">
      <c r="B8" s="178" t="s">
        <v>4</v>
      </c>
      <c r="C8" s="178"/>
      <c r="D8" s="178"/>
      <c r="E8" s="178"/>
      <c r="F8" s="178"/>
      <c r="G8" s="178"/>
      <c r="H8" s="178"/>
      <c r="I8" s="178" t="s">
        <v>4</v>
      </c>
      <c r="J8" s="178"/>
      <c r="K8" s="178"/>
      <c r="L8" s="178"/>
      <c r="M8" s="178"/>
      <c r="N8" s="178"/>
      <c r="O8" s="178"/>
      <c r="P8" s="178"/>
    </row>
    <row r="9" spans="1:18" ht="13.5" thickBot="1" x14ac:dyDescent="0.25"/>
    <row r="10" spans="1:18" s="23" customFormat="1" ht="25.5" thickTop="1" thickBot="1" x14ac:dyDescent="0.25">
      <c r="A10" s="3" t="s">
        <v>420</v>
      </c>
      <c r="B10" s="3" t="s">
        <v>631</v>
      </c>
      <c r="C10" s="3" t="s">
        <v>196</v>
      </c>
      <c r="D10" s="3" t="s">
        <v>195</v>
      </c>
      <c r="E10" s="3" t="s">
        <v>194</v>
      </c>
      <c r="F10" s="3" t="s">
        <v>193</v>
      </c>
      <c r="G10" s="3" t="s">
        <v>192</v>
      </c>
      <c r="H10" s="3" t="s">
        <v>191</v>
      </c>
      <c r="I10" s="3" t="s">
        <v>190</v>
      </c>
      <c r="J10" s="3" t="s">
        <v>189</v>
      </c>
      <c r="K10" s="3" t="s">
        <v>188</v>
      </c>
      <c r="L10" s="3" t="s">
        <v>187</v>
      </c>
      <c r="M10" s="3" t="s">
        <v>186</v>
      </c>
      <c r="N10" s="3" t="s">
        <v>185</v>
      </c>
      <c r="O10" s="3" t="s">
        <v>184</v>
      </c>
      <c r="P10" s="3" t="s">
        <v>427</v>
      </c>
      <c r="R10" s="106"/>
    </row>
    <row r="11" spans="1:18" s="12" customFormat="1" ht="13.5" thickTop="1" x14ac:dyDescent="0.2">
      <c r="A11" s="10" t="s">
        <v>428</v>
      </c>
      <c r="B11" s="154">
        <v>100.50992735</v>
      </c>
      <c r="C11" s="154">
        <v>1322.74627162</v>
      </c>
      <c r="D11" s="154">
        <v>143.55288281</v>
      </c>
      <c r="E11" s="154">
        <v>3075.4192115624001</v>
      </c>
      <c r="F11" s="154">
        <v>2730.5160884500001</v>
      </c>
      <c r="G11" s="154">
        <v>20881.354883700002</v>
      </c>
      <c r="H11" s="154">
        <v>3206.0743540399999</v>
      </c>
      <c r="I11" s="154">
        <v>391.89833478999998</v>
      </c>
      <c r="J11" s="153">
        <v>329.01725004000002</v>
      </c>
      <c r="K11" s="153">
        <v>557.31668239999999</v>
      </c>
      <c r="L11" s="153">
        <v>3197.89705749</v>
      </c>
      <c r="M11" s="153">
        <v>3908.309070795</v>
      </c>
      <c r="N11" s="153">
        <v>2363.0556030399998</v>
      </c>
      <c r="O11" s="153">
        <v>2744.7937460799999</v>
      </c>
      <c r="P11" s="153">
        <v>44952.4613641674</v>
      </c>
    </row>
    <row r="12" spans="1:18" s="12" customFormat="1" x14ac:dyDescent="0.2">
      <c r="A12" s="10" t="s">
        <v>429</v>
      </c>
      <c r="B12" s="154">
        <v>100.50992735</v>
      </c>
      <c r="C12" s="154">
        <v>1322.74627162</v>
      </c>
      <c r="D12" s="154">
        <v>143.55288281</v>
      </c>
      <c r="E12" s="154">
        <v>3075.4192115624001</v>
      </c>
      <c r="F12" s="154">
        <v>2730.5160884500001</v>
      </c>
      <c r="G12" s="154">
        <v>20881.354883700002</v>
      </c>
      <c r="H12" s="154">
        <v>3206.0743540399999</v>
      </c>
      <c r="I12" s="154">
        <v>391.89833478999998</v>
      </c>
      <c r="J12" s="153">
        <v>329.01725004000002</v>
      </c>
      <c r="K12" s="153">
        <v>557.31668239999999</v>
      </c>
      <c r="L12" s="153">
        <v>3197.89705749</v>
      </c>
      <c r="M12" s="153">
        <v>3908.309070795</v>
      </c>
      <c r="N12" s="153">
        <v>2363.0556030399998</v>
      </c>
      <c r="O12" s="153">
        <v>2744.7937460799999</v>
      </c>
      <c r="P12" s="153">
        <v>44952.4613641674</v>
      </c>
    </row>
    <row r="13" spans="1:18" s="12" customFormat="1" x14ac:dyDescent="0.2">
      <c r="A13" s="10" t="s">
        <v>430</v>
      </c>
      <c r="B13" s="154">
        <v>100.50992735</v>
      </c>
      <c r="C13" s="154">
        <v>1290.38931662</v>
      </c>
      <c r="D13" s="154">
        <v>136.57637926999999</v>
      </c>
      <c r="E13" s="154">
        <v>3025.4571208023999</v>
      </c>
      <c r="F13" s="154">
        <v>2436.81220377</v>
      </c>
      <c r="G13" s="154">
        <v>18205.124823400001</v>
      </c>
      <c r="H13" s="154">
        <v>3155.9283739900002</v>
      </c>
      <c r="I13" s="154">
        <v>385.47815058999998</v>
      </c>
      <c r="J13" s="153">
        <v>215.58085944000001</v>
      </c>
      <c r="K13" s="153">
        <v>441.00420666000002</v>
      </c>
      <c r="L13" s="153">
        <v>2782.01861882</v>
      </c>
      <c r="M13" s="153">
        <v>3896.644625375</v>
      </c>
      <c r="N13" s="153">
        <v>2198.0897487500001</v>
      </c>
      <c r="O13" s="153">
        <v>2636.6951294800001</v>
      </c>
      <c r="P13" s="153">
        <v>40906.309484317397</v>
      </c>
    </row>
    <row r="14" spans="1:18" s="20" customFormat="1" x14ac:dyDescent="0.2">
      <c r="A14" s="4" t="s">
        <v>431</v>
      </c>
      <c r="B14" s="152">
        <v>56.616125590000003</v>
      </c>
      <c r="C14" s="152">
        <v>165.37349026000001</v>
      </c>
      <c r="D14" s="152">
        <v>93.278780639999994</v>
      </c>
      <c r="E14" s="152">
        <v>1973.2938820700001</v>
      </c>
      <c r="F14" s="152">
        <v>1546.01785563</v>
      </c>
      <c r="G14" s="152">
        <v>7626.3954786000004</v>
      </c>
      <c r="H14" s="152">
        <v>602.63287690000004</v>
      </c>
      <c r="I14" s="152">
        <v>188.46693689</v>
      </c>
      <c r="J14" s="151">
        <v>132.05408141000001</v>
      </c>
      <c r="K14" s="151">
        <v>149.67265419</v>
      </c>
      <c r="L14" s="151">
        <v>1579.08492583</v>
      </c>
      <c r="M14" s="151">
        <v>1406.364861973</v>
      </c>
      <c r="N14" s="151">
        <v>843.64579472000003</v>
      </c>
      <c r="O14" s="151">
        <v>1276.0386357299999</v>
      </c>
      <c r="P14" s="151">
        <v>17638.936380432999</v>
      </c>
    </row>
    <row r="15" spans="1:18" s="20" customFormat="1" x14ac:dyDescent="0.2">
      <c r="A15" s="4" t="s">
        <v>432</v>
      </c>
      <c r="B15" s="152">
        <v>15.552335469999999</v>
      </c>
      <c r="C15" s="152">
        <v>22.130369049999999</v>
      </c>
      <c r="D15" s="152">
        <v>12.479654999999999</v>
      </c>
      <c r="E15" s="152">
        <v>271.13884000000002</v>
      </c>
      <c r="F15" s="152">
        <v>210.83181400000001</v>
      </c>
      <c r="G15" s="152">
        <v>1016.014513</v>
      </c>
      <c r="H15" s="152">
        <v>82.401681969999999</v>
      </c>
      <c r="I15" s="152">
        <v>25.83589229</v>
      </c>
      <c r="J15" s="151">
        <v>15.36139865</v>
      </c>
      <c r="K15" s="151">
        <v>19.554113999999998</v>
      </c>
      <c r="L15" s="151">
        <v>211.93870444000001</v>
      </c>
      <c r="M15" s="151">
        <v>191.446245</v>
      </c>
      <c r="N15" s="151">
        <v>118.52265949</v>
      </c>
      <c r="O15" s="151">
        <v>191.39187928000001</v>
      </c>
      <c r="P15" s="151">
        <v>2404.60010164</v>
      </c>
    </row>
    <row r="16" spans="1:18" s="20" customFormat="1" x14ac:dyDescent="0.2">
      <c r="A16" s="4" t="s">
        <v>434</v>
      </c>
      <c r="B16" s="152">
        <v>14.738077069999999</v>
      </c>
      <c r="C16" s="152">
        <v>21.374109050000001</v>
      </c>
      <c r="D16" s="152">
        <v>12.266168</v>
      </c>
      <c r="E16" s="152">
        <v>262.00746199999998</v>
      </c>
      <c r="F16" s="152">
        <v>203.72437099999999</v>
      </c>
      <c r="G16" s="152">
        <v>980.88729599999999</v>
      </c>
      <c r="H16" s="152">
        <v>79.61644991</v>
      </c>
      <c r="I16" s="152">
        <v>24.964824369999999</v>
      </c>
      <c r="J16" s="151">
        <v>14.84348239</v>
      </c>
      <c r="K16" s="151">
        <v>18.749188</v>
      </c>
      <c r="L16" s="151">
        <v>204.79564442</v>
      </c>
      <c r="M16" s="151">
        <v>184.99506099999999</v>
      </c>
      <c r="N16" s="151">
        <v>114.56165348</v>
      </c>
      <c r="O16" s="151">
        <v>185.56366890999999</v>
      </c>
      <c r="P16" s="151">
        <v>2323.0874555999999</v>
      </c>
    </row>
    <row r="17" spans="1:16" s="20" customFormat="1" x14ac:dyDescent="0.2">
      <c r="A17" s="4" t="s">
        <v>437</v>
      </c>
      <c r="B17" s="152">
        <v>0.81425840000000005</v>
      </c>
      <c r="C17" s="152">
        <v>0.75626000000000004</v>
      </c>
      <c r="D17" s="152">
        <v>0.21348700000000001</v>
      </c>
      <c r="E17" s="152">
        <v>9.1313779999999998</v>
      </c>
      <c r="F17" s="152">
        <v>7.107443</v>
      </c>
      <c r="G17" s="152">
        <v>35.127217000000002</v>
      </c>
      <c r="H17" s="152">
        <v>2.7852320599999998</v>
      </c>
      <c r="I17" s="152">
        <v>0.87106792</v>
      </c>
      <c r="J17" s="151">
        <v>0.51791626000000002</v>
      </c>
      <c r="K17" s="151">
        <v>0.80492600000000003</v>
      </c>
      <c r="L17" s="151">
        <v>7.1430600200000001</v>
      </c>
      <c r="M17" s="151">
        <v>6.4511839999999996</v>
      </c>
      <c r="N17" s="151">
        <v>3.9610060100000002</v>
      </c>
      <c r="O17" s="151">
        <v>5.8282103699999999</v>
      </c>
      <c r="P17" s="151">
        <v>81.512646040000007</v>
      </c>
    </row>
    <row r="18" spans="1:16" s="20" customFormat="1" x14ac:dyDescent="0.2">
      <c r="A18" s="4" t="s">
        <v>438</v>
      </c>
      <c r="B18" s="152">
        <v>27.608633699999999</v>
      </c>
      <c r="C18" s="152">
        <v>691.35826651000002</v>
      </c>
      <c r="D18" s="152">
        <v>21.629896089999999</v>
      </c>
      <c r="E18" s="152">
        <v>653.19201281239998</v>
      </c>
      <c r="F18" s="152">
        <v>579.20258268999999</v>
      </c>
      <c r="G18" s="152">
        <v>3506.2448510999998</v>
      </c>
      <c r="H18" s="152">
        <v>387.00265130999998</v>
      </c>
      <c r="I18" s="152">
        <v>96.239719350000001</v>
      </c>
      <c r="J18" s="151">
        <v>61.768031379999996</v>
      </c>
      <c r="K18" s="151">
        <v>261.78390259999998</v>
      </c>
      <c r="L18" s="151">
        <v>831.06246268999996</v>
      </c>
      <c r="M18" s="151">
        <v>390.92697392399998</v>
      </c>
      <c r="N18" s="151">
        <v>1152.2881538399999</v>
      </c>
      <c r="O18" s="151">
        <v>891.29218526</v>
      </c>
      <c r="P18" s="151">
        <v>9551.6003232563999</v>
      </c>
    </row>
    <row r="19" spans="1:16" s="12" customFormat="1" x14ac:dyDescent="0.2">
      <c r="A19" s="10" t="s">
        <v>439</v>
      </c>
      <c r="B19" s="154">
        <v>0</v>
      </c>
      <c r="C19" s="154">
        <v>0</v>
      </c>
      <c r="D19" s="154">
        <v>0</v>
      </c>
      <c r="E19" s="154">
        <v>0</v>
      </c>
      <c r="F19" s="154">
        <v>0</v>
      </c>
      <c r="G19" s="154">
        <v>0</v>
      </c>
      <c r="H19" s="154">
        <v>0</v>
      </c>
      <c r="I19" s="154">
        <v>0</v>
      </c>
      <c r="J19" s="153">
        <v>0</v>
      </c>
      <c r="K19" s="153">
        <v>0</v>
      </c>
      <c r="L19" s="153">
        <v>0</v>
      </c>
      <c r="M19" s="153">
        <v>0</v>
      </c>
      <c r="N19" s="153">
        <v>1.11135089</v>
      </c>
      <c r="O19" s="153">
        <v>0</v>
      </c>
      <c r="P19" s="153">
        <v>1.11135089</v>
      </c>
    </row>
    <row r="20" spans="1:16" s="12" customFormat="1" x14ac:dyDescent="0.2">
      <c r="A20" s="10" t="s">
        <v>440</v>
      </c>
      <c r="B20" s="154">
        <v>0</v>
      </c>
      <c r="C20" s="154">
        <v>0</v>
      </c>
      <c r="D20" s="154">
        <v>0</v>
      </c>
      <c r="E20" s="154">
        <v>0</v>
      </c>
      <c r="F20" s="154">
        <v>0</v>
      </c>
      <c r="G20" s="154">
        <v>0</v>
      </c>
      <c r="H20" s="154">
        <v>0</v>
      </c>
      <c r="I20" s="154">
        <v>0</v>
      </c>
      <c r="J20" s="153">
        <v>0</v>
      </c>
      <c r="K20" s="153">
        <v>0</v>
      </c>
      <c r="L20" s="153">
        <v>0</v>
      </c>
      <c r="M20" s="153">
        <v>0</v>
      </c>
      <c r="N20" s="153">
        <v>1.11135089</v>
      </c>
      <c r="O20" s="153">
        <v>0</v>
      </c>
      <c r="P20" s="153">
        <v>1.11135089</v>
      </c>
    </row>
    <row r="21" spans="1:16" s="20" customFormat="1" x14ac:dyDescent="0.2">
      <c r="A21" s="4" t="s">
        <v>441</v>
      </c>
      <c r="B21" s="152">
        <v>0</v>
      </c>
      <c r="C21" s="152">
        <v>0</v>
      </c>
      <c r="D21" s="152">
        <v>0</v>
      </c>
      <c r="E21" s="152">
        <v>0</v>
      </c>
      <c r="F21" s="152">
        <v>0</v>
      </c>
      <c r="G21" s="152">
        <v>0</v>
      </c>
      <c r="H21" s="152">
        <v>0</v>
      </c>
      <c r="I21" s="152">
        <v>0</v>
      </c>
      <c r="J21" s="151">
        <v>0</v>
      </c>
      <c r="K21" s="151">
        <v>0</v>
      </c>
      <c r="L21" s="151">
        <v>0</v>
      </c>
      <c r="M21" s="151">
        <v>0</v>
      </c>
      <c r="N21" s="151">
        <v>0</v>
      </c>
      <c r="O21" s="151">
        <v>0</v>
      </c>
      <c r="P21" s="151">
        <v>0</v>
      </c>
    </row>
    <row r="22" spans="1:16" s="20" customFormat="1" x14ac:dyDescent="0.2">
      <c r="A22" s="4" t="s">
        <v>442</v>
      </c>
      <c r="B22" s="152">
        <v>0</v>
      </c>
      <c r="C22" s="152">
        <v>0</v>
      </c>
      <c r="D22" s="152">
        <v>0</v>
      </c>
      <c r="E22" s="152">
        <v>0</v>
      </c>
      <c r="F22" s="152">
        <v>0</v>
      </c>
      <c r="G22" s="152">
        <v>0</v>
      </c>
      <c r="H22" s="152">
        <v>0</v>
      </c>
      <c r="I22" s="152">
        <v>0</v>
      </c>
      <c r="J22" s="151">
        <v>0</v>
      </c>
      <c r="K22" s="151">
        <v>0</v>
      </c>
      <c r="L22" s="151">
        <v>0</v>
      </c>
      <c r="M22" s="151">
        <v>0</v>
      </c>
      <c r="N22" s="151">
        <v>0</v>
      </c>
      <c r="O22" s="151">
        <v>0</v>
      </c>
      <c r="P22" s="151">
        <v>0</v>
      </c>
    </row>
    <row r="23" spans="1:16" s="20" customFormat="1" x14ac:dyDescent="0.2">
      <c r="A23" s="4" t="s">
        <v>443</v>
      </c>
      <c r="B23" s="152">
        <v>0</v>
      </c>
      <c r="C23" s="152">
        <v>0</v>
      </c>
      <c r="D23" s="152">
        <v>0</v>
      </c>
      <c r="E23" s="152">
        <v>0</v>
      </c>
      <c r="F23" s="152">
        <v>0</v>
      </c>
      <c r="G23" s="152">
        <v>0</v>
      </c>
      <c r="H23" s="152">
        <v>0</v>
      </c>
      <c r="I23" s="152">
        <v>0</v>
      </c>
      <c r="J23" s="151">
        <v>0</v>
      </c>
      <c r="K23" s="151">
        <v>0</v>
      </c>
      <c r="L23" s="151">
        <v>0</v>
      </c>
      <c r="M23" s="151">
        <v>0</v>
      </c>
      <c r="N23" s="151">
        <v>1.11135089</v>
      </c>
      <c r="O23" s="151">
        <v>0</v>
      </c>
      <c r="P23" s="151">
        <v>1.11135089</v>
      </c>
    </row>
    <row r="24" spans="1:16" s="20" customFormat="1" x14ac:dyDescent="0.2">
      <c r="A24" s="4" t="s">
        <v>444</v>
      </c>
      <c r="B24" s="152">
        <v>0</v>
      </c>
      <c r="C24" s="152">
        <v>0</v>
      </c>
      <c r="D24" s="152">
        <v>0</v>
      </c>
      <c r="E24" s="152">
        <v>0</v>
      </c>
      <c r="F24" s="152">
        <v>0</v>
      </c>
      <c r="G24" s="152">
        <v>0</v>
      </c>
      <c r="H24" s="152">
        <v>0</v>
      </c>
      <c r="I24" s="152">
        <v>0</v>
      </c>
      <c r="J24" s="151">
        <v>0</v>
      </c>
      <c r="K24" s="151">
        <v>0</v>
      </c>
      <c r="L24" s="151">
        <v>0</v>
      </c>
      <c r="M24" s="151">
        <v>0</v>
      </c>
      <c r="N24" s="151">
        <v>0</v>
      </c>
      <c r="O24" s="151">
        <v>0</v>
      </c>
      <c r="P24" s="151">
        <v>0</v>
      </c>
    </row>
    <row r="25" spans="1:16" s="12" customFormat="1" x14ac:dyDescent="0.2">
      <c r="A25" s="10" t="s">
        <v>445</v>
      </c>
      <c r="B25" s="154">
        <v>0.73283259000000001</v>
      </c>
      <c r="C25" s="154">
        <v>411.52719080000003</v>
      </c>
      <c r="D25" s="154">
        <v>9.1880475399999995</v>
      </c>
      <c r="E25" s="154">
        <v>127.83238591999999</v>
      </c>
      <c r="F25" s="154">
        <v>100.75995145</v>
      </c>
      <c r="G25" s="154">
        <v>6056.4699806999997</v>
      </c>
      <c r="H25" s="154">
        <v>2083.8911638099999</v>
      </c>
      <c r="I25" s="154">
        <v>74.935602059999994</v>
      </c>
      <c r="J25" s="153">
        <v>6.397348</v>
      </c>
      <c r="K25" s="153">
        <v>9.9935358700000005</v>
      </c>
      <c r="L25" s="153">
        <v>159.93252586</v>
      </c>
      <c r="M25" s="153">
        <v>1907.9065444779999</v>
      </c>
      <c r="N25" s="153">
        <v>82.521789810000001</v>
      </c>
      <c r="O25" s="153">
        <v>277.97242920999997</v>
      </c>
      <c r="P25" s="153">
        <v>11310.061328098</v>
      </c>
    </row>
    <row r="26" spans="1:16" s="20" customFormat="1" x14ac:dyDescent="0.2">
      <c r="A26" s="4" t="s">
        <v>446</v>
      </c>
      <c r="B26" s="152">
        <v>0</v>
      </c>
      <c r="C26" s="152">
        <v>0</v>
      </c>
      <c r="D26" s="152">
        <v>1.2148182000000001</v>
      </c>
      <c r="E26" s="152">
        <v>13.3029446</v>
      </c>
      <c r="F26" s="152">
        <v>7.2089470000000002</v>
      </c>
      <c r="G26" s="152">
        <v>2635.2728989000002</v>
      </c>
      <c r="H26" s="152">
        <v>2045.2598441499999</v>
      </c>
      <c r="I26" s="152">
        <v>62.178958719999997</v>
      </c>
      <c r="J26" s="151">
        <v>0.10797355</v>
      </c>
      <c r="K26" s="151">
        <v>0</v>
      </c>
      <c r="L26" s="151">
        <v>24.211123749999999</v>
      </c>
      <c r="M26" s="151">
        <v>1761.7965899999999</v>
      </c>
      <c r="N26" s="151">
        <v>6.5781149499999998</v>
      </c>
      <c r="O26" s="151">
        <v>10.586215299999999</v>
      </c>
      <c r="P26" s="151">
        <v>6567.7184291200001</v>
      </c>
    </row>
    <row r="27" spans="1:16" s="20" customFormat="1" x14ac:dyDescent="0.2">
      <c r="A27" s="4" t="s">
        <v>472</v>
      </c>
      <c r="B27" s="152">
        <v>0</v>
      </c>
      <c r="C27" s="152">
        <v>0</v>
      </c>
      <c r="D27" s="152">
        <v>0</v>
      </c>
      <c r="E27" s="152">
        <v>0</v>
      </c>
      <c r="F27" s="152">
        <v>0</v>
      </c>
      <c r="G27" s="152">
        <v>0</v>
      </c>
      <c r="H27" s="152">
        <v>2044.644487</v>
      </c>
      <c r="I27" s="152">
        <v>61.442827000000001</v>
      </c>
      <c r="J27" s="151">
        <v>0</v>
      </c>
      <c r="K27" s="151">
        <v>0</v>
      </c>
      <c r="L27" s="151">
        <v>0</v>
      </c>
      <c r="M27" s="151">
        <v>1761.7965899999999</v>
      </c>
      <c r="N27" s="151">
        <v>0.83225464999999998</v>
      </c>
      <c r="O27" s="151">
        <v>0</v>
      </c>
      <c r="P27" s="151">
        <v>3868.7161586500001</v>
      </c>
    </row>
    <row r="28" spans="1:16" s="20" customFormat="1" x14ac:dyDescent="0.2">
      <c r="A28" s="4" t="s">
        <v>467</v>
      </c>
      <c r="B28" s="152">
        <v>0</v>
      </c>
      <c r="C28" s="152">
        <v>0</v>
      </c>
      <c r="D28" s="152">
        <v>0</v>
      </c>
      <c r="E28" s="152">
        <v>0</v>
      </c>
      <c r="F28" s="152">
        <v>0</v>
      </c>
      <c r="G28" s="152">
        <v>63.948557999999998</v>
      </c>
      <c r="H28" s="152">
        <v>0</v>
      </c>
      <c r="I28" s="152">
        <v>0</v>
      </c>
      <c r="J28" s="151">
        <v>0</v>
      </c>
      <c r="K28" s="151">
        <v>0</v>
      </c>
      <c r="L28" s="151">
        <v>0</v>
      </c>
      <c r="M28" s="151">
        <v>0</v>
      </c>
      <c r="N28" s="151">
        <v>0</v>
      </c>
      <c r="O28" s="151">
        <v>0</v>
      </c>
      <c r="P28" s="151">
        <v>63.948557999999998</v>
      </c>
    </row>
    <row r="29" spans="1:16" s="20" customFormat="1" x14ac:dyDescent="0.2">
      <c r="A29" s="4" t="s">
        <v>449</v>
      </c>
      <c r="B29" s="152">
        <v>0</v>
      </c>
      <c r="C29" s="152">
        <v>0</v>
      </c>
      <c r="D29" s="152">
        <v>0</v>
      </c>
      <c r="E29" s="152">
        <v>0</v>
      </c>
      <c r="F29" s="152">
        <v>0</v>
      </c>
      <c r="G29" s="152">
        <v>1669.6514999999999</v>
      </c>
      <c r="H29" s="152">
        <v>0</v>
      </c>
      <c r="I29" s="152">
        <v>0</v>
      </c>
      <c r="J29" s="151">
        <v>0</v>
      </c>
      <c r="K29" s="151">
        <v>0</v>
      </c>
      <c r="L29" s="151">
        <v>0</v>
      </c>
      <c r="M29" s="151">
        <v>0</v>
      </c>
      <c r="N29" s="151">
        <v>0</v>
      </c>
      <c r="O29" s="151">
        <v>0</v>
      </c>
      <c r="P29" s="151">
        <v>1669.6514999999999</v>
      </c>
    </row>
    <row r="30" spans="1:16" s="20" customFormat="1" x14ac:dyDescent="0.2">
      <c r="A30" s="4" t="s">
        <v>454</v>
      </c>
      <c r="B30" s="152">
        <v>0</v>
      </c>
      <c r="C30" s="152">
        <v>0</v>
      </c>
      <c r="D30" s="152">
        <v>1.2148182000000001</v>
      </c>
      <c r="E30" s="152">
        <v>13.3029446</v>
      </c>
      <c r="F30" s="152">
        <v>7.2089470000000002</v>
      </c>
      <c r="G30" s="152">
        <v>0</v>
      </c>
      <c r="H30" s="152">
        <v>0.61535715000000002</v>
      </c>
      <c r="I30" s="152">
        <v>0.73613172000000004</v>
      </c>
      <c r="J30" s="151">
        <v>0.10797355</v>
      </c>
      <c r="K30" s="151">
        <v>0</v>
      </c>
      <c r="L30" s="151">
        <v>20.5476797</v>
      </c>
      <c r="M30" s="151">
        <v>0</v>
      </c>
      <c r="N30" s="151">
        <v>5.7458603000000004</v>
      </c>
      <c r="O30" s="151">
        <v>10.586215299999999</v>
      </c>
      <c r="P30" s="151">
        <v>60.065927520000002</v>
      </c>
    </row>
    <row r="31" spans="1:16" s="20" customFormat="1" x14ac:dyDescent="0.2">
      <c r="A31" s="4" t="s">
        <v>455</v>
      </c>
      <c r="B31" s="152">
        <v>0</v>
      </c>
      <c r="C31" s="152">
        <v>0</v>
      </c>
      <c r="D31" s="152">
        <v>0</v>
      </c>
      <c r="E31" s="152">
        <v>0</v>
      </c>
      <c r="F31" s="152">
        <v>0</v>
      </c>
      <c r="G31" s="152">
        <v>58.311046400000002</v>
      </c>
      <c r="H31" s="152">
        <v>0</v>
      </c>
      <c r="I31" s="152">
        <v>0</v>
      </c>
      <c r="J31" s="151">
        <v>0</v>
      </c>
      <c r="K31" s="151">
        <v>0</v>
      </c>
      <c r="L31" s="151">
        <v>0</v>
      </c>
      <c r="M31" s="151">
        <v>0</v>
      </c>
      <c r="N31" s="151">
        <v>0</v>
      </c>
      <c r="O31" s="151">
        <v>0</v>
      </c>
      <c r="P31" s="151">
        <v>58.311046400000002</v>
      </c>
    </row>
    <row r="32" spans="1:16" s="20" customFormat="1" x14ac:dyDescent="0.2">
      <c r="A32" s="4" t="s">
        <v>481</v>
      </c>
      <c r="B32" s="152">
        <v>0</v>
      </c>
      <c r="C32" s="152">
        <v>0</v>
      </c>
      <c r="D32" s="152">
        <v>0</v>
      </c>
      <c r="E32" s="152">
        <v>0</v>
      </c>
      <c r="F32" s="152">
        <v>0</v>
      </c>
      <c r="G32" s="152">
        <v>0</v>
      </c>
      <c r="H32" s="152">
        <v>0</v>
      </c>
      <c r="I32" s="152">
        <v>0</v>
      </c>
      <c r="J32" s="151">
        <v>0</v>
      </c>
      <c r="K32" s="151">
        <v>0</v>
      </c>
      <c r="L32" s="151">
        <v>3.6634440499999998</v>
      </c>
      <c r="M32" s="151">
        <v>0</v>
      </c>
      <c r="N32" s="151">
        <v>0</v>
      </c>
      <c r="O32" s="151">
        <v>0</v>
      </c>
      <c r="P32" s="151">
        <v>3.6634440499999998</v>
      </c>
    </row>
    <row r="33" spans="1:16" s="20" customFormat="1" x14ac:dyDescent="0.2">
      <c r="A33" s="4" t="s">
        <v>512</v>
      </c>
      <c r="B33" s="152">
        <v>0</v>
      </c>
      <c r="C33" s="152">
        <v>0</v>
      </c>
      <c r="D33" s="152">
        <v>0</v>
      </c>
      <c r="E33" s="152">
        <v>0</v>
      </c>
      <c r="F33" s="152">
        <v>0</v>
      </c>
      <c r="G33" s="152">
        <v>843.36179449999997</v>
      </c>
      <c r="H33" s="152">
        <v>0</v>
      </c>
      <c r="I33" s="152">
        <v>0</v>
      </c>
      <c r="J33" s="151">
        <v>0</v>
      </c>
      <c r="K33" s="151">
        <v>0</v>
      </c>
      <c r="L33" s="151">
        <v>0</v>
      </c>
      <c r="M33" s="151">
        <v>0</v>
      </c>
      <c r="N33" s="151">
        <v>0</v>
      </c>
      <c r="O33" s="151">
        <v>0</v>
      </c>
      <c r="P33" s="151">
        <v>843.36179449999997</v>
      </c>
    </row>
    <row r="34" spans="1:16" s="20" customFormat="1" x14ac:dyDescent="0.2">
      <c r="A34" s="4" t="s">
        <v>456</v>
      </c>
      <c r="B34" s="152">
        <v>0.73283259000000001</v>
      </c>
      <c r="C34" s="152">
        <v>319.2964624</v>
      </c>
      <c r="D34" s="152">
        <v>7.9732293399999996</v>
      </c>
      <c r="E34" s="152">
        <v>114.52944132</v>
      </c>
      <c r="F34" s="152">
        <v>87.723721609999998</v>
      </c>
      <c r="G34" s="152">
        <v>3290.7243088999999</v>
      </c>
      <c r="H34" s="152">
        <v>38.631319660000003</v>
      </c>
      <c r="I34" s="152">
        <v>12.75664334</v>
      </c>
      <c r="J34" s="151">
        <v>6.2893744500000004</v>
      </c>
      <c r="K34" s="151">
        <v>9.9935358700000005</v>
      </c>
      <c r="L34" s="151">
        <v>135.72140211000001</v>
      </c>
      <c r="M34" s="151">
        <v>118.680454478</v>
      </c>
      <c r="N34" s="151">
        <v>75.943674860000002</v>
      </c>
      <c r="O34" s="151">
        <v>224.48861391</v>
      </c>
      <c r="P34" s="151">
        <v>4443.4850148380001</v>
      </c>
    </row>
    <row r="35" spans="1:16" s="20" customFormat="1" x14ac:dyDescent="0.2">
      <c r="A35" s="4" t="s">
        <v>457</v>
      </c>
      <c r="B35" s="152">
        <v>0</v>
      </c>
      <c r="C35" s="152">
        <v>92.230728400000004</v>
      </c>
      <c r="D35" s="152">
        <v>0</v>
      </c>
      <c r="E35" s="152">
        <v>0</v>
      </c>
      <c r="F35" s="152">
        <v>5.8272828399999996</v>
      </c>
      <c r="G35" s="152">
        <v>130.4727729</v>
      </c>
      <c r="H35" s="152">
        <v>0</v>
      </c>
      <c r="I35" s="152">
        <v>0</v>
      </c>
      <c r="J35" s="151">
        <v>0</v>
      </c>
      <c r="K35" s="151">
        <v>0</v>
      </c>
      <c r="L35" s="151">
        <v>0</v>
      </c>
      <c r="M35" s="151">
        <v>27.429500000000001</v>
      </c>
      <c r="N35" s="151">
        <v>0</v>
      </c>
      <c r="O35" s="151">
        <v>42.897599999999997</v>
      </c>
      <c r="P35" s="151">
        <v>298.85788414000001</v>
      </c>
    </row>
    <row r="36" spans="1:16" s="20" customFormat="1" x14ac:dyDescent="0.2">
      <c r="A36" s="4" t="s">
        <v>458</v>
      </c>
      <c r="B36" s="152">
        <v>0</v>
      </c>
      <c r="C36" s="152">
        <v>0</v>
      </c>
      <c r="D36" s="152">
        <v>0</v>
      </c>
      <c r="E36" s="152">
        <v>0</v>
      </c>
      <c r="F36" s="152">
        <v>0</v>
      </c>
      <c r="G36" s="152">
        <v>0</v>
      </c>
      <c r="H36" s="152">
        <v>0</v>
      </c>
      <c r="I36" s="152">
        <v>0</v>
      </c>
      <c r="J36" s="151">
        <v>0</v>
      </c>
      <c r="K36" s="151">
        <v>0</v>
      </c>
      <c r="L36" s="151">
        <v>0</v>
      </c>
      <c r="M36" s="151">
        <v>0</v>
      </c>
      <c r="N36" s="151">
        <v>0</v>
      </c>
      <c r="O36" s="151">
        <v>0</v>
      </c>
      <c r="P36" s="151">
        <v>0</v>
      </c>
    </row>
    <row r="37" spans="1:16" s="20" customFormat="1" x14ac:dyDescent="0.2">
      <c r="A37" s="10" t="s">
        <v>459</v>
      </c>
      <c r="B37" s="154">
        <v>0</v>
      </c>
      <c r="C37" s="154">
        <v>32.356954999999999</v>
      </c>
      <c r="D37" s="154">
        <v>6.9765035400000004</v>
      </c>
      <c r="E37" s="154">
        <v>49.962090760000002</v>
      </c>
      <c r="F37" s="154">
        <v>293.70388467999999</v>
      </c>
      <c r="G37" s="154">
        <v>2676.2300602999999</v>
      </c>
      <c r="H37" s="154">
        <v>50.145980049999999</v>
      </c>
      <c r="I37" s="154">
        <v>6.4201841999999996</v>
      </c>
      <c r="J37" s="153">
        <v>113.4363906</v>
      </c>
      <c r="K37" s="153">
        <v>116.31247574</v>
      </c>
      <c r="L37" s="153">
        <v>415.87843866999998</v>
      </c>
      <c r="M37" s="153">
        <v>11.66444542</v>
      </c>
      <c r="N37" s="153">
        <v>164.96585429000001</v>
      </c>
      <c r="O37" s="153">
        <v>108.0986166</v>
      </c>
      <c r="P37" s="153">
        <v>4046.1518798500001</v>
      </c>
    </row>
    <row r="38" spans="1:16" s="20" customFormat="1" x14ac:dyDescent="0.2">
      <c r="A38" s="10" t="s">
        <v>460</v>
      </c>
      <c r="B38" s="154">
        <v>0</v>
      </c>
      <c r="C38" s="154">
        <v>32.356954999999999</v>
      </c>
      <c r="D38" s="154">
        <v>6.9765035400000004</v>
      </c>
      <c r="E38" s="154">
        <v>49.962090760000002</v>
      </c>
      <c r="F38" s="154">
        <v>293.70388467999999</v>
      </c>
      <c r="G38" s="154">
        <v>1282.1591163000001</v>
      </c>
      <c r="H38" s="154">
        <v>50.145980049999999</v>
      </c>
      <c r="I38" s="154">
        <v>6.4201841999999996</v>
      </c>
      <c r="J38" s="153">
        <v>113.4363906</v>
      </c>
      <c r="K38" s="153">
        <v>87.800540049999995</v>
      </c>
      <c r="L38" s="153">
        <v>415.87843866999998</v>
      </c>
      <c r="M38" s="153">
        <v>11.66444542</v>
      </c>
      <c r="N38" s="153">
        <v>164.96585429000001</v>
      </c>
      <c r="O38" s="153">
        <v>108.0986166</v>
      </c>
      <c r="P38" s="153">
        <v>2623.5690001600001</v>
      </c>
    </row>
    <row r="39" spans="1:16" s="12" customFormat="1" x14ac:dyDescent="0.2">
      <c r="A39" s="4" t="s">
        <v>461</v>
      </c>
      <c r="B39" s="152">
        <v>0</v>
      </c>
      <c r="C39" s="152">
        <v>32.356954999999999</v>
      </c>
      <c r="D39" s="152">
        <v>6.9765035400000004</v>
      </c>
      <c r="E39" s="152">
        <v>31.578215759999999</v>
      </c>
      <c r="F39" s="152">
        <v>246.14318172</v>
      </c>
      <c r="G39" s="152">
        <v>249.26389349999999</v>
      </c>
      <c r="H39" s="152">
        <v>50.145980049999999</v>
      </c>
      <c r="I39" s="152">
        <v>6.4201841999999996</v>
      </c>
      <c r="J39" s="151">
        <v>35.202811439999998</v>
      </c>
      <c r="K39" s="151">
        <v>87.800540049999995</v>
      </c>
      <c r="L39" s="151">
        <v>73.718810939999997</v>
      </c>
      <c r="M39" s="151">
        <v>11.66444542</v>
      </c>
      <c r="N39" s="151">
        <v>164.96585429000001</v>
      </c>
      <c r="O39" s="151">
        <v>95.592015599999996</v>
      </c>
      <c r="P39" s="151">
        <v>1091.8293915100001</v>
      </c>
    </row>
    <row r="40" spans="1:16" s="12" customFormat="1" x14ac:dyDescent="0.2">
      <c r="A40" s="4" t="s">
        <v>462</v>
      </c>
      <c r="B40" s="152">
        <v>0</v>
      </c>
      <c r="C40" s="152">
        <v>0</v>
      </c>
      <c r="D40" s="152">
        <v>0</v>
      </c>
      <c r="E40" s="152">
        <v>18.383875</v>
      </c>
      <c r="F40" s="152">
        <v>47.56070296</v>
      </c>
      <c r="G40" s="152">
        <v>1032.8952228000001</v>
      </c>
      <c r="H40" s="152">
        <v>0</v>
      </c>
      <c r="I40" s="152">
        <v>0</v>
      </c>
      <c r="J40" s="151">
        <v>78.233579160000005</v>
      </c>
      <c r="K40" s="151">
        <v>0</v>
      </c>
      <c r="L40" s="151">
        <v>342.15962773000001</v>
      </c>
      <c r="M40" s="151">
        <v>0</v>
      </c>
      <c r="N40" s="151">
        <v>0</v>
      </c>
      <c r="O40" s="151">
        <v>12.506601</v>
      </c>
      <c r="P40" s="151">
        <v>1531.73960865</v>
      </c>
    </row>
    <row r="41" spans="1:16" s="20" customFormat="1" x14ac:dyDescent="0.2">
      <c r="A41" s="10" t="s">
        <v>463</v>
      </c>
      <c r="B41" s="154">
        <v>0</v>
      </c>
      <c r="C41" s="154">
        <v>0</v>
      </c>
      <c r="D41" s="154">
        <v>0</v>
      </c>
      <c r="E41" s="154">
        <v>0</v>
      </c>
      <c r="F41" s="154">
        <v>0</v>
      </c>
      <c r="G41" s="154">
        <v>1147.3988859999999</v>
      </c>
      <c r="H41" s="154">
        <v>0</v>
      </c>
      <c r="I41" s="154">
        <v>0</v>
      </c>
      <c r="J41" s="153">
        <v>0</v>
      </c>
      <c r="K41" s="153">
        <v>0</v>
      </c>
      <c r="L41" s="153">
        <v>0</v>
      </c>
      <c r="M41" s="153">
        <v>0</v>
      </c>
      <c r="N41" s="153">
        <v>0</v>
      </c>
      <c r="O41" s="153">
        <v>0</v>
      </c>
      <c r="P41" s="153">
        <v>1147.3988859999999</v>
      </c>
    </row>
    <row r="42" spans="1:16" s="20" customFormat="1" x14ac:dyDescent="0.2">
      <c r="A42" s="4" t="s">
        <v>464</v>
      </c>
      <c r="B42" s="152">
        <v>0</v>
      </c>
      <c r="C42" s="152">
        <v>0</v>
      </c>
      <c r="D42" s="152">
        <v>0</v>
      </c>
      <c r="E42" s="152">
        <v>0</v>
      </c>
      <c r="F42" s="152">
        <v>0</v>
      </c>
      <c r="G42" s="152">
        <v>1147.3988859999999</v>
      </c>
      <c r="H42" s="152">
        <v>0</v>
      </c>
      <c r="I42" s="152">
        <v>0</v>
      </c>
      <c r="J42" s="151">
        <v>0</v>
      </c>
      <c r="K42" s="151">
        <v>0</v>
      </c>
      <c r="L42" s="151">
        <v>0</v>
      </c>
      <c r="M42" s="151">
        <v>0</v>
      </c>
      <c r="N42" s="151">
        <v>0</v>
      </c>
      <c r="O42" s="151">
        <v>0</v>
      </c>
      <c r="P42" s="151">
        <v>1147.3988859999999</v>
      </c>
    </row>
    <row r="43" spans="1:16" s="12" customFormat="1" x14ac:dyDescent="0.2">
      <c r="A43" s="4" t="s">
        <v>465</v>
      </c>
      <c r="B43" s="152">
        <v>0</v>
      </c>
      <c r="C43" s="152">
        <v>0</v>
      </c>
      <c r="D43" s="152">
        <v>0</v>
      </c>
      <c r="E43" s="152">
        <v>0</v>
      </c>
      <c r="F43" s="152">
        <v>0</v>
      </c>
      <c r="G43" s="152">
        <v>0</v>
      </c>
      <c r="H43" s="152">
        <v>0</v>
      </c>
      <c r="I43" s="152">
        <v>0</v>
      </c>
      <c r="J43" s="151">
        <v>0</v>
      </c>
      <c r="K43" s="151">
        <v>0</v>
      </c>
      <c r="L43" s="151">
        <v>0</v>
      </c>
      <c r="M43" s="151">
        <v>0</v>
      </c>
      <c r="N43" s="151">
        <v>0</v>
      </c>
      <c r="O43" s="151">
        <v>0</v>
      </c>
      <c r="P43" s="151">
        <v>0</v>
      </c>
    </row>
    <row r="44" spans="1:16" s="20" customFormat="1" x14ac:dyDescent="0.2">
      <c r="A44" s="10" t="s">
        <v>466</v>
      </c>
      <c r="B44" s="154">
        <v>0</v>
      </c>
      <c r="C44" s="154">
        <v>0</v>
      </c>
      <c r="D44" s="154">
        <v>0</v>
      </c>
      <c r="E44" s="154">
        <v>0</v>
      </c>
      <c r="F44" s="154">
        <v>0</v>
      </c>
      <c r="G44" s="154">
        <v>246.67205799999999</v>
      </c>
      <c r="H44" s="154">
        <v>0</v>
      </c>
      <c r="I44" s="154">
        <v>0</v>
      </c>
      <c r="J44" s="153">
        <v>0</v>
      </c>
      <c r="K44" s="153">
        <v>28.511935690000001</v>
      </c>
      <c r="L44" s="153">
        <v>0</v>
      </c>
      <c r="M44" s="153">
        <v>0</v>
      </c>
      <c r="N44" s="153">
        <v>0</v>
      </c>
      <c r="O44" s="153">
        <v>0</v>
      </c>
      <c r="P44" s="153">
        <v>275.18399369000002</v>
      </c>
    </row>
    <row r="45" spans="1:16" s="20" customFormat="1" x14ac:dyDescent="0.2">
      <c r="A45" s="4" t="s">
        <v>446</v>
      </c>
      <c r="B45" s="152">
        <v>0</v>
      </c>
      <c r="C45" s="152">
        <v>0</v>
      </c>
      <c r="D45" s="152">
        <v>0</v>
      </c>
      <c r="E45" s="152">
        <v>0</v>
      </c>
      <c r="F45" s="152">
        <v>0</v>
      </c>
      <c r="G45" s="152">
        <v>246.67205799999999</v>
      </c>
      <c r="H45" s="152">
        <v>0</v>
      </c>
      <c r="I45" s="152">
        <v>0</v>
      </c>
      <c r="J45" s="151">
        <v>0</v>
      </c>
      <c r="K45" s="151">
        <v>4.2349721899999997</v>
      </c>
      <c r="L45" s="151">
        <v>0</v>
      </c>
      <c r="M45" s="151">
        <v>0</v>
      </c>
      <c r="N45" s="151">
        <v>0</v>
      </c>
      <c r="O45" s="151">
        <v>0</v>
      </c>
      <c r="P45" s="151">
        <v>250.90703019</v>
      </c>
    </row>
    <row r="46" spans="1:16" s="12" customFormat="1" x14ac:dyDescent="0.2">
      <c r="A46" s="4" t="s">
        <v>449</v>
      </c>
      <c r="B46" s="152">
        <v>0</v>
      </c>
      <c r="C46" s="152">
        <v>0</v>
      </c>
      <c r="D46" s="152">
        <v>0</v>
      </c>
      <c r="E46" s="152">
        <v>0</v>
      </c>
      <c r="F46" s="152">
        <v>0</v>
      </c>
      <c r="G46" s="152">
        <v>246.67205799999999</v>
      </c>
      <c r="H46" s="152">
        <v>0</v>
      </c>
      <c r="I46" s="152">
        <v>0</v>
      </c>
      <c r="J46" s="151">
        <v>0</v>
      </c>
      <c r="K46" s="151">
        <v>0</v>
      </c>
      <c r="L46" s="151">
        <v>0</v>
      </c>
      <c r="M46" s="151">
        <v>0</v>
      </c>
      <c r="N46" s="151">
        <v>0</v>
      </c>
      <c r="O46" s="151">
        <v>0</v>
      </c>
      <c r="P46" s="151">
        <v>246.67205799999999</v>
      </c>
    </row>
    <row r="47" spans="1:16" s="20" customFormat="1" x14ac:dyDescent="0.2">
      <c r="A47" s="4" t="s">
        <v>454</v>
      </c>
      <c r="B47" s="152">
        <v>0</v>
      </c>
      <c r="C47" s="152">
        <v>0</v>
      </c>
      <c r="D47" s="152">
        <v>0</v>
      </c>
      <c r="E47" s="152">
        <v>0</v>
      </c>
      <c r="F47" s="152">
        <v>0</v>
      </c>
      <c r="G47" s="152">
        <v>0</v>
      </c>
      <c r="H47" s="152">
        <v>0</v>
      </c>
      <c r="I47" s="152">
        <v>0</v>
      </c>
      <c r="J47" s="151">
        <v>0</v>
      </c>
      <c r="K47" s="151">
        <v>4.2349721899999997</v>
      </c>
      <c r="L47" s="151">
        <v>0</v>
      </c>
      <c r="M47" s="151">
        <v>0</v>
      </c>
      <c r="N47" s="151">
        <v>0</v>
      </c>
      <c r="O47" s="151">
        <v>0</v>
      </c>
      <c r="P47" s="151">
        <v>4.2349721899999997</v>
      </c>
    </row>
    <row r="48" spans="1:16" s="20" customFormat="1" x14ac:dyDescent="0.2">
      <c r="A48" s="4" t="s">
        <v>456</v>
      </c>
      <c r="B48" s="152">
        <v>0</v>
      </c>
      <c r="C48" s="152">
        <v>0</v>
      </c>
      <c r="D48" s="152">
        <v>0</v>
      </c>
      <c r="E48" s="152">
        <v>0</v>
      </c>
      <c r="F48" s="152">
        <v>0</v>
      </c>
      <c r="G48" s="152">
        <v>0</v>
      </c>
      <c r="H48" s="152">
        <v>0</v>
      </c>
      <c r="I48" s="152">
        <v>0</v>
      </c>
      <c r="J48" s="151">
        <v>0</v>
      </c>
      <c r="K48" s="151">
        <v>24.276963500000001</v>
      </c>
      <c r="L48" s="151">
        <v>0</v>
      </c>
      <c r="M48" s="151">
        <v>0</v>
      </c>
      <c r="N48" s="151">
        <v>0</v>
      </c>
      <c r="O48" s="151">
        <v>0</v>
      </c>
      <c r="P48" s="151">
        <v>24.276963500000001</v>
      </c>
    </row>
    <row r="49" spans="1:16" s="20" customFormat="1" x14ac:dyDescent="0.2">
      <c r="A49" s="4" t="s">
        <v>457</v>
      </c>
      <c r="B49" s="152">
        <v>0</v>
      </c>
      <c r="C49" s="152">
        <v>0</v>
      </c>
      <c r="D49" s="152">
        <v>0</v>
      </c>
      <c r="E49" s="152">
        <v>0</v>
      </c>
      <c r="F49" s="152">
        <v>0</v>
      </c>
      <c r="G49" s="152">
        <v>0</v>
      </c>
      <c r="H49" s="152">
        <v>0</v>
      </c>
      <c r="I49" s="152">
        <v>0</v>
      </c>
      <c r="J49" s="151">
        <v>0</v>
      </c>
      <c r="K49" s="151">
        <v>0</v>
      </c>
      <c r="L49" s="151">
        <v>0</v>
      </c>
      <c r="M49" s="151">
        <v>0</v>
      </c>
      <c r="N49" s="151">
        <v>0</v>
      </c>
      <c r="O49" s="151">
        <v>0</v>
      </c>
      <c r="P49" s="151">
        <v>0</v>
      </c>
    </row>
    <row r="50" spans="1:16" s="20" customFormat="1" x14ac:dyDescent="0.2">
      <c r="A50" s="10" t="s">
        <v>468</v>
      </c>
      <c r="B50" s="154">
        <v>0</v>
      </c>
      <c r="C50" s="154">
        <v>0</v>
      </c>
      <c r="D50" s="154">
        <v>0</v>
      </c>
      <c r="E50" s="154">
        <v>0</v>
      </c>
      <c r="F50" s="154">
        <v>0</v>
      </c>
      <c r="G50" s="154">
        <v>0</v>
      </c>
      <c r="H50" s="154">
        <v>0</v>
      </c>
      <c r="I50" s="154">
        <v>0</v>
      </c>
      <c r="J50" s="153">
        <v>0</v>
      </c>
      <c r="K50" s="153">
        <v>0</v>
      </c>
      <c r="L50" s="153">
        <v>0</v>
      </c>
      <c r="M50" s="153">
        <v>0</v>
      </c>
      <c r="N50" s="153">
        <v>0</v>
      </c>
      <c r="O50" s="153">
        <v>0</v>
      </c>
      <c r="P50" s="153">
        <v>0</v>
      </c>
    </row>
    <row r="51" spans="1:16" s="20" customFormat="1" x14ac:dyDescent="0.2">
      <c r="A51" s="4" t="s">
        <v>469</v>
      </c>
      <c r="B51" s="152">
        <v>0</v>
      </c>
      <c r="C51" s="152">
        <v>0</v>
      </c>
      <c r="D51" s="152">
        <v>0</v>
      </c>
      <c r="E51" s="152">
        <v>0</v>
      </c>
      <c r="F51" s="152">
        <v>0</v>
      </c>
      <c r="G51" s="152">
        <v>0</v>
      </c>
      <c r="H51" s="152">
        <v>0</v>
      </c>
      <c r="I51" s="152">
        <v>0</v>
      </c>
      <c r="J51" s="151">
        <v>0</v>
      </c>
      <c r="K51" s="151">
        <v>0</v>
      </c>
      <c r="L51" s="151">
        <v>0</v>
      </c>
      <c r="M51" s="151">
        <v>0</v>
      </c>
      <c r="N51" s="151">
        <v>0</v>
      </c>
      <c r="O51" s="151">
        <v>0</v>
      </c>
      <c r="P51" s="151">
        <v>0</v>
      </c>
    </row>
    <row r="52" spans="1:16" s="20" customFormat="1" x14ac:dyDescent="0.2">
      <c r="A52" s="4" t="s">
        <v>470</v>
      </c>
      <c r="B52" s="152">
        <v>0</v>
      </c>
      <c r="C52" s="152">
        <v>0</v>
      </c>
      <c r="D52" s="152">
        <v>0</v>
      </c>
      <c r="E52" s="152">
        <v>0</v>
      </c>
      <c r="F52" s="152">
        <v>0</v>
      </c>
      <c r="G52" s="152">
        <v>0</v>
      </c>
      <c r="H52" s="152">
        <v>0</v>
      </c>
      <c r="I52" s="152">
        <v>0</v>
      </c>
      <c r="J52" s="151">
        <v>0</v>
      </c>
      <c r="K52" s="151">
        <v>0</v>
      </c>
      <c r="L52" s="151">
        <v>0</v>
      </c>
      <c r="M52" s="151">
        <v>0</v>
      </c>
      <c r="N52" s="151">
        <v>0</v>
      </c>
      <c r="O52" s="151">
        <v>0</v>
      </c>
      <c r="P52" s="151">
        <v>0</v>
      </c>
    </row>
    <row r="53" spans="1:16" ht="13.5" thickBot="1" x14ac:dyDescent="0.25">
      <c r="A53" s="109"/>
      <c r="B53" s="109"/>
      <c r="C53" s="109"/>
      <c r="D53" s="109"/>
      <c r="E53" s="109"/>
      <c r="F53" s="109"/>
      <c r="G53" s="109"/>
      <c r="H53" s="109"/>
      <c r="I53" s="109"/>
      <c r="J53" s="109"/>
      <c r="K53" s="109"/>
      <c r="L53" s="109"/>
      <c r="M53" s="109"/>
      <c r="N53" s="109"/>
      <c r="O53" s="109"/>
    </row>
    <row r="54" spans="1:16" ht="13.5" thickTop="1" x14ac:dyDescent="0.2"/>
  </sheetData>
  <mergeCells count="8">
    <mergeCell ref="B5:H5"/>
    <mergeCell ref="B6:H6"/>
    <mergeCell ref="B7:H7"/>
    <mergeCell ref="B8:H8"/>
    <mergeCell ref="I5:P5"/>
    <mergeCell ref="I6:P6"/>
    <mergeCell ref="I7:P7"/>
    <mergeCell ref="I8:P8"/>
  </mergeCells>
  <printOptions horizontalCentered="1" verticalCentered="1"/>
  <pageMargins left="0.35433070866141736" right="0.35433070866141736" top="0.39370078740157483" bottom="0.47244094488188981" header="0" footer="0"/>
  <pageSetup scale="70" orientation="portrait" r:id="rId1"/>
  <headerFooter alignWithMargins="0"/>
  <colBreaks count="1" manualBreakCount="1">
    <brk id="8"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defaultGridColor="0" colorId="60" workbookViewId="0">
      <selection activeCell="A5" sqref="A5:E5"/>
    </sheetView>
  </sheetViews>
  <sheetFormatPr baseColWidth="10" defaultColWidth="11.42578125" defaultRowHeight="12.75" x14ac:dyDescent="0.2"/>
  <cols>
    <col min="1" max="1" width="51.5703125" style="18" bestFit="1" customWidth="1"/>
    <col min="2" max="7" width="11.42578125" style="18"/>
    <col min="8" max="8" width="14.28515625" style="18" customWidth="1"/>
    <col min="9" max="9" width="13.5703125" style="18" customWidth="1"/>
    <col min="10" max="16384" width="11.42578125" style="18"/>
  </cols>
  <sheetData>
    <row r="1" spans="1:9" x14ac:dyDescent="0.2">
      <c r="A1" s="17" t="s">
        <v>0</v>
      </c>
    </row>
    <row r="2" spans="1:9" x14ac:dyDescent="0.2">
      <c r="A2" s="17" t="s">
        <v>1</v>
      </c>
    </row>
    <row r="3" spans="1:9" x14ac:dyDescent="0.2">
      <c r="A3" s="17" t="s">
        <v>2</v>
      </c>
    </row>
    <row r="5" spans="1:9" x14ac:dyDescent="0.2">
      <c r="A5" s="178" t="s">
        <v>3</v>
      </c>
      <c r="B5" s="178"/>
      <c r="C5" s="178"/>
      <c r="D5" s="178"/>
      <c r="E5" s="178"/>
      <c r="F5" s="19"/>
      <c r="G5" s="19"/>
      <c r="H5" s="19"/>
    </row>
    <row r="6" spans="1:9" x14ac:dyDescent="0.2">
      <c r="A6" s="178" t="s">
        <v>201</v>
      </c>
      <c r="B6" s="178"/>
      <c r="C6" s="178"/>
      <c r="D6" s="178"/>
      <c r="E6" s="178"/>
      <c r="F6" s="19"/>
      <c r="G6" s="19"/>
      <c r="H6" s="19"/>
    </row>
    <row r="7" spans="1:9" x14ac:dyDescent="0.2">
      <c r="A7" s="178">
        <v>2016</v>
      </c>
      <c r="B7" s="178"/>
      <c r="C7" s="178"/>
      <c r="D7" s="178"/>
      <c r="E7" s="178"/>
      <c r="F7" s="19"/>
      <c r="G7" s="19"/>
      <c r="H7" s="19"/>
    </row>
    <row r="8" spans="1:9" x14ac:dyDescent="0.2">
      <c r="A8" s="178" t="s">
        <v>4</v>
      </c>
      <c r="B8" s="178"/>
      <c r="C8" s="178"/>
      <c r="D8" s="178"/>
      <c r="E8" s="178"/>
      <c r="F8" s="19"/>
      <c r="G8" s="19"/>
      <c r="H8" s="19"/>
    </row>
    <row r="9" spans="1:9" ht="13.5" thickBot="1" x14ac:dyDescent="0.25"/>
    <row r="10" spans="1:9" s="23" customFormat="1" ht="14.25" thickTop="1" thickBot="1" x14ac:dyDescent="0.25">
      <c r="A10" s="3" t="s">
        <v>420</v>
      </c>
      <c r="B10" s="3" t="s">
        <v>200</v>
      </c>
      <c r="C10" s="3" t="s">
        <v>199</v>
      </c>
      <c r="D10" s="3" t="s">
        <v>198</v>
      </c>
      <c r="E10" s="3" t="s">
        <v>427</v>
      </c>
      <c r="F10" s="15"/>
      <c r="G10" s="15"/>
      <c r="H10" s="15"/>
      <c r="I10" s="15"/>
    </row>
    <row r="11" spans="1:9" s="12" customFormat="1" ht="13.5" thickTop="1" x14ac:dyDescent="0.2">
      <c r="A11" s="10" t="s">
        <v>428</v>
      </c>
      <c r="B11" s="154">
        <v>413.73146731200001</v>
      </c>
      <c r="C11" s="154">
        <v>2400.1315347999998</v>
      </c>
      <c r="D11" s="154">
        <v>5923.0113694399997</v>
      </c>
      <c r="E11" s="154">
        <v>8736.8743715519995</v>
      </c>
      <c r="F11" s="11"/>
      <c r="G11" s="11"/>
      <c r="H11" s="11"/>
      <c r="I11" s="11"/>
    </row>
    <row r="12" spans="1:9" s="12" customFormat="1" x14ac:dyDescent="0.2">
      <c r="A12" s="10" t="s">
        <v>429</v>
      </c>
      <c r="B12" s="154">
        <v>413.73146731200001</v>
      </c>
      <c r="C12" s="154">
        <v>2400.1315347999998</v>
      </c>
      <c r="D12" s="154">
        <v>5923.0113694399997</v>
      </c>
      <c r="E12" s="154">
        <v>8736.8743715519995</v>
      </c>
      <c r="F12" s="11"/>
      <c r="G12" s="11"/>
      <c r="H12" s="11"/>
      <c r="I12" s="11"/>
    </row>
    <row r="13" spans="1:9" s="12" customFormat="1" x14ac:dyDescent="0.2">
      <c r="A13" s="10" t="s">
        <v>430</v>
      </c>
      <c r="B13" s="154">
        <v>388.98432164000002</v>
      </c>
      <c r="C13" s="154">
        <v>2062.7941018699998</v>
      </c>
      <c r="D13" s="154">
        <v>5862.5880631500004</v>
      </c>
      <c r="E13" s="154">
        <v>8314.3664866599993</v>
      </c>
      <c r="F13" s="11"/>
      <c r="G13" s="11"/>
      <c r="H13" s="11"/>
      <c r="I13" s="11"/>
    </row>
    <row r="14" spans="1:9" s="20" customFormat="1" x14ac:dyDescent="0.2">
      <c r="A14" s="4" t="s">
        <v>431</v>
      </c>
      <c r="B14" s="152">
        <v>258.26660179999999</v>
      </c>
      <c r="C14" s="152">
        <v>398.66447692999998</v>
      </c>
      <c r="D14" s="152">
        <v>2645.5643424700002</v>
      </c>
      <c r="E14" s="152">
        <v>3302.4954211999998</v>
      </c>
      <c r="F14" s="6"/>
      <c r="G14" s="6"/>
      <c r="H14" s="6"/>
      <c r="I14" s="6"/>
    </row>
    <row r="15" spans="1:9" s="20" customFormat="1" x14ac:dyDescent="0.2">
      <c r="A15" s="4" t="s">
        <v>432</v>
      </c>
      <c r="B15" s="152">
        <v>49.499673999999999</v>
      </c>
      <c r="C15" s="152">
        <v>53.159091519999997</v>
      </c>
      <c r="D15" s="152">
        <v>532.79727457000001</v>
      </c>
      <c r="E15" s="152">
        <v>635.45604008999999</v>
      </c>
      <c r="F15" s="6"/>
      <c r="G15" s="6"/>
      <c r="H15" s="6"/>
      <c r="I15" s="6"/>
    </row>
    <row r="16" spans="1:9" s="20" customFormat="1" x14ac:dyDescent="0.2">
      <c r="A16" s="4" t="s">
        <v>433</v>
      </c>
      <c r="B16" s="152">
        <v>11.712171</v>
      </c>
      <c r="C16" s="152">
        <v>0</v>
      </c>
      <c r="D16" s="152">
        <v>122.02512036</v>
      </c>
      <c r="E16" s="152">
        <v>133.73729136</v>
      </c>
      <c r="F16" s="6"/>
      <c r="G16" s="6"/>
      <c r="H16" s="6"/>
      <c r="I16" s="6"/>
    </row>
    <row r="17" spans="1:9" s="20" customFormat="1" x14ac:dyDescent="0.2">
      <c r="A17" s="4" t="s">
        <v>434</v>
      </c>
      <c r="B17" s="152">
        <v>33.578555000000001</v>
      </c>
      <c r="C17" s="152">
        <v>51.367014429999998</v>
      </c>
      <c r="D17" s="152">
        <v>349.75967176</v>
      </c>
      <c r="E17" s="152">
        <v>434.70524118999998</v>
      </c>
      <c r="F17" s="6"/>
      <c r="G17" s="6"/>
      <c r="H17" s="6"/>
      <c r="I17" s="6"/>
    </row>
    <row r="18" spans="1:9" s="20" customFormat="1" x14ac:dyDescent="0.2">
      <c r="A18" s="4" t="s">
        <v>435</v>
      </c>
      <c r="B18" s="152">
        <v>0</v>
      </c>
      <c r="C18" s="152">
        <v>0</v>
      </c>
      <c r="D18" s="152">
        <v>12.20242167</v>
      </c>
      <c r="E18" s="152">
        <v>12.20242167</v>
      </c>
      <c r="F18" s="6"/>
      <c r="G18" s="6"/>
      <c r="H18" s="6"/>
      <c r="I18" s="6"/>
    </row>
    <row r="19" spans="1:9" s="20" customFormat="1" x14ac:dyDescent="0.2">
      <c r="A19" s="4" t="s">
        <v>436</v>
      </c>
      <c r="B19" s="152">
        <v>3.03572</v>
      </c>
      <c r="C19" s="152">
        <v>0</v>
      </c>
      <c r="D19" s="152">
        <v>36.607536109999998</v>
      </c>
      <c r="E19" s="152">
        <v>39.643256110000003</v>
      </c>
      <c r="F19" s="6"/>
      <c r="G19" s="6"/>
      <c r="H19" s="6"/>
      <c r="I19" s="6"/>
    </row>
    <row r="20" spans="1:9" s="20" customFormat="1" x14ac:dyDescent="0.2">
      <c r="A20" s="4" t="s">
        <v>437</v>
      </c>
      <c r="B20" s="152">
        <v>1.1732279999999999</v>
      </c>
      <c r="C20" s="152">
        <v>1.79207709</v>
      </c>
      <c r="D20" s="152">
        <v>12.202524670000001</v>
      </c>
      <c r="E20" s="152">
        <v>15.16782976</v>
      </c>
      <c r="F20" s="6"/>
      <c r="G20" s="6"/>
      <c r="H20" s="6"/>
      <c r="I20" s="6"/>
    </row>
    <row r="21" spans="1:9" s="20" customFormat="1" x14ac:dyDescent="0.2">
      <c r="A21" s="4" t="s">
        <v>438</v>
      </c>
      <c r="B21" s="152">
        <v>60.735765890000003</v>
      </c>
      <c r="C21" s="152">
        <v>1529.21291505</v>
      </c>
      <c r="D21" s="152">
        <v>2507.6002518099999</v>
      </c>
      <c r="E21" s="152">
        <v>4097.5489327499999</v>
      </c>
      <c r="F21" s="6"/>
      <c r="G21" s="6"/>
      <c r="H21" s="6"/>
      <c r="I21" s="6"/>
    </row>
    <row r="22" spans="1:9" s="12" customFormat="1" x14ac:dyDescent="0.2">
      <c r="A22" s="10" t="s">
        <v>439</v>
      </c>
      <c r="B22" s="154">
        <v>0</v>
      </c>
      <c r="C22" s="154">
        <v>0</v>
      </c>
      <c r="D22" s="154">
        <v>0</v>
      </c>
      <c r="E22" s="154">
        <v>0</v>
      </c>
      <c r="F22" s="11"/>
      <c r="G22" s="11"/>
      <c r="H22" s="11"/>
      <c r="I22" s="11"/>
    </row>
    <row r="23" spans="1:9" s="12" customFormat="1" x14ac:dyDescent="0.2">
      <c r="A23" s="10" t="s">
        <v>440</v>
      </c>
      <c r="B23" s="154">
        <v>0</v>
      </c>
      <c r="C23" s="154">
        <v>0</v>
      </c>
      <c r="D23" s="154">
        <v>0</v>
      </c>
      <c r="E23" s="154">
        <v>0</v>
      </c>
      <c r="F23" s="11"/>
      <c r="G23" s="11"/>
      <c r="H23" s="11"/>
      <c r="I23" s="11"/>
    </row>
    <row r="24" spans="1:9" s="20" customFormat="1" x14ac:dyDescent="0.2">
      <c r="A24" s="4" t="s">
        <v>441</v>
      </c>
      <c r="B24" s="152">
        <v>0</v>
      </c>
      <c r="C24" s="152">
        <v>0</v>
      </c>
      <c r="D24" s="152">
        <v>0</v>
      </c>
      <c r="E24" s="152">
        <v>0</v>
      </c>
      <c r="F24" s="6"/>
      <c r="G24" s="6"/>
      <c r="H24" s="6"/>
      <c r="I24" s="6"/>
    </row>
    <row r="25" spans="1:9" s="20" customFormat="1" x14ac:dyDescent="0.2">
      <c r="A25" s="4" t="s">
        <v>442</v>
      </c>
      <c r="B25" s="152">
        <v>0</v>
      </c>
      <c r="C25" s="152">
        <v>0</v>
      </c>
      <c r="D25" s="152">
        <v>0</v>
      </c>
      <c r="E25" s="152">
        <v>0</v>
      </c>
      <c r="F25" s="6"/>
      <c r="G25" s="6"/>
      <c r="H25" s="6"/>
      <c r="I25" s="6"/>
    </row>
    <row r="26" spans="1:9" s="20" customFormat="1" x14ac:dyDescent="0.2">
      <c r="A26" s="4" t="s">
        <v>443</v>
      </c>
      <c r="B26" s="152">
        <v>0</v>
      </c>
      <c r="C26" s="152">
        <v>0</v>
      </c>
      <c r="D26" s="152">
        <v>0</v>
      </c>
      <c r="E26" s="152">
        <v>0</v>
      </c>
      <c r="F26" s="6"/>
      <c r="G26" s="6"/>
      <c r="H26" s="6"/>
      <c r="I26" s="6"/>
    </row>
    <row r="27" spans="1:9" s="20" customFormat="1" x14ac:dyDescent="0.2">
      <c r="A27" s="4" t="s">
        <v>444</v>
      </c>
      <c r="B27" s="152">
        <v>0</v>
      </c>
      <c r="C27" s="152">
        <v>0</v>
      </c>
      <c r="D27" s="152">
        <v>0</v>
      </c>
      <c r="E27" s="152">
        <v>0</v>
      </c>
      <c r="F27" s="6"/>
      <c r="G27" s="6"/>
      <c r="H27" s="6"/>
      <c r="I27" s="6"/>
    </row>
    <row r="28" spans="1:9" s="12" customFormat="1" x14ac:dyDescent="0.2">
      <c r="A28" s="10" t="s">
        <v>445</v>
      </c>
      <c r="B28" s="154">
        <v>20.482279949999999</v>
      </c>
      <c r="C28" s="154">
        <v>81.757618370000003</v>
      </c>
      <c r="D28" s="154">
        <v>176.62619430000001</v>
      </c>
      <c r="E28" s="154">
        <v>278.86609262000002</v>
      </c>
      <c r="F28" s="11"/>
      <c r="G28" s="11"/>
      <c r="H28" s="11"/>
      <c r="I28" s="11"/>
    </row>
    <row r="29" spans="1:9" s="20" customFormat="1" x14ac:dyDescent="0.2">
      <c r="A29" s="4" t="s">
        <v>446</v>
      </c>
      <c r="B29" s="152">
        <v>0.84191899999999997</v>
      </c>
      <c r="C29" s="152">
        <v>60.702232500000001</v>
      </c>
      <c r="D29" s="152">
        <v>5.8721931999999999</v>
      </c>
      <c r="E29" s="152">
        <v>67.416344699999996</v>
      </c>
      <c r="F29" s="6"/>
      <c r="G29" s="6"/>
      <c r="H29" s="6"/>
      <c r="I29" s="6"/>
    </row>
    <row r="30" spans="1:9" s="20" customFormat="1" x14ac:dyDescent="0.2">
      <c r="A30" s="4" t="s">
        <v>454</v>
      </c>
      <c r="B30" s="152">
        <v>0.84191899999999997</v>
      </c>
      <c r="C30" s="152">
        <v>60.702232500000001</v>
      </c>
      <c r="D30" s="152">
        <v>1.7616579999999999</v>
      </c>
      <c r="E30" s="152">
        <v>63.305809500000002</v>
      </c>
      <c r="F30" s="6"/>
      <c r="G30" s="6"/>
      <c r="H30" s="6"/>
      <c r="I30" s="6"/>
    </row>
    <row r="31" spans="1:9" s="20" customFormat="1" x14ac:dyDescent="0.2">
      <c r="A31" s="4" t="s">
        <v>455</v>
      </c>
      <c r="B31" s="152">
        <v>0</v>
      </c>
      <c r="C31" s="152">
        <v>0</v>
      </c>
      <c r="D31" s="152">
        <v>4.1105352000000002</v>
      </c>
      <c r="E31" s="152">
        <v>4.1105352000000002</v>
      </c>
      <c r="F31" s="6"/>
      <c r="G31" s="6"/>
      <c r="H31" s="6"/>
      <c r="I31" s="6"/>
    </row>
    <row r="32" spans="1:9" s="20" customFormat="1" x14ac:dyDescent="0.2">
      <c r="A32" s="4" t="s">
        <v>456</v>
      </c>
      <c r="B32" s="152">
        <v>19.640360950000002</v>
      </c>
      <c r="C32" s="152">
        <v>21.055385869999999</v>
      </c>
      <c r="D32" s="152">
        <v>170.75400110000001</v>
      </c>
      <c r="E32" s="152">
        <v>211.44974791999999</v>
      </c>
      <c r="F32" s="6"/>
      <c r="G32" s="6"/>
      <c r="H32" s="6"/>
      <c r="I32" s="6"/>
    </row>
    <row r="33" spans="1:9" s="20" customFormat="1" x14ac:dyDescent="0.2">
      <c r="A33" s="4" t="s">
        <v>457</v>
      </c>
      <c r="B33" s="152">
        <v>0</v>
      </c>
      <c r="C33" s="152">
        <v>0</v>
      </c>
      <c r="D33" s="152">
        <v>0</v>
      </c>
      <c r="E33" s="152">
        <v>0</v>
      </c>
      <c r="F33" s="6"/>
      <c r="G33" s="6"/>
      <c r="H33" s="6"/>
      <c r="I33" s="6"/>
    </row>
    <row r="34" spans="1:9" s="20" customFormat="1" x14ac:dyDescent="0.2">
      <c r="A34" s="4" t="s">
        <v>458</v>
      </c>
      <c r="B34" s="152">
        <v>0</v>
      </c>
      <c r="C34" s="152">
        <v>0</v>
      </c>
      <c r="D34" s="152">
        <v>0</v>
      </c>
      <c r="E34" s="152">
        <v>0</v>
      </c>
      <c r="F34" s="6"/>
      <c r="G34" s="6"/>
      <c r="H34" s="6"/>
      <c r="I34" s="6"/>
    </row>
    <row r="35" spans="1:9" s="12" customFormat="1" x14ac:dyDescent="0.2">
      <c r="A35" s="10" t="s">
        <v>459</v>
      </c>
      <c r="B35" s="154">
        <v>24.747145671999998</v>
      </c>
      <c r="C35" s="154">
        <v>337.33743292999998</v>
      </c>
      <c r="D35" s="154">
        <v>60.423306289999999</v>
      </c>
      <c r="E35" s="154">
        <v>422.50788489199999</v>
      </c>
      <c r="F35" s="11"/>
      <c r="G35" s="11"/>
      <c r="H35" s="11"/>
      <c r="I35" s="11"/>
    </row>
    <row r="36" spans="1:9" s="12" customFormat="1" x14ac:dyDescent="0.2">
      <c r="A36" s="10" t="s">
        <v>460</v>
      </c>
      <c r="B36" s="154">
        <v>24.747145671999998</v>
      </c>
      <c r="C36" s="154">
        <v>337.33743292999998</v>
      </c>
      <c r="D36" s="154">
        <v>60.423306289999999</v>
      </c>
      <c r="E36" s="154">
        <v>422.50788489199999</v>
      </c>
      <c r="F36" s="11"/>
      <c r="G36" s="11"/>
      <c r="H36" s="11"/>
      <c r="I36" s="11"/>
    </row>
    <row r="37" spans="1:9" s="20" customFormat="1" x14ac:dyDescent="0.2">
      <c r="A37" s="4" t="s">
        <v>461</v>
      </c>
      <c r="B37" s="152">
        <v>24.747145671999998</v>
      </c>
      <c r="C37" s="152">
        <v>243.07063292999999</v>
      </c>
      <c r="D37" s="152">
        <v>60.423306289999999</v>
      </c>
      <c r="E37" s="152">
        <v>328.241084892</v>
      </c>
      <c r="F37" s="6"/>
      <c r="G37" s="6"/>
      <c r="H37" s="6"/>
      <c r="I37" s="6"/>
    </row>
    <row r="38" spans="1:9" s="20" customFormat="1" x14ac:dyDescent="0.2">
      <c r="A38" s="4" t="s">
        <v>462</v>
      </c>
      <c r="B38" s="152">
        <v>0</v>
      </c>
      <c r="C38" s="152">
        <v>94.266800000000003</v>
      </c>
      <c r="D38" s="152">
        <v>0</v>
      </c>
      <c r="E38" s="152">
        <v>94.266800000000003</v>
      </c>
      <c r="F38" s="6"/>
      <c r="G38" s="6"/>
      <c r="H38" s="6"/>
      <c r="I38" s="6"/>
    </row>
    <row r="39" spans="1:9" s="12" customFormat="1" x14ac:dyDescent="0.2">
      <c r="A39" s="10" t="s">
        <v>463</v>
      </c>
      <c r="B39" s="154">
        <v>0</v>
      </c>
      <c r="C39" s="154">
        <v>0</v>
      </c>
      <c r="D39" s="154">
        <v>0</v>
      </c>
      <c r="E39" s="154">
        <v>0</v>
      </c>
      <c r="F39" s="11"/>
      <c r="G39" s="11"/>
      <c r="H39" s="11"/>
      <c r="I39" s="11"/>
    </row>
    <row r="40" spans="1:9" s="20" customFormat="1" x14ac:dyDescent="0.2">
      <c r="A40" s="4" t="s">
        <v>464</v>
      </c>
      <c r="B40" s="152">
        <v>0</v>
      </c>
      <c r="C40" s="152">
        <v>0</v>
      </c>
      <c r="D40" s="152">
        <v>0</v>
      </c>
      <c r="E40" s="152">
        <v>0</v>
      </c>
      <c r="F40" s="6"/>
      <c r="G40" s="6"/>
      <c r="H40" s="6"/>
      <c r="I40" s="6"/>
    </row>
    <row r="41" spans="1:9" s="20" customFormat="1" x14ac:dyDescent="0.2">
      <c r="A41" s="4" t="s">
        <v>465</v>
      </c>
      <c r="B41" s="152">
        <v>0</v>
      </c>
      <c r="C41" s="152">
        <v>0</v>
      </c>
      <c r="D41" s="152">
        <v>0</v>
      </c>
      <c r="E41" s="152">
        <v>0</v>
      </c>
      <c r="F41" s="6"/>
      <c r="G41" s="6"/>
      <c r="H41" s="6"/>
      <c r="I41" s="6"/>
    </row>
    <row r="42" spans="1:9" s="12" customFormat="1" x14ac:dyDescent="0.2">
      <c r="A42" s="10" t="s">
        <v>466</v>
      </c>
      <c r="B42" s="154">
        <v>0</v>
      </c>
      <c r="C42" s="154">
        <v>0</v>
      </c>
      <c r="D42" s="154">
        <v>0</v>
      </c>
      <c r="E42" s="154">
        <v>0</v>
      </c>
      <c r="F42" s="11"/>
      <c r="G42" s="11"/>
      <c r="H42" s="11"/>
      <c r="I42" s="11"/>
    </row>
    <row r="43" spans="1:9" s="20" customFormat="1" x14ac:dyDescent="0.2">
      <c r="A43" s="4" t="s">
        <v>446</v>
      </c>
      <c r="B43" s="152">
        <v>0</v>
      </c>
      <c r="C43" s="152">
        <v>0</v>
      </c>
      <c r="D43" s="152">
        <v>0</v>
      </c>
      <c r="E43" s="152">
        <v>0</v>
      </c>
      <c r="F43" s="6"/>
      <c r="G43" s="6"/>
      <c r="H43" s="6"/>
      <c r="I43" s="6"/>
    </row>
    <row r="44" spans="1:9" s="20" customFormat="1" x14ac:dyDescent="0.2">
      <c r="A44" s="4" t="s">
        <v>456</v>
      </c>
      <c r="B44" s="152">
        <v>0</v>
      </c>
      <c r="C44" s="152">
        <v>0</v>
      </c>
      <c r="D44" s="152">
        <v>0</v>
      </c>
      <c r="E44" s="152">
        <v>0</v>
      </c>
      <c r="F44" s="6"/>
      <c r="G44" s="6"/>
      <c r="H44" s="6"/>
      <c r="I44" s="6"/>
    </row>
    <row r="45" spans="1:9" s="20" customFormat="1" x14ac:dyDescent="0.2">
      <c r="A45" s="4" t="s">
        <v>457</v>
      </c>
      <c r="B45" s="152">
        <v>0</v>
      </c>
      <c r="C45" s="152">
        <v>0</v>
      </c>
      <c r="D45" s="152">
        <v>0</v>
      </c>
      <c r="E45" s="152">
        <v>0</v>
      </c>
      <c r="F45" s="6"/>
      <c r="G45" s="6"/>
      <c r="H45" s="6"/>
      <c r="I45" s="6"/>
    </row>
    <row r="46" spans="1:9" s="12" customFormat="1" x14ac:dyDescent="0.2">
      <c r="A46" s="10" t="s">
        <v>468</v>
      </c>
      <c r="B46" s="154">
        <v>0</v>
      </c>
      <c r="C46" s="154">
        <v>0</v>
      </c>
      <c r="D46" s="154">
        <v>0</v>
      </c>
      <c r="E46" s="154">
        <v>0</v>
      </c>
      <c r="F46" s="11"/>
      <c r="G46" s="11"/>
      <c r="H46" s="11"/>
      <c r="I46" s="11"/>
    </row>
    <row r="47" spans="1:9" s="20" customFormat="1" x14ac:dyDescent="0.2">
      <c r="A47" s="4" t="s">
        <v>469</v>
      </c>
      <c r="B47" s="152">
        <v>0</v>
      </c>
      <c r="C47" s="152">
        <v>0</v>
      </c>
      <c r="D47" s="152">
        <v>0</v>
      </c>
      <c r="E47" s="152">
        <v>0</v>
      </c>
      <c r="F47" s="6"/>
      <c r="G47" s="6"/>
      <c r="H47" s="6"/>
      <c r="I47" s="6"/>
    </row>
    <row r="48" spans="1:9" s="20" customFormat="1" x14ac:dyDescent="0.2">
      <c r="A48" s="4" t="s">
        <v>470</v>
      </c>
      <c r="B48" s="152">
        <v>0</v>
      </c>
      <c r="C48" s="152">
        <v>0</v>
      </c>
      <c r="D48" s="152">
        <v>0</v>
      </c>
      <c r="E48" s="152">
        <v>0</v>
      </c>
      <c r="F48" s="6"/>
      <c r="G48" s="6"/>
      <c r="H48" s="6"/>
      <c r="I48" s="6"/>
    </row>
    <row r="49" spans="1:12" s="20" customFormat="1" ht="13.5" thickBot="1" x14ac:dyDescent="0.25">
      <c r="A49" s="21"/>
      <c r="B49" s="21"/>
      <c r="C49" s="21"/>
      <c r="D49" s="21"/>
      <c r="E49" s="21"/>
      <c r="F49" s="32"/>
      <c r="G49" s="32"/>
      <c r="H49" s="32"/>
      <c r="I49" s="32"/>
      <c r="J49" s="31"/>
      <c r="K49" s="31"/>
      <c r="L49" s="31"/>
    </row>
    <row r="50" spans="1:12" ht="13.5" thickTop="1" x14ac:dyDescent="0.2">
      <c r="B50" s="22"/>
      <c r="C50" s="22"/>
      <c r="D50" s="22"/>
      <c r="E50" s="22"/>
      <c r="F50" s="22"/>
      <c r="G50" s="22"/>
      <c r="H50" s="22"/>
      <c r="I50" s="22"/>
      <c r="J50" s="22"/>
      <c r="K50" s="22"/>
      <c r="L50" s="22"/>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defaultGridColor="0" colorId="60" workbookViewId="0">
      <selection activeCell="A6" sqref="A6:C8"/>
    </sheetView>
  </sheetViews>
  <sheetFormatPr baseColWidth="10" defaultColWidth="11.42578125" defaultRowHeight="12.75" x14ac:dyDescent="0.2"/>
  <cols>
    <col min="1" max="1" width="51.5703125" style="18" bestFit="1" customWidth="1"/>
    <col min="2" max="6" width="11.42578125" style="18"/>
    <col min="7" max="7" width="14.28515625" style="18" customWidth="1"/>
    <col min="8" max="8" width="13.5703125" style="18" customWidth="1"/>
    <col min="9" max="16384" width="11.42578125" style="18"/>
  </cols>
  <sheetData>
    <row r="1" spans="1:8" x14ac:dyDescent="0.2">
      <c r="A1" s="17" t="s">
        <v>0</v>
      </c>
    </row>
    <row r="2" spans="1:8" x14ac:dyDescent="0.2">
      <c r="A2" s="17" t="s">
        <v>1</v>
      </c>
    </row>
    <row r="3" spans="1:8" x14ac:dyDescent="0.2">
      <c r="A3" s="17" t="s">
        <v>2</v>
      </c>
    </row>
    <row r="5" spans="1:8" x14ac:dyDescent="0.2">
      <c r="A5" s="178" t="s">
        <v>3</v>
      </c>
      <c r="B5" s="178"/>
      <c r="C5" s="178"/>
      <c r="D5" s="19"/>
      <c r="E5" s="19"/>
      <c r="F5" s="19"/>
      <c r="G5" s="19"/>
    </row>
    <row r="6" spans="1:8" x14ac:dyDescent="0.2">
      <c r="A6" s="178" t="s">
        <v>203</v>
      </c>
      <c r="B6" s="178"/>
      <c r="C6" s="178"/>
      <c r="D6" s="19"/>
      <c r="E6" s="19"/>
      <c r="F6" s="19"/>
      <c r="G6" s="19"/>
    </row>
    <row r="7" spans="1:8" x14ac:dyDescent="0.2">
      <c r="A7" s="178">
        <v>2016</v>
      </c>
      <c r="B7" s="178"/>
      <c r="C7" s="178"/>
      <c r="D7" s="19"/>
      <c r="E7" s="19"/>
      <c r="F7" s="19"/>
      <c r="G7" s="19"/>
    </row>
    <row r="8" spans="1:8" x14ac:dyDescent="0.2">
      <c r="A8" s="178" t="s">
        <v>4</v>
      </c>
      <c r="B8" s="178"/>
      <c r="C8" s="178"/>
      <c r="D8" s="19"/>
      <c r="E8" s="19"/>
      <c r="F8" s="19"/>
      <c r="G8" s="19"/>
    </row>
    <row r="9" spans="1:8" ht="15" customHeight="1" thickBot="1" x14ac:dyDescent="0.25"/>
    <row r="10" spans="1:8" s="23" customFormat="1" ht="14.25" thickTop="1" thickBot="1" x14ac:dyDescent="0.25">
      <c r="A10" s="3" t="s">
        <v>420</v>
      </c>
      <c r="B10" s="3" t="s">
        <v>202</v>
      </c>
      <c r="C10" s="3" t="s">
        <v>427</v>
      </c>
      <c r="D10" s="15"/>
      <c r="E10" s="15"/>
      <c r="F10" s="15"/>
      <c r="G10" s="15"/>
      <c r="H10" s="15"/>
    </row>
    <row r="11" spans="1:8" s="12" customFormat="1" ht="13.5" thickTop="1" x14ac:dyDescent="0.2">
      <c r="A11" s="10" t="s">
        <v>428</v>
      </c>
      <c r="B11" s="154">
        <v>1509.00237057</v>
      </c>
      <c r="C11" s="154">
        <v>1509.00237057</v>
      </c>
      <c r="D11" s="11"/>
      <c r="E11" s="11"/>
      <c r="F11" s="11"/>
      <c r="G11" s="11"/>
      <c r="H11" s="11"/>
    </row>
    <row r="12" spans="1:8" s="12" customFormat="1" x14ac:dyDescent="0.2">
      <c r="A12" s="10" t="s">
        <v>429</v>
      </c>
      <c r="B12" s="154">
        <v>1509.00237057</v>
      </c>
      <c r="C12" s="154">
        <v>1509.00237057</v>
      </c>
      <c r="D12" s="11"/>
      <c r="E12" s="11"/>
      <c r="F12" s="11"/>
      <c r="G12" s="11"/>
      <c r="H12" s="11"/>
    </row>
    <row r="13" spans="1:8" s="12" customFormat="1" x14ac:dyDescent="0.2">
      <c r="A13" s="10" t="s">
        <v>430</v>
      </c>
      <c r="B13" s="154">
        <v>1492.2644754999999</v>
      </c>
      <c r="C13" s="154">
        <v>1492.2644754999999</v>
      </c>
      <c r="D13" s="11"/>
      <c r="E13" s="11"/>
      <c r="F13" s="11"/>
      <c r="G13" s="11"/>
      <c r="H13" s="11"/>
    </row>
    <row r="14" spans="1:8" s="20" customFormat="1" x14ac:dyDescent="0.2">
      <c r="A14" s="4" t="s">
        <v>431</v>
      </c>
      <c r="B14" s="152">
        <v>392.37139653000003</v>
      </c>
      <c r="C14" s="152">
        <v>392.37139653000003</v>
      </c>
      <c r="D14" s="6"/>
      <c r="E14" s="6"/>
      <c r="F14" s="6"/>
      <c r="G14" s="6"/>
      <c r="H14" s="6"/>
    </row>
    <row r="15" spans="1:8" s="20" customFormat="1" x14ac:dyDescent="0.2">
      <c r="A15" s="4" t="s">
        <v>432</v>
      </c>
      <c r="B15" s="152">
        <v>55.950575329999999</v>
      </c>
      <c r="C15" s="152">
        <v>55.950575329999999</v>
      </c>
      <c r="D15" s="6"/>
      <c r="E15" s="6"/>
      <c r="F15" s="6"/>
      <c r="G15" s="6"/>
      <c r="H15" s="6"/>
    </row>
    <row r="16" spans="1:8" s="20" customFormat="1" x14ac:dyDescent="0.2">
      <c r="A16" s="4" t="s">
        <v>434</v>
      </c>
      <c r="B16" s="152">
        <v>54.216674329999996</v>
      </c>
      <c r="C16" s="152">
        <v>54.216674329999996</v>
      </c>
      <c r="D16" s="6"/>
      <c r="E16" s="6"/>
      <c r="F16" s="6"/>
      <c r="G16" s="6"/>
      <c r="H16" s="6"/>
    </row>
    <row r="17" spans="1:8" s="20" customFormat="1" x14ac:dyDescent="0.2">
      <c r="A17" s="4" t="s">
        <v>437</v>
      </c>
      <c r="B17" s="152">
        <v>1.7339009999999999</v>
      </c>
      <c r="C17" s="152">
        <v>1.7339009999999999</v>
      </c>
      <c r="D17" s="6"/>
      <c r="E17" s="6"/>
      <c r="F17" s="6"/>
      <c r="G17" s="6"/>
      <c r="H17" s="6"/>
    </row>
    <row r="18" spans="1:8" s="20" customFormat="1" x14ac:dyDescent="0.2">
      <c r="A18" s="4" t="s">
        <v>438</v>
      </c>
      <c r="B18" s="152">
        <v>325.47389564000002</v>
      </c>
      <c r="C18" s="152">
        <v>325.47389564000002</v>
      </c>
      <c r="D18" s="6"/>
      <c r="E18" s="6"/>
      <c r="F18" s="6"/>
      <c r="G18" s="6"/>
      <c r="H18" s="6"/>
    </row>
    <row r="19" spans="1:8" s="12" customFormat="1" x14ac:dyDescent="0.2">
      <c r="A19" s="10" t="s">
        <v>439</v>
      </c>
      <c r="B19" s="154">
        <v>0</v>
      </c>
      <c r="C19" s="154">
        <v>0</v>
      </c>
      <c r="D19" s="11"/>
      <c r="E19" s="11"/>
      <c r="F19" s="11"/>
      <c r="G19" s="11"/>
      <c r="H19" s="11"/>
    </row>
    <row r="20" spans="1:8" s="12" customFormat="1" x14ac:dyDescent="0.2">
      <c r="A20" s="10" t="s">
        <v>440</v>
      </c>
      <c r="B20" s="154">
        <v>0</v>
      </c>
      <c r="C20" s="154">
        <v>0</v>
      </c>
      <c r="D20" s="11"/>
      <c r="E20" s="11"/>
      <c r="F20" s="11"/>
      <c r="G20" s="11"/>
      <c r="H20" s="11"/>
    </row>
    <row r="21" spans="1:8" s="20" customFormat="1" x14ac:dyDescent="0.2">
      <c r="A21" s="4" t="s">
        <v>441</v>
      </c>
      <c r="B21" s="152">
        <v>0</v>
      </c>
      <c r="C21" s="152">
        <v>0</v>
      </c>
      <c r="D21" s="6"/>
      <c r="E21" s="6"/>
      <c r="F21" s="6"/>
      <c r="G21" s="6"/>
      <c r="H21" s="6"/>
    </row>
    <row r="22" spans="1:8" s="20" customFormat="1" x14ac:dyDescent="0.2">
      <c r="A22" s="4" t="s">
        <v>442</v>
      </c>
      <c r="B22" s="152">
        <v>0</v>
      </c>
      <c r="C22" s="152">
        <v>0</v>
      </c>
      <c r="D22" s="6"/>
      <c r="E22" s="6"/>
      <c r="F22" s="6"/>
      <c r="G22" s="6"/>
      <c r="H22" s="6"/>
    </row>
    <row r="23" spans="1:8" s="20" customFormat="1" x14ac:dyDescent="0.2">
      <c r="A23" s="4" t="s">
        <v>443</v>
      </c>
      <c r="B23" s="152">
        <v>0</v>
      </c>
      <c r="C23" s="152">
        <v>0</v>
      </c>
      <c r="D23" s="6"/>
      <c r="E23" s="6"/>
      <c r="F23" s="6"/>
      <c r="G23" s="6"/>
      <c r="H23" s="6"/>
    </row>
    <row r="24" spans="1:8" s="20" customFormat="1" x14ac:dyDescent="0.2">
      <c r="A24" s="4" t="s">
        <v>444</v>
      </c>
      <c r="B24" s="152">
        <v>0</v>
      </c>
      <c r="C24" s="152">
        <v>0</v>
      </c>
      <c r="D24" s="6"/>
      <c r="E24" s="6"/>
      <c r="F24" s="6"/>
      <c r="G24" s="6"/>
      <c r="H24" s="6"/>
    </row>
    <row r="25" spans="1:8" s="12" customFormat="1" x14ac:dyDescent="0.2">
      <c r="A25" s="10" t="s">
        <v>445</v>
      </c>
      <c r="B25" s="154">
        <v>718.46860800000002</v>
      </c>
      <c r="C25" s="154">
        <v>718.46860800000002</v>
      </c>
      <c r="D25" s="11"/>
      <c r="E25" s="11"/>
      <c r="F25" s="11"/>
      <c r="G25" s="11"/>
      <c r="H25" s="11"/>
    </row>
    <row r="26" spans="1:8" s="20" customFormat="1" x14ac:dyDescent="0.2">
      <c r="A26" s="4" t="s">
        <v>446</v>
      </c>
      <c r="B26" s="152">
        <v>661.89928224000005</v>
      </c>
      <c r="C26" s="152">
        <v>661.89928224000005</v>
      </c>
      <c r="D26" s="6"/>
      <c r="E26" s="6"/>
      <c r="F26" s="6"/>
      <c r="G26" s="6"/>
      <c r="H26" s="6"/>
    </row>
    <row r="27" spans="1:8" s="20" customFormat="1" ht="24" x14ac:dyDescent="0.2">
      <c r="A27" s="4" t="s">
        <v>472</v>
      </c>
      <c r="B27" s="152">
        <v>430</v>
      </c>
      <c r="C27" s="152">
        <v>430</v>
      </c>
      <c r="D27" s="6"/>
      <c r="E27" s="6"/>
      <c r="F27" s="6"/>
      <c r="G27" s="6"/>
      <c r="H27" s="6"/>
    </row>
    <row r="28" spans="1:8" s="20" customFormat="1" x14ac:dyDescent="0.2">
      <c r="A28" s="4" t="s">
        <v>454</v>
      </c>
      <c r="B28" s="152">
        <v>1.2085214</v>
      </c>
      <c r="C28" s="152">
        <v>1.2085214</v>
      </c>
      <c r="D28" s="6"/>
      <c r="E28" s="6"/>
      <c r="F28" s="6"/>
      <c r="G28" s="6"/>
      <c r="H28" s="6"/>
    </row>
    <row r="29" spans="1:8" s="20" customFormat="1" x14ac:dyDescent="0.2">
      <c r="A29" s="4" t="s">
        <v>481</v>
      </c>
      <c r="B29" s="152">
        <v>230.69076084</v>
      </c>
      <c r="C29" s="152">
        <v>230.69076084</v>
      </c>
      <c r="D29" s="6"/>
      <c r="E29" s="6"/>
      <c r="F29" s="6"/>
      <c r="G29" s="6"/>
      <c r="H29" s="6"/>
    </row>
    <row r="30" spans="1:8" s="20" customFormat="1" x14ac:dyDescent="0.2">
      <c r="A30" s="4" t="s">
        <v>456</v>
      </c>
      <c r="B30" s="152">
        <v>54.619325760000002</v>
      </c>
      <c r="C30" s="152">
        <v>54.619325760000002</v>
      </c>
      <c r="D30" s="6"/>
      <c r="E30" s="6"/>
      <c r="F30" s="6"/>
      <c r="G30" s="6"/>
      <c r="H30" s="6"/>
    </row>
    <row r="31" spans="1:8" s="12" customFormat="1" x14ac:dyDescent="0.2">
      <c r="A31" s="4" t="s">
        <v>457</v>
      </c>
      <c r="B31" s="152">
        <v>1.95</v>
      </c>
      <c r="C31" s="152">
        <v>1.95</v>
      </c>
      <c r="D31" s="11"/>
      <c r="E31" s="11"/>
      <c r="F31" s="11"/>
      <c r="G31" s="11"/>
      <c r="H31" s="11"/>
    </row>
    <row r="32" spans="1:8" s="12" customFormat="1" x14ac:dyDescent="0.2">
      <c r="A32" s="4" t="s">
        <v>458</v>
      </c>
      <c r="B32" s="152">
        <v>0</v>
      </c>
      <c r="C32" s="152">
        <v>0</v>
      </c>
      <c r="D32" s="11"/>
      <c r="E32" s="11"/>
      <c r="F32" s="11"/>
      <c r="G32" s="11"/>
      <c r="H32" s="11"/>
    </row>
    <row r="33" spans="1:11" s="20" customFormat="1" x14ac:dyDescent="0.2">
      <c r="A33" s="10" t="s">
        <v>459</v>
      </c>
      <c r="B33" s="154">
        <v>16.73789507</v>
      </c>
      <c r="C33" s="154">
        <v>16.73789507</v>
      </c>
      <c r="D33" s="6"/>
      <c r="E33" s="6"/>
      <c r="F33" s="6"/>
      <c r="G33" s="6"/>
      <c r="H33" s="6"/>
    </row>
    <row r="34" spans="1:11" s="20" customFormat="1" x14ac:dyDescent="0.2">
      <c r="A34" s="10" t="s">
        <v>460</v>
      </c>
      <c r="B34" s="154">
        <v>16.73789507</v>
      </c>
      <c r="C34" s="154">
        <v>16.73789507</v>
      </c>
      <c r="D34" s="6"/>
      <c r="E34" s="6"/>
      <c r="F34" s="6"/>
      <c r="G34" s="6"/>
      <c r="H34" s="6"/>
    </row>
    <row r="35" spans="1:11" s="12" customFormat="1" x14ac:dyDescent="0.2">
      <c r="A35" s="4" t="s">
        <v>461</v>
      </c>
      <c r="B35" s="152">
        <v>16.73789507</v>
      </c>
      <c r="C35" s="152">
        <v>16.73789507</v>
      </c>
      <c r="D35" s="11"/>
      <c r="E35" s="11"/>
      <c r="F35" s="11"/>
      <c r="G35" s="11"/>
      <c r="H35" s="11"/>
    </row>
    <row r="36" spans="1:11" s="20" customFormat="1" x14ac:dyDescent="0.2">
      <c r="A36" s="4" t="s">
        <v>462</v>
      </c>
      <c r="B36" s="152">
        <v>0</v>
      </c>
      <c r="C36" s="152">
        <v>0</v>
      </c>
      <c r="D36" s="6"/>
      <c r="E36" s="6"/>
      <c r="F36" s="6"/>
      <c r="G36" s="6"/>
      <c r="H36" s="6"/>
    </row>
    <row r="37" spans="1:11" s="20" customFormat="1" x14ac:dyDescent="0.2">
      <c r="A37" s="10" t="s">
        <v>463</v>
      </c>
      <c r="B37" s="154">
        <v>0</v>
      </c>
      <c r="C37" s="154">
        <v>0</v>
      </c>
      <c r="D37" s="6"/>
      <c r="E37" s="6"/>
      <c r="F37" s="6"/>
      <c r="G37" s="6"/>
      <c r="H37" s="6"/>
    </row>
    <row r="38" spans="1:11" s="12" customFormat="1" x14ac:dyDescent="0.2">
      <c r="A38" s="4" t="s">
        <v>464</v>
      </c>
      <c r="B38" s="152">
        <v>0</v>
      </c>
      <c r="C38" s="152">
        <v>0</v>
      </c>
      <c r="D38" s="11"/>
      <c r="E38" s="11"/>
      <c r="F38" s="11"/>
      <c r="G38" s="11"/>
      <c r="H38" s="11"/>
    </row>
    <row r="39" spans="1:11" s="20" customFormat="1" x14ac:dyDescent="0.2">
      <c r="A39" s="4" t="s">
        <v>465</v>
      </c>
      <c r="B39" s="152">
        <v>0</v>
      </c>
      <c r="C39" s="152">
        <v>0</v>
      </c>
      <c r="D39" s="6"/>
      <c r="E39" s="6"/>
      <c r="F39" s="6"/>
      <c r="G39" s="6"/>
      <c r="H39" s="6"/>
    </row>
    <row r="40" spans="1:11" s="20" customFormat="1" x14ac:dyDescent="0.2">
      <c r="A40" s="10" t="s">
        <v>466</v>
      </c>
      <c r="B40" s="154">
        <v>0</v>
      </c>
      <c r="C40" s="154">
        <v>0</v>
      </c>
      <c r="D40" s="6"/>
      <c r="E40" s="6"/>
      <c r="F40" s="6"/>
      <c r="G40" s="6"/>
      <c r="H40" s="6"/>
    </row>
    <row r="41" spans="1:11" s="20" customFormat="1" x14ac:dyDescent="0.2">
      <c r="A41" s="4" t="s">
        <v>446</v>
      </c>
      <c r="B41" s="152">
        <v>0</v>
      </c>
      <c r="C41" s="152">
        <v>0</v>
      </c>
      <c r="D41" s="6"/>
      <c r="E41" s="6"/>
      <c r="F41" s="6"/>
      <c r="G41" s="6"/>
      <c r="H41" s="6"/>
    </row>
    <row r="42" spans="1:11" s="12" customFormat="1" x14ac:dyDescent="0.2">
      <c r="A42" s="4" t="s">
        <v>456</v>
      </c>
      <c r="B42" s="152">
        <v>0</v>
      </c>
      <c r="C42" s="152">
        <v>0</v>
      </c>
      <c r="D42" s="11"/>
      <c r="E42" s="11"/>
      <c r="F42" s="11"/>
      <c r="G42" s="11"/>
      <c r="H42" s="11"/>
    </row>
    <row r="43" spans="1:11" s="20" customFormat="1" x14ac:dyDescent="0.2">
      <c r="A43" s="4" t="s">
        <v>457</v>
      </c>
      <c r="B43" s="152">
        <v>0</v>
      </c>
      <c r="C43" s="152">
        <v>0</v>
      </c>
      <c r="D43" s="6"/>
      <c r="E43" s="6"/>
      <c r="F43" s="6"/>
      <c r="G43" s="6"/>
      <c r="H43" s="6"/>
    </row>
    <row r="44" spans="1:11" s="20" customFormat="1" x14ac:dyDescent="0.2">
      <c r="A44" s="10" t="s">
        <v>468</v>
      </c>
      <c r="B44" s="154">
        <v>0</v>
      </c>
      <c r="C44" s="154">
        <v>0</v>
      </c>
      <c r="D44" s="6"/>
      <c r="E44" s="6"/>
      <c r="F44" s="6"/>
      <c r="G44" s="6"/>
      <c r="H44" s="6"/>
    </row>
    <row r="45" spans="1:11" s="20" customFormat="1" x14ac:dyDescent="0.2">
      <c r="A45" s="4" t="s">
        <v>469</v>
      </c>
      <c r="B45" s="152">
        <v>0</v>
      </c>
      <c r="C45" s="152">
        <v>0</v>
      </c>
      <c r="D45" s="32"/>
      <c r="E45" s="32"/>
      <c r="F45" s="32"/>
      <c r="G45" s="32"/>
      <c r="H45" s="32"/>
      <c r="I45" s="31"/>
      <c r="J45" s="31"/>
      <c r="K45" s="31"/>
    </row>
    <row r="46" spans="1:11" x14ac:dyDescent="0.2">
      <c r="A46" s="4" t="s">
        <v>470</v>
      </c>
      <c r="B46" s="152">
        <v>0</v>
      </c>
      <c r="C46" s="152">
        <v>0</v>
      </c>
      <c r="D46" s="22"/>
      <c r="E46" s="22"/>
      <c r="F46" s="22"/>
      <c r="G46" s="22"/>
      <c r="H46" s="22"/>
      <c r="I46" s="22"/>
      <c r="J46" s="22"/>
      <c r="K46" s="22"/>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I22" sqref="I22"/>
    </sheetView>
  </sheetViews>
  <sheetFormatPr baseColWidth="10" defaultColWidth="11.42578125" defaultRowHeight="15" x14ac:dyDescent="0.25"/>
  <cols>
    <col min="1" max="6" width="11.42578125" style="75"/>
    <col min="7" max="7" width="14.28515625" style="75" customWidth="1"/>
    <col min="8" max="16384" width="11.42578125" style="75"/>
  </cols>
  <sheetData>
    <row r="18" spans="1:7" ht="99.75" customHeight="1" x14ac:dyDescent="0.25">
      <c r="A18" s="183" t="s">
        <v>268</v>
      </c>
      <c r="B18" s="183"/>
      <c r="C18" s="183"/>
      <c r="D18" s="183"/>
      <c r="E18" s="183"/>
      <c r="F18" s="183"/>
      <c r="G18" s="183"/>
    </row>
    <row r="20" spans="1:7" ht="46.5" x14ac:dyDescent="0.7">
      <c r="A20" s="180"/>
      <c r="B20" s="180"/>
      <c r="C20" s="180"/>
      <c r="D20" s="180"/>
      <c r="E20" s="180"/>
      <c r="F20" s="180"/>
      <c r="G20" s="180"/>
    </row>
    <row r="71" spans="2:2" x14ac:dyDescent="0.25">
      <c r="B71" s="76"/>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56"/>
  <sheetViews>
    <sheetView showGridLines="0" defaultGridColor="0" colorId="60" workbookViewId="0">
      <selection activeCell="A5" sqref="A5:F5"/>
    </sheetView>
  </sheetViews>
  <sheetFormatPr baseColWidth="10" defaultColWidth="11.42578125" defaultRowHeight="12.75" x14ac:dyDescent="0.2"/>
  <cols>
    <col min="1" max="1" width="56.85546875" style="18" customWidth="1"/>
    <col min="2" max="2" width="15" style="18" customWidth="1"/>
    <col min="3" max="3" width="11.42578125" style="18"/>
    <col min="4" max="4" width="13.28515625" style="18" customWidth="1"/>
    <col min="5" max="6" width="11.42578125" style="18"/>
    <col min="7" max="7" width="14.28515625" style="18" customWidth="1"/>
    <col min="8" max="8" width="13.5703125" style="18" customWidth="1"/>
    <col min="9" max="16384" width="11.42578125" style="18"/>
  </cols>
  <sheetData>
    <row r="1" spans="1:8" x14ac:dyDescent="0.2">
      <c r="A1" s="17" t="s">
        <v>0</v>
      </c>
    </row>
    <row r="2" spans="1:8" x14ac:dyDescent="0.2">
      <c r="A2" s="17" t="s">
        <v>1</v>
      </c>
    </row>
    <row r="3" spans="1:8" x14ac:dyDescent="0.2">
      <c r="A3" s="17" t="s">
        <v>2</v>
      </c>
    </row>
    <row r="5" spans="1:8" x14ac:dyDescent="0.2">
      <c r="A5" s="178" t="s">
        <v>3</v>
      </c>
      <c r="B5" s="178"/>
      <c r="C5" s="178"/>
      <c r="D5" s="178"/>
      <c r="E5" s="178"/>
      <c r="F5" s="178"/>
      <c r="G5" s="19"/>
    </row>
    <row r="6" spans="1:8" x14ac:dyDescent="0.2">
      <c r="A6" s="178" t="s">
        <v>50</v>
      </c>
      <c r="B6" s="178"/>
      <c r="C6" s="178"/>
      <c r="D6" s="178"/>
      <c r="E6" s="178"/>
      <c r="F6" s="178"/>
      <c r="G6" s="19"/>
    </row>
    <row r="7" spans="1:8" x14ac:dyDescent="0.2">
      <c r="A7" s="178">
        <v>2016</v>
      </c>
      <c r="B7" s="178"/>
      <c r="C7" s="178"/>
      <c r="D7" s="178"/>
      <c r="E7" s="178"/>
      <c r="F7" s="178"/>
      <c r="G7" s="19"/>
    </row>
    <row r="8" spans="1:8" x14ac:dyDescent="0.2">
      <c r="A8" s="178" t="s">
        <v>4</v>
      </c>
      <c r="B8" s="178"/>
      <c r="C8" s="178"/>
      <c r="D8" s="178"/>
      <c r="E8" s="178"/>
      <c r="F8" s="178"/>
      <c r="G8" s="19"/>
    </row>
    <row r="9" spans="1:8" ht="13.5" thickBot="1" x14ac:dyDescent="0.25"/>
    <row r="10" spans="1:8" s="23" customFormat="1" ht="49.5" thickTop="1" thickBot="1" x14ac:dyDescent="0.25">
      <c r="A10" s="3" t="s">
        <v>420</v>
      </c>
      <c r="B10" s="3" t="s">
        <v>524</v>
      </c>
      <c r="C10" s="3" t="s">
        <v>525</v>
      </c>
      <c r="D10" s="3" t="s">
        <v>526</v>
      </c>
      <c r="E10" s="3" t="s">
        <v>527</v>
      </c>
      <c r="F10" s="3" t="s">
        <v>427</v>
      </c>
      <c r="G10" s="15"/>
      <c r="H10" s="15"/>
    </row>
    <row r="11" spans="1:8" s="12" customFormat="1" ht="13.5" thickTop="1" x14ac:dyDescent="0.2">
      <c r="A11" s="10" t="s">
        <v>428</v>
      </c>
      <c r="B11" s="154">
        <v>6647.0186237731996</v>
      </c>
      <c r="C11" s="154">
        <v>563048.89349936997</v>
      </c>
      <c r="D11" s="154">
        <v>96051.579800000007</v>
      </c>
      <c r="E11" s="154">
        <v>1740956.0143270269</v>
      </c>
      <c r="F11" s="154">
        <v>2406703.5062501705</v>
      </c>
      <c r="G11" s="11"/>
      <c r="H11" s="11"/>
    </row>
    <row r="12" spans="1:8" s="12" customFormat="1" x14ac:dyDescent="0.2">
      <c r="A12" s="10" t="s">
        <v>429</v>
      </c>
      <c r="B12" s="154">
        <v>6647.0186237731996</v>
      </c>
      <c r="C12" s="154">
        <v>562903.86213182996</v>
      </c>
      <c r="D12" s="154">
        <v>96051.579800000007</v>
      </c>
      <c r="E12" s="154">
        <v>1724361.5424291671</v>
      </c>
      <c r="F12" s="154">
        <v>2389964.0029847706</v>
      </c>
      <c r="G12" s="11"/>
      <c r="H12" s="11"/>
    </row>
    <row r="13" spans="1:8" s="12" customFormat="1" x14ac:dyDescent="0.2">
      <c r="A13" s="10" t="s">
        <v>430</v>
      </c>
      <c r="B13" s="154">
        <v>5964.6229681000004</v>
      </c>
      <c r="C13" s="154">
        <v>485482.01724742999</v>
      </c>
      <c r="D13" s="154">
        <v>86791.848100000003</v>
      </c>
      <c r="E13" s="154">
        <v>1632377.210612017</v>
      </c>
      <c r="F13" s="154">
        <v>2210615.6989275469</v>
      </c>
      <c r="G13" s="11"/>
      <c r="H13" s="11"/>
    </row>
    <row r="14" spans="1:8" s="20" customFormat="1" x14ac:dyDescent="0.2">
      <c r="A14" s="4" t="s">
        <v>431</v>
      </c>
      <c r="B14" s="152">
        <v>3866.2860563839999</v>
      </c>
      <c r="C14" s="152">
        <v>303960.64461282</v>
      </c>
      <c r="D14" s="152">
        <v>41771.457699999999</v>
      </c>
      <c r="E14" s="152">
        <v>1085371.79188184</v>
      </c>
      <c r="F14" s="152">
        <v>1434970.180251044</v>
      </c>
      <c r="G14" s="6"/>
      <c r="H14" s="6"/>
    </row>
    <row r="15" spans="1:8" s="20" customFormat="1" x14ac:dyDescent="0.2">
      <c r="A15" s="4" t="s">
        <v>432</v>
      </c>
      <c r="B15" s="152">
        <v>383.90395916</v>
      </c>
      <c r="C15" s="152">
        <v>35151.359238810001</v>
      </c>
      <c r="D15" s="152">
        <v>3998.4094</v>
      </c>
      <c r="E15" s="152">
        <v>102232.36309539</v>
      </c>
      <c r="F15" s="152">
        <v>141766.03569336</v>
      </c>
      <c r="G15" s="6"/>
      <c r="H15" s="6"/>
    </row>
    <row r="16" spans="1:8" s="20" customFormat="1" x14ac:dyDescent="0.2">
      <c r="A16" s="4" t="s">
        <v>433</v>
      </c>
      <c r="B16" s="152">
        <v>0</v>
      </c>
      <c r="C16" s="152">
        <v>0</v>
      </c>
      <c r="D16" s="152">
        <v>0</v>
      </c>
      <c r="E16" s="152">
        <v>65.426492629999998</v>
      </c>
      <c r="F16" s="152">
        <v>65.426492629999998</v>
      </c>
      <c r="G16" s="6"/>
      <c r="H16" s="6"/>
    </row>
    <row r="17" spans="1:8" s="20" customFormat="1" x14ac:dyDescent="0.2">
      <c r="A17" s="4" t="s">
        <v>434</v>
      </c>
      <c r="B17" s="152">
        <v>364.58266682999999</v>
      </c>
      <c r="C17" s="152">
        <v>33841.892156850001</v>
      </c>
      <c r="D17" s="152">
        <v>3903.3622999999998</v>
      </c>
      <c r="E17" s="152">
        <v>133344.69743281</v>
      </c>
      <c r="F17" s="152">
        <v>135327.90933945999</v>
      </c>
      <c r="G17" s="6"/>
      <c r="H17" s="6"/>
    </row>
    <row r="18" spans="1:8" s="20" customFormat="1" x14ac:dyDescent="0.2">
      <c r="A18" s="4" t="s">
        <v>435</v>
      </c>
      <c r="B18" s="152">
        <v>0</v>
      </c>
      <c r="C18" s="152">
        <v>38.544327529999997</v>
      </c>
      <c r="D18" s="152">
        <v>0</v>
      </c>
      <c r="E18" s="152">
        <v>38.544327529999997</v>
      </c>
      <c r="F18" s="152">
        <v>38.544327529999997</v>
      </c>
      <c r="G18" s="6"/>
      <c r="H18" s="6"/>
    </row>
    <row r="19" spans="1:8" s="20" customFormat="1" x14ac:dyDescent="0.2">
      <c r="A19" s="4" t="s">
        <v>437</v>
      </c>
      <c r="B19" s="152">
        <v>19.321292329999999</v>
      </c>
      <c r="C19" s="152">
        <v>1270.9227544299999</v>
      </c>
      <c r="D19" s="152">
        <v>95.0471</v>
      </c>
      <c r="E19" s="152">
        <v>6237.8498876800004</v>
      </c>
      <c r="F19" s="152">
        <v>6334.1555337399996</v>
      </c>
      <c r="G19" s="6"/>
      <c r="H19" s="6"/>
    </row>
    <row r="20" spans="1:8" s="12" customFormat="1" x14ac:dyDescent="0.2">
      <c r="A20" s="4" t="s">
        <v>438</v>
      </c>
      <c r="B20" s="152">
        <v>1223.1461385919999</v>
      </c>
      <c r="C20" s="152">
        <v>57960.538773259999</v>
      </c>
      <c r="D20" s="152">
        <v>23968.741600000001</v>
      </c>
      <c r="E20" s="152">
        <v>28220.77370328</v>
      </c>
      <c r="F20" s="152">
        <v>111373.200215132</v>
      </c>
      <c r="G20" s="11"/>
      <c r="H20" s="11"/>
    </row>
    <row r="21" spans="1:8" s="12" customFormat="1" x14ac:dyDescent="0.2">
      <c r="A21" s="10" t="s">
        <v>439</v>
      </c>
      <c r="B21" s="154">
        <v>0</v>
      </c>
      <c r="C21" s="154">
        <v>2926.4635321599999</v>
      </c>
      <c r="D21" s="154">
        <v>0</v>
      </c>
      <c r="E21" s="154">
        <v>0</v>
      </c>
      <c r="F21" s="154">
        <v>2926.4635321599999</v>
      </c>
      <c r="G21" s="11"/>
      <c r="H21" s="11"/>
    </row>
    <row r="22" spans="1:8" s="20" customFormat="1" x14ac:dyDescent="0.2">
      <c r="A22" s="10" t="s">
        <v>440</v>
      </c>
      <c r="B22" s="154">
        <v>0</v>
      </c>
      <c r="C22" s="154">
        <v>2926.4635321599999</v>
      </c>
      <c r="D22" s="154">
        <v>0</v>
      </c>
      <c r="E22" s="154">
        <v>0</v>
      </c>
      <c r="F22" s="154">
        <v>2926.4635321599999</v>
      </c>
      <c r="G22" s="6"/>
      <c r="H22" s="6"/>
    </row>
    <row r="23" spans="1:8" s="20" customFormat="1" x14ac:dyDescent="0.2">
      <c r="A23" s="4" t="s">
        <v>441</v>
      </c>
      <c r="B23" s="152">
        <v>0</v>
      </c>
      <c r="C23" s="152">
        <v>330.14421084000003</v>
      </c>
      <c r="D23" s="152">
        <v>0</v>
      </c>
      <c r="E23" s="152">
        <v>0</v>
      </c>
      <c r="F23" s="152">
        <v>330.14421084000003</v>
      </c>
      <c r="G23" s="6"/>
      <c r="H23" s="6"/>
    </row>
    <row r="24" spans="1:8" s="20" customFormat="1" x14ac:dyDescent="0.2">
      <c r="A24" s="4" t="s">
        <v>442</v>
      </c>
      <c r="B24" s="152">
        <v>0</v>
      </c>
      <c r="C24" s="152">
        <v>0</v>
      </c>
      <c r="D24" s="152">
        <v>0</v>
      </c>
      <c r="E24" s="152">
        <v>0</v>
      </c>
      <c r="F24" s="152">
        <v>0</v>
      </c>
      <c r="G24" s="6"/>
      <c r="H24" s="6"/>
    </row>
    <row r="25" spans="1:8" s="20" customFormat="1" x14ac:dyDescent="0.2">
      <c r="A25" s="4" t="s">
        <v>443</v>
      </c>
      <c r="B25" s="152">
        <v>0</v>
      </c>
      <c r="C25" s="152">
        <v>2596.3193213200002</v>
      </c>
      <c r="D25" s="152">
        <v>0</v>
      </c>
      <c r="E25" s="152">
        <v>0</v>
      </c>
      <c r="F25" s="152">
        <v>2596.3193213200002</v>
      </c>
      <c r="G25" s="6"/>
      <c r="H25" s="6"/>
    </row>
    <row r="26" spans="1:8" s="12" customFormat="1" x14ac:dyDescent="0.2">
      <c r="A26" s="4" t="s">
        <v>444</v>
      </c>
      <c r="B26" s="152">
        <v>0</v>
      </c>
      <c r="C26" s="152">
        <v>0</v>
      </c>
      <c r="D26" s="152">
        <v>0</v>
      </c>
      <c r="E26" s="152">
        <v>0</v>
      </c>
      <c r="F26" s="152">
        <v>0</v>
      </c>
      <c r="G26" s="11"/>
      <c r="H26" s="11"/>
    </row>
    <row r="27" spans="1:8" s="20" customFormat="1" x14ac:dyDescent="0.2">
      <c r="A27" s="10" t="s">
        <v>445</v>
      </c>
      <c r="B27" s="154">
        <v>491.28681396399998</v>
      </c>
      <c r="C27" s="154">
        <v>85483.011090379994</v>
      </c>
      <c r="D27" s="154">
        <v>17053.239399999999</v>
      </c>
      <c r="E27" s="154">
        <v>416552.28193150699</v>
      </c>
      <c r="F27" s="154">
        <v>519579.819235851</v>
      </c>
      <c r="G27" s="6"/>
      <c r="H27" s="6"/>
    </row>
    <row r="28" spans="1:8" s="20" customFormat="1" x14ac:dyDescent="0.2">
      <c r="A28" s="4" t="s">
        <v>446</v>
      </c>
      <c r="B28" s="152">
        <v>8.3008434999999992</v>
      </c>
      <c r="C28" s="152">
        <v>25.262060999999999</v>
      </c>
      <c r="D28" s="152">
        <v>5800.7174000000005</v>
      </c>
      <c r="E28" s="152">
        <v>238657.88704564</v>
      </c>
      <c r="F28" s="152">
        <v>244492.16735013999</v>
      </c>
      <c r="G28" s="6"/>
      <c r="H28" s="6"/>
    </row>
    <row r="29" spans="1:8" s="20" customFormat="1" x14ac:dyDescent="0.2">
      <c r="A29" s="4" t="s">
        <v>472</v>
      </c>
      <c r="B29" s="152">
        <v>0</v>
      </c>
      <c r="C29" s="152">
        <v>0</v>
      </c>
      <c r="D29" s="152">
        <v>5215.4291000000003</v>
      </c>
      <c r="E29" s="152">
        <v>5215.4291000000003</v>
      </c>
      <c r="F29" s="152">
        <v>5215.4291000000003</v>
      </c>
      <c r="G29" s="6"/>
      <c r="H29" s="6"/>
    </row>
    <row r="30" spans="1:8" s="20" customFormat="1" x14ac:dyDescent="0.2">
      <c r="A30" s="4" t="s">
        <v>447</v>
      </c>
      <c r="B30" s="152">
        <v>0</v>
      </c>
      <c r="C30" s="152">
        <v>10.18</v>
      </c>
      <c r="D30" s="152">
        <v>0</v>
      </c>
      <c r="E30" s="152">
        <v>10.18</v>
      </c>
      <c r="F30" s="152">
        <v>10.18</v>
      </c>
      <c r="G30" s="6"/>
      <c r="H30" s="6"/>
    </row>
    <row r="31" spans="1:8" s="20" customFormat="1" x14ac:dyDescent="0.2">
      <c r="A31" s="4" t="s">
        <v>509</v>
      </c>
      <c r="B31" s="152">
        <v>0</v>
      </c>
      <c r="C31" s="152">
        <v>0</v>
      </c>
      <c r="D31" s="152">
        <v>0</v>
      </c>
      <c r="E31" s="152">
        <v>28.121600000000001</v>
      </c>
      <c r="F31" s="152">
        <v>28.121600000000001</v>
      </c>
      <c r="G31" s="6"/>
      <c r="H31" s="6"/>
    </row>
    <row r="32" spans="1:8" s="20" customFormat="1" x14ac:dyDescent="0.2">
      <c r="A32" s="4" t="s">
        <v>494</v>
      </c>
      <c r="B32" s="152">
        <v>0</v>
      </c>
      <c r="C32" s="152">
        <v>0</v>
      </c>
      <c r="D32" s="152">
        <v>0</v>
      </c>
      <c r="E32" s="152">
        <v>2.29890712</v>
      </c>
      <c r="F32" s="152">
        <v>2.29890712</v>
      </c>
      <c r="G32" s="6"/>
      <c r="H32" s="6"/>
    </row>
    <row r="33" spans="1:8" s="20" customFormat="1" x14ac:dyDescent="0.2">
      <c r="A33" s="4" t="s">
        <v>495</v>
      </c>
      <c r="B33" s="152">
        <v>0</v>
      </c>
      <c r="C33" s="152">
        <v>2.5</v>
      </c>
      <c r="D33" s="152">
        <v>0</v>
      </c>
      <c r="E33" s="152">
        <v>180175.4137798</v>
      </c>
      <c r="F33" s="152">
        <v>180175.4137798</v>
      </c>
      <c r="G33" s="6"/>
      <c r="H33" s="6"/>
    </row>
    <row r="34" spans="1:8" s="20" customFormat="1" x14ac:dyDescent="0.2">
      <c r="A34" s="4" t="s">
        <v>453</v>
      </c>
      <c r="B34" s="152">
        <v>0</v>
      </c>
      <c r="C34" s="152">
        <v>0</v>
      </c>
      <c r="D34" s="152">
        <v>0</v>
      </c>
      <c r="E34" s="152">
        <v>49196.092367639998</v>
      </c>
      <c r="F34" s="152">
        <v>49196.092367639998</v>
      </c>
      <c r="G34" s="6"/>
      <c r="H34" s="6"/>
    </row>
    <row r="35" spans="1:8" s="20" customFormat="1" x14ac:dyDescent="0.2">
      <c r="A35" s="4" t="s">
        <v>454</v>
      </c>
      <c r="B35" s="152">
        <v>8.3008434999999992</v>
      </c>
      <c r="C35" s="152">
        <v>0</v>
      </c>
      <c r="D35" s="152">
        <v>585.28830000000005</v>
      </c>
      <c r="E35" s="152">
        <v>6735.5328974800004</v>
      </c>
      <c r="F35" s="152">
        <v>6735.5328974800004</v>
      </c>
      <c r="G35" s="6"/>
      <c r="H35" s="6"/>
    </row>
    <row r="36" spans="1:8" s="20" customFormat="1" x14ac:dyDescent="0.2">
      <c r="A36" s="4" t="s">
        <v>455</v>
      </c>
      <c r="B36" s="152">
        <v>0</v>
      </c>
      <c r="C36" s="152">
        <v>12.582060999999999</v>
      </c>
      <c r="D36" s="152">
        <v>0</v>
      </c>
      <c r="E36" s="152">
        <v>3129.0986981000001</v>
      </c>
      <c r="F36" s="152">
        <v>3129.0986981000001</v>
      </c>
      <c r="G36" s="6"/>
      <c r="H36" s="6"/>
    </row>
    <row r="37" spans="1:8" s="20" customFormat="1" x14ac:dyDescent="0.2">
      <c r="A37" s="4" t="s">
        <v>456</v>
      </c>
      <c r="B37" s="152">
        <v>482.98597046399999</v>
      </c>
      <c r="C37" s="152">
        <v>85200.662960290007</v>
      </c>
      <c r="D37" s="152">
        <v>11246.026900000001</v>
      </c>
      <c r="E37" s="152">
        <v>177511.77579756701</v>
      </c>
      <c r="F37" s="152">
        <v>274441.45162832103</v>
      </c>
      <c r="G37" s="6"/>
      <c r="H37" s="6"/>
    </row>
    <row r="38" spans="1:8" s="20" customFormat="1" x14ac:dyDescent="0.2">
      <c r="A38" s="4" t="s">
        <v>457</v>
      </c>
      <c r="B38" s="152">
        <v>0</v>
      </c>
      <c r="C38" s="152">
        <v>257.08606909000002</v>
      </c>
      <c r="D38" s="152">
        <v>6.4950999999999999</v>
      </c>
      <c r="E38" s="152">
        <v>382.61908829999999</v>
      </c>
      <c r="F38" s="152">
        <v>646.20025739000005</v>
      </c>
      <c r="G38" s="6"/>
      <c r="H38" s="6"/>
    </row>
    <row r="39" spans="1:8" s="20" customFormat="1" x14ac:dyDescent="0.2">
      <c r="A39" s="4" t="s">
        <v>458</v>
      </c>
      <c r="B39" s="152">
        <v>0</v>
      </c>
      <c r="C39" s="152">
        <v>0</v>
      </c>
      <c r="D39" s="152">
        <v>0</v>
      </c>
      <c r="E39" s="152">
        <v>0</v>
      </c>
      <c r="F39" s="152">
        <v>0</v>
      </c>
      <c r="G39" s="6"/>
      <c r="H39" s="6"/>
    </row>
    <row r="40" spans="1:8" s="12" customFormat="1" x14ac:dyDescent="0.2">
      <c r="A40" s="10" t="s">
        <v>459</v>
      </c>
      <c r="B40" s="154">
        <v>682.39565567320005</v>
      </c>
      <c r="C40" s="154">
        <v>77421.844884399994</v>
      </c>
      <c r="D40" s="154">
        <v>9259.7317000000003</v>
      </c>
      <c r="E40" s="154">
        <v>91984.33181715</v>
      </c>
      <c r="F40" s="154">
        <v>179348.3040572232</v>
      </c>
      <c r="G40" s="11"/>
      <c r="H40" s="11"/>
    </row>
    <row r="41" spans="1:8" s="12" customFormat="1" x14ac:dyDescent="0.2">
      <c r="A41" s="10" t="s">
        <v>460</v>
      </c>
      <c r="B41" s="154">
        <v>682.39565567320005</v>
      </c>
      <c r="C41" s="154">
        <v>77104.624484400003</v>
      </c>
      <c r="D41" s="154">
        <v>9259.7317000000003</v>
      </c>
      <c r="E41" s="154">
        <v>5391.1523405500002</v>
      </c>
      <c r="F41" s="154">
        <v>92437.904180623198</v>
      </c>
      <c r="G41" s="11"/>
      <c r="H41" s="11"/>
    </row>
    <row r="42" spans="1:8" s="20" customFormat="1" x14ac:dyDescent="0.2">
      <c r="A42" s="4" t="s">
        <v>461</v>
      </c>
      <c r="B42" s="152">
        <v>173.48775731200001</v>
      </c>
      <c r="C42" s="152">
        <v>36145.299246069997</v>
      </c>
      <c r="D42" s="152">
        <v>5937.6207999999997</v>
      </c>
      <c r="E42" s="152">
        <v>3898.5748872600002</v>
      </c>
      <c r="F42" s="152">
        <v>46154.982690641998</v>
      </c>
      <c r="G42" s="6"/>
      <c r="H42" s="6"/>
    </row>
    <row r="43" spans="1:8" s="20" customFormat="1" x14ac:dyDescent="0.2">
      <c r="A43" s="4" t="s">
        <v>462</v>
      </c>
      <c r="B43" s="152">
        <v>508.90789836120001</v>
      </c>
      <c r="C43" s="152">
        <v>40959.325238329999</v>
      </c>
      <c r="D43" s="152">
        <v>3322.1109000000001</v>
      </c>
      <c r="E43" s="152">
        <v>1492.57745329</v>
      </c>
      <c r="F43" s="152">
        <v>46282.9214899812</v>
      </c>
      <c r="G43" s="6"/>
      <c r="H43" s="6"/>
    </row>
    <row r="44" spans="1:8" s="12" customFormat="1" x14ac:dyDescent="0.2">
      <c r="A44" s="10" t="s">
        <v>463</v>
      </c>
      <c r="B44" s="154">
        <v>0</v>
      </c>
      <c r="C44" s="154">
        <v>317.22039999999998</v>
      </c>
      <c r="D44" s="154">
        <v>0</v>
      </c>
      <c r="E44" s="154">
        <v>0</v>
      </c>
      <c r="F44" s="154">
        <v>317.22039999999998</v>
      </c>
      <c r="G44" s="11"/>
      <c r="H44" s="11"/>
    </row>
    <row r="45" spans="1:8" s="20" customFormat="1" x14ac:dyDescent="0.2">
      <c r="A45" s="4" t="s">
        <v>464</v>
      </c>
      <c r="B45" s="152">
        <v>0</v>
      </c>
      <c r="C45" s="152">
        <v>165.6</v>
      </c>
      <c r="D45" s="152">
        <v>0</v>
      </c>
      <c r="E45" s="152">
        <v>0</v>
      </c>
      <c r="F45" s="152">
        <v>165.6</v>
      </c>
      <c r="G45" s="6"/>
      <c r="H45" s="6"/>
    </row>
    <row r="46" spans="1:8" s="20" customFormat="1" x14ac:dyDescent="0.2">
      <c r="A46" s="4" t="s">
        <v>465</v>
      </c>
      <c r="B46" s="152">
        <v>0</v>
      </c>
      <c r="C46" s="152">
        <v>151.62039999999999</v>
      </c>
      <c r="D46" s="152">
        <v>0</v>
      </c>
      <c r="E46" s="152">
        <v>0</v>
      </c>
      <c r="F46" s="152">
        <v>151.62039999999999</v>
      </c>
      <c r="G46" s="6"/>
      <c r="H46" s="6"/>
    </row>
    <row r="47" spans="1:8" s="12" customFormat="1" x14ac:dyDescent="0.2">
      <c r="A47" s="10" t="s">
        <v>466</v>
      </c>
      <c r="B47" s="154">
        <v>0</v>
      </c>
      <c r="C47" s="154">
        <v>0</v>
      </c>
      <c r="D47" s="154">
        <v>0</v>
      </c>
      <c r="E47" s="154">
        <v>86593.179476599995</v>
      </c>
      <c r="F47" s="154">
        <v>86593.179476599995</v>
      </c>
      <c r="G47" s="11"/>
      <c r="H47" s="11"/>
    </row>
    <row r="48" spans="1:8" s="20" customFormat="1" x14ac:dyDescent="0.2">
      <c r="A48" s="4" t="s">
        <v>446</v>
      </c>
      <c r="B48" s="152">
        <v>0</v>
      </c>
      <c r="C48" s="152">
        <v>0</v>
      </c>
      <c r="D48" s="152">
        <v>0</v>
      </c>
      <c r="E48" s="152">
        <v>75805.378531599999</v>
      </c>
      <c r="F48" s="152">
        <v>75805.378531599999</v>
      </c>
      <c r="G48" s="6"/>
      <c r="H48" s="6"/>
    </row>
    <row r="49" spans="1:11" s="20" customFormat="1" x14ac:dyDescent="0.2">
      <c r="A49" s="4" t="s">
        <v>495</v>
      </c>
      <c r="B49" s="152">
        <v>0</v>
      </c>
      <c r="C49" s="152">
        <v>0</v>
      </c>
      <c r="D49" s="152">
        <v>0</v>
      </c>
      <c r="E49" s="152">
        <v>75805.378531599999</v>
      </c>
      <c r="F49" s="152">
        <v>75805.378531599999</v>
      </c>
      <c r="G49" s="6"/>
      <c r="H49" s="6"/>
    </row>
    <row r="50" spans="1:11" s="20" customFormat="1" x14ac:dyDescent="0.2">
      <c r="A50" s="4" t="s">
        <v>456</v>
      </c>
      <c r="B50" s="152">
        <v>0</v>
      </c>
      <c r="C50" s="152">
        <v>0</v>
      </c>
      <c r="D50" s="152">
        <v>0</v>
      </c>
      <c r="E50" s="152">
        <v>10787.800945000001</v>
      </c>
      <c r="F50" s="152">
        <v>10787.800945000001</v>
      </c>
      <c r="G50" s="6"/>
      <c r="H50" s="6"/>
    </row>
    <row r="51" spans="1:11" s="20" customFormat="1" x14ac:dyDescent="0.2">
      <c r="A51" s="4" t="s">
        <v>457</v>
      </c>
      <c r="B51" s="152">
        <v>0</v>
      </c>
      <c r="C51" s="152">
        <v>0</v>
      </c>
      <c r="D51" s="152">
        <v>0</v>
      </c>
      <c r="E51" s="152">
        <v>0</v>
      </c>
      <c r="F51" s="152">
        <v>0</v>
      </c>
      <c r="G51" s="6"/>
      <c r="H51" s="6"/>
    </row>
    <row r="52" spans="1:11" s="12" customFormat="1" x14ac:dyDescent="0.2">
      <c r="A52" s="10" t="s">
        <v>468</v>
      </c>
      <c r="B52" s="154">
        <v>0</v>
      </c>
      <c r="C52" s="154">
        <v>145.03136753999999</v>
      </c>
      <c r="D52" s="154">
        <v>0</v>
      </c>
      <c r="E52" s="154">
        <v>16594.471897859999</v>
      </c>
      <c r="F52" s="154">
        <v>16739.503265399999</v>
      </c>
      <c r="G52" s="11"/>
      <c r="H52" s="11"/>
    </row>
    <row r="53" spans="1:11" s="20" customFormat="1" x14ac:dyDescent="0.2">
      <c r="A53" s="4" t="s">
        <v>469</v>
      </c>
      <c r="B53" s="152">
        <v>0</v>
      </c>
      <c r="C53" s="152">
        <v>538.30191475000004</v>
      </c>
      <c r="D53" s="152">
        <v>0</v>
      </c>
      <c r="E53" s="152">
        <v>22696.92966052</v>
      </c>
      <c r="F53" s="152">
        <v>23235.231575270001</v>
      </c>
      <c r="G53" s="6"/>
      <c r="H53" s="6"/>
    </row>
    <row r="54" spans="1:11" s="20" customFormat="1" x14ac:dyDescent="0.2">
      <c r="A54" s="4" t="s">
        <v>470</v>
      </c>
      <c r="B54" s="152">
        <v>0</v>
      </c>
      <c r="C54" s="152">
        <v>393.27054721000002</v>
      </c>
      <c r="D54" s="152">
        <v>0</v>
      </c>
      <c r="E54" s="152">
        <v>6102.4577626600003</v>
      </c>
      <c r="F54" s="152">
        <v>6495.72830987</v>
      </c>
      <c r="G54" s="6"/>
      <c r="H54" s="6"/>
    </row>
    <row r="55" spans="1:11" s="20" customFormat="1" ht="13.5" thickBot="1" x14ac:dyDescent="0.25">
      <c r="A55" s="21"/>
      <c r="B55" s="21"/>
      <c r="C55" s="21"/>
      <c r="D55" s="21"/>
      <c r="E55" s="21"/>
      <c r="F55" s="21"/>
      <c r="G55" s="32"/>
      <c r="H55" s="32"/>
      <c r="I55" s="31"/>
      <c r="J55" s="31"/>
      <c r="K55" s="31"/>
    </row>
    <row r="56" spans="1:11" ht="13.5" thickTop="1" x14ac:dyDescent="0.2">
      <c r="B56" s="22"/>
      <c r="C56" s="22"/>
      <c r="D56" s="22"/>
      <c r="E56" s="22"/>
      <c r="F56" s="22"/>
      <c r="G56" s="22"/>
      <c r="H56" s="22"/>
      <c r="I56" s="22"/>
      <c r="J56" s="22"/>
      <c r="K56" s="22"/>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defaultGridColor="0" colorId="60" workbookViewId="0">
      <selection activeCell="A5" sqref="A5:D5"/>
    </sheetView>
  </sheetViews>
  <sheetFormatPr baseColWidth="10" defaultColWidth="11.42578125" defaultRowHeight="12.75" x14ac:dyDescent="0.2"/>
  <cols>
    <col min="1" max="1" width="51.5703125" style="18" bestFit="1" customWidth="1"/>
    <col min="2" max="7" width="11.42578125" style="18"/>
    <col min="8" max="8" width="14.28515625" style="18" customWidth="1"/>
    <col min="9" max="9" width="13.5703125" style="18" customWidth="1"/>
    <col min="10" max="16384" width="11.42578125" style="18"/>
  </cols>
  <sheetData>
    <row r="1" spans="1:9" x14ac:dyDescent="0.2">
      <c r="A1" s="17" t="s">
        <v>0</v>
      </c>
    </row>
    <row r="2" spans="1:9" x14ac:dyDescent="0.2">
      <c r="A2" s="17" t="s">
        <v>1</v>
      </c>
    </row>
    <row r="3" spans="1:9" x14ac:dyDescent="0.2">
      <c r="A3" s="17" t="s">
        <v>2</v>
      </c>
    </row>
    <row r="5" spans="1:9" x14ac:dyDescent="0.2">
      <c r="A5" s="178" t="s">
        <v>3</v>
      </c>
      <c r="B5" s="178"/>
      <c r="C5" s="178"/>
      <c r="D5" s="178"/>
      <c r="E5" s="19"/>
      <c r="F5" s="19"/>
      <c r="G5" s="19"/>
      <c r="H5" s="19"/>
    </row>
    <row r="6" spans="1:9" x14ac:dyDescent="0.2">
      <c r="A6" s="178" t="s">
        <v>148</v>
      </c>
      <c r="B6" s="178"/>
      <c r="C6" s="178"/>
      <c r="D6" s="178"/>
      <c r="E6" s="19"/>
      <c r="F6" s="19"/>
      <c r="G6" s="19"/>
      <c r="H6" s="19"/>
    </row>
    <row r="7" spans="1:9" x14ac:dyDescent="0.2">
      <c r="A7" s="178">
        <v>2016</v>
      </c>
      <c r="B7" s="178"/>
      <c r="C7" s="178"/>
      <c r="D7" s="178"/>
      <c r="E7" s="19"/>
      <c r="F7" s="19"/>
      <c r="G7" s="19"/>
      <c r="H7" s="19"/>
    </row>
    <row r="8" spans="1:9" x14ac:dyDescent="0.2">
      <c r="A8" s="178" t="s">
        <v>4</v>
      </c>
      <c r="B8" s="178"/>
      <c r="C8" s="178"/>
      <c r="D8" s="178"/>
      <c r="E8" s="19"/>
      <c r="F8" s="19"/>
      <c r="G8" s="19"/>
      <c r="H8" s="19"/>
    </row>
    <row r="9" spans="1:9" ht="13.5" thickBot="1" x14ac:dyDescent="0.25"/>
    <row r="10" spans="1:9" s="23" customFormat="1" ht="14.25" thickTop="1" thickBot="1" x14ac:dyDescent="0.25">
      <c r="A10" s="3" t="s">
        <v>420</v>
      </c>
      <c r="B10" s="3" t="s">
        <v>147</v>
      </c>
      <c r="C10" s="3" t="s">
        <v>146</v>
      </c>
      <c r="D10" s="3" t="s">
        <v>427</v>
      </c>
      <c r="E10" s="15"/>
      <c r="F10" s="15"/>
      <c r="G10" s="15"/>
      <c r="H10" s="15"/>
      <c r="I10" s="15"/>
    </row>
    <row r="11" spans="1:9" s="12" customFormat="1" ht="13.5" thickTop="1" x14ac:dyDescent="0.2">
      <c r="A11" s="10" t="s">
        <v>428</v>
      </c>
      <c r="B11" s="154">
        <v>4488.2901819511999</v>
      </c>
      <c r="C11" s="154">
        <v>2158.7284418220001</v>
      </c>
      <c r="D11" s="154">
        <v>6647.0186237731996</v>
      </c>
      <c r="E11" s="11"/>
      <c r="F11" s="11"/>
      <c r="G11" s="11"/>
      <c r="H11" s="11"/>
      <c r="I11" s="11"/>
    </row>
    <row r="12" spans="1:9" s="12" customFormat="1" x14ac:dyDescent="0.2">
      <c r="A12" s="10" t="s">
        <v>429</v>
      </c>
      <c r="B12" s="154">
        <v>4488.2901819511999</v>
      </c>
      <c r="C12" s="154">
        <v>2158.7284418220001</v>
      </c>
      <c r="D12" s="154">
        <v>6647.0186237731996</v>
      </c>
      <c r="E12" s="11"/>
      <c r="F12" s="11"/>
      <c r="G12" s="11"/>
      <c r="H12" s="11"/>
      <c r="I12" s="11"/>
    </row>
    <row r="13" spans="1:9" s="12" customFormat="1" x14ac:dyDescent="0.2">
      <c r="A13" s="10" t="s">
        <v>430</v>
      </c>
      <c r="B13" s="154">
        <v>3954.3821755979998</v>
      </c>
      <c r="C13" s="154">
        <v>2010.240792502</v>
      </c>
      <c r="D13" s="154">
        <v>5964.6229681000004</v>
      </c>
      <c r="E13" s="11"/>
      <c r="F13" s="11"/>
      <c r="G13" s="11"/>
      <c r="H13" s="11"/>
      <c r="I13" s="11"/>
    </row>
    <row r="14" spans="1:9" s="20" customFormat="1" x14ac:dyDescent="0.2">
      <c r="A14" s="4" t="s">
        <v>431</v>
      </c>
      <c r="B14" s="152">
        <v>2721.3549553900002</v>
      </c>
      <c r="C14" s="152">
        <v>1144.931100994</v>
      </c>
      <c r="D14" s="152">
        <v>3866.2860563839999</v>
      </c>
      <c r="E14" s="6"/>
      <c r="F14" s="6"/>
      <c r="G14" s="6"/>
      <c r="H14" s="6"/>
      <c r="I14" s="6"/>
    </row>
    <row r="15" spans="1:9" s="20" customFormat="1" x14ac:dyDescent="0.2">
      <c r="A15" s="4" t="s">
        <v>432</v>
      </c>
      <c r="B15" s="152">
        <v>277.64234802999999</v>
      </c>
      <c r="C15" s="152">
        <v>106.26161113000001</v>
      </c>
      <c r="D15" s="152">
        <v>383.90395916</v>
      </c>
      <c r="E15" s="6"/>
      <c r="F15" s="6"/>
      <c r="G15" s="6"/>
      <c r="H15" s="6"/>
      <c r="I15" s="6"/>
    </row>
    <row r="16" spans="1:9" s="20" customFormat="1" x14ac:dyDescent="0.2">
      <c r="A16" s="4" t="s">
        <v>434</v>
      </c>
      <c r="B16" s="152">
        <v>265.24539161000001</v>
      </c>
      <c r="C16" s="152">
        <v>99.337275219999995</v>
      </c>
      <c r="D16" s="152">
        <v>364.58266682999999</v>
      </c>
      <c r="E16" s="6"/>
      <c r="F16" s="6"/>
      <c r="G16" s="6"/>
      <c r="H16" s="6"/>
      <c r="I16" s="6"/>
    </row>
    <row r="17" spans="1:9" s="20" customFormat="1" x14ac:dyDescent="0.2">
      <c r="A17" s="4" t="s">
        <v>437</v>
      </c>
      <c r="B17" s="152">
        <v>12.39695642</v>
      </c>
      <c r="C17" s="152">
        <v>6.9243359099999999</v>
      </c>
      <c r="D17" s="152">
        <v>19.321292329999999</v>
      </c>
      <c r="E17" s="6"/>
      <c r="F17" s="6"/>
      <c r="G17" s="6"/>
      <c r="H17" s="6"/>
      <c r="I17" s="6"/>
    </row>
    <row r="18" spans="1:9" s="20" customFormat="1" x14ac:dyDescent="0.2">
      <c r="A18" s="4" t="s">
        <v>438</v>
      </c>
      <c r="B18" s="152">
        <v>600.59084074199995</v>
      </c>
      <c r="C18" s="152">
        <v>622.55529784999999</v>
      </c>
      <c r="D18" s="152">
        <v>1223.1461385919999</v>
      </c>
      <c r="E18" s="6"/>
      <c r="F18" s="6"/>
      <c r="G18" s="6"/>
      <c r="H18" s="6"/>
      <c r="I18" s="6"/>
    </row>
    <row r="19" spans="1:9" s="12" customFormat="1" x14ac:dyDescent="0.2">
      <c r="A19" s="10" t="s">
        <v>439</v>
      </c>
      <c r="B19" s="154">
        <v>0</v>
      </c>
      <c r="C19" s="154">
        <v>0</v>
      </c>
      <c r="D19" s="154">
        <v>0</v>
      </c>
      <c r="E19" s="11"/>
      <c r="F19" s="11"/>
      <c r="G19" s="11"/>
      <c r="H19" s="11"/>
      <c r="I19" s="11"/>
    </row>
    <row r="20" spans="1:9" s="12" customFormat="1" x14ac:dyDescent="0.2">
      <c r="A20" s="10" t="s">
        <v>440</v>
      </c>
      <c r="B20" s="154">
        <v>0</v>
      </c>
      <c r="C20" s="154">
        <v>0</v>
      </c>
      <c r="D20" s="154">
        <v>0</v>
      </c>
      <c r="E20" s="11"/>
      <c r="F20" s="11"/>
      <c r="G20" s="11"/>
      <c r="H20" s="11"/>
      <c r="I20" s="11"/>
    </row>
    <row r="21" spans="1:9" s="20" customFormat="1" x14ac:dyDescent="0.2">
      <c r="A21" s="4" t="s">
        <v>441</v>
      </c>
      <c r="B21" s="152">
        <v>0</v>
      </c>
      <c r="C21" s="152">
        <v>0</v>
      </c>
      <c r="D21" s="152">
        <v>0</v>
      </c>
      <c r="E21" s="6"/>
      <c r="F21" s="6"/>
      <c r="G21" s="6"/>
      <c r="H21" s="6"/>
      <c r="I21" s="6"/>
    </row>
    <row r="22" spans="1:9" s="20" customFormat="1" x14ac:dyDescent="0.2">
      <c r="A22" s="4" t="s">
        <v>442</v>
      </c>
      <c r="B22" s="152">
        <v>0</v>
      </c>
      <c r="C22" s="152">
        <v>0</v>
      </c>
      <c r="D22" s="152">
        <v>0</v>
      </c>
      <c r="E22" s="6"/>
      <c r="F22" s="6"/>
      <c r="G22" s="6"/>
      <c r="H22" s="6"/>
      <c r="I22" s="6"/>
    </row>
    <row r="23" spans="1:9" s="20" customFormat="1" x14ac:dyDescent="0.2">
      <c r="A23" s="4" t="s">
        <v>443</v>
      </c>
      <c r="B23" s="152">
        <v>0</v>
      </c>
      <c r="C23" s="152">
        <v>0</v>
      </c>
      <c r="D23" s="152">
        <v>0</v>
      </c>
      <c r="E23" s="6"/>
      <c r="F23" s="6"/>
      <c r="G23" s="6"/>
      <c r="H23" s="6"/>
      <c r="I23" s="6"/>
    </row>
    <row r="24" spans="1:9" s="20" customFormat="1" x14ac:dyDescent="0.2">
      <c r="A24" s="4" t="s">
        <v>444</v>
      </c>
      <c r="B24" s="152">
        <v>0</v>
      </c>
      <c r="C24" s="152">
        <v>0</v>
      </c>
      <c r="D24" s="152">
        <v>0</v>
      </c>
      <c r="E24" s="6"/>
      <c r="F24" s="6"/>
      <c r="G24" s="6"/>
      <c r="H24" s="6"/>
      <c r="I24" s="6"/>
    </row>
    <row r="25" spans="1:9" s="12" customFormat="1" x14ac:dyDescent="0.2">
      <c r="A25" s="10" t="s">
        <v>445</v>
      </c>
      <c r="B25" s="154">
        <v>354.79403143600001</v>
      </c>
      <c r="C25" s="154">
        <v>136.49278252799999</v>
      </c>
      <c r="D25" s="154">
        <v>491.28681396399998</v>
      </c>
      <c r="E25" s="11"/>
      <c r="F25" s="11"/>
      <c r="G25" s="11"/>
      <c r="H25" s="11"/>
      <c r="I25" s="11"/>
    </row>
    <row r="26" spans="1:9" s="20" customFormat="1" x14ac:dyDescent="0.2">
      <c r="A26" s="4" t="s">
        <v>446</v>
      </c>
      <c r="B26" s="152">
        <v>5.8870563999999996</v>
      </c>
      <c r="C26" s="152">
        <v>2.4137871</v>
      </c>
      <c r="D26" s="152">
        <v>8.3008434999999992</v>
      </c>
      <c r="E26" s="6"/>
      <c r="F26" s="6"/>
      <c r="G26" s="6"/>
      <c r="H26" s="6"/>
      <c r="I26" s="6"/>
    </row>
    <row r="27" spans="1:9" s="20" customFormat="1" x14ac:dyDescent="0.2">
      <c r="A27" s="4" t="s">
        <v>454</v>
      </c>
      <c r="B27" s="152">
        <v>5.8870563999999996</v>
      </c>
      <c r="C27" s="152">
        <v>2.4137871</v>
      </c>
      <c r="D27" s="152">
        <v>8.3008434999999992</v>
      </c>
      <c r="E27" s="6"/>
      <c r="F27" s="6"/>
      <c r="G27" s="6"/>
      <c r="H27" s="6"/>
      <c r="I27" s="6"/>
    </row>
    <row r="28" spans="1:9" s="20" customFormat="1" x14ac:dyDescent="0.2">
      <c r="A28" s="4" t="s">
        <v>456</v>
      </c>
      <c r="B28" s="152">
        <v>348.90697503600001</v>
      </c>
      <c r="C28" s="152">
        <v>134.07899542800001</v>
      </c>
      <c r="D28" s="152">
        <v>482.98597046399999</v>
      </c>
      <c r="E28" s="6"/>
      <c r="F28" s="6"/>
      <c r="G28" s="6"/>
      <c r="H28" s="6"/>
      <c r="I28" s="6"/>
    </row>
    <row r="29" spans="1:9" s="20" customFormat="1" x14ac:dyDescent="0.2">
      <c r="A29" s="4" t="s">
        <v>457</v>
      </c>
      <c r="B29" s="152">
        <v>0</v>
      </c>
      <c r="C29" s="152">
        <v>0</v>
      </c>
      <c r="D29" s="152">
        <v>0</v>
      </c>
      <c r="E29" s="6"/>
      <c r="F29" s="6"/>
      <c r="G29" s="6"/>
      <c r="H29" s="6"/>
      <c r="I29" s="6"/>
    </row>
    <row r="30" spans="1:9" s="20" customFormat="1" x14ac:dyDescent="0.2">
      <c r="A30" s="4" t="s">
        <v>458</v>
      </c>
      <c r="B30" s="152">
        <v>0</v>
      </c>
      <c r="C30" s="152">
        <v>0</v>
      </c>
      <c r="D30" s="152">
        <v>0</v>
      </c>
      <c r="E30" s="6"/>
      <c r="F30" s="6"/>
      <c r="G30" s="6"/>
      <c r="H30" s="6"/>
      <c r="I30" s="6"/>
    </row>
    <row r="31" spans="1:9" s="20" customFormat="1" x14ac:dyDescent="0.2">
      <c r="A31" s="10" t="s">
        <v>459</v>
      </c>
      <c r="B31" s="154">
        <v>533.90800635319999</v>
      </c>
      <c r="C31" s="154">
        <v>148.48764932</v>
      </c>
      <c r="D31" s="154">
        <v>682.39565567320005</v>
      </c>
      <c r="E31" s="6"/>
      <c r="F31" s="6"/>
      <c r="G31" s="6"/>
      <c r="H31" s="6"/>
      <c r="I31" s="6"/>
    </row>
    <row r="32" spans="1:9" s="12" customFormat="1" x14ac:dyDescent="0.2">
      <c r="A32" s="10" t="s">
        <v>460</v>
      </c>
      <c r="B32" s="154">
        <v>533.90800635319999</v>
      </c>
      <c r="C32" s="154">
        <v>148.48764932</v>
      </c>
      <c r="D32" s="154">
        <v>682.39565567320005</v>
      </c>
      <c r="E32" s="11"/>
      <c r="F32" s="11"/>
      <c r="G32" s="11"/>
      <c r="H32" s="11"/>
      <c r="I32" s="11"/>
    </row>
    <row r="33" spans="1:12" s="12" customFormat="1" x14ac:dyDescent="0.2">
      <c r="A33" s="4" t="s">
        <v>461</v>
      </c>
      <c r="B33" s="152">
        <v>93.277587651999994</v>
      </c>
      <c r="C33" s="152">
        <v>80.210169660000005</v>
      </c>
      <c r="D33" s="152">
        <v>173.48775731200001</v>
      </c>
      <c r="E33" s="11"/>
      <c r="F33" s="11"/>
      <c r="G33" s="11"/>
      <c r="H33" s="11"/>
      <c r="I33" s="11"/>
    </row>
    <row r="34" spans="1:12" s="20" customFormat="1" x14ac:dyDescent="0.2">
      <c r="A34" s="4" t="s">
        <v>462</v>
      </c>
      <c r="B34" s="152">
        <v>440.63041870120003</v>
      </c>
      <c r="C34" s="152">
        <v>68.277479659999997</v>
      </c>
      <c r="D34" s="152">
        <v>508.90789836120001</v>
      </c>
      <c r="E34" s="6"/>
      <c r="F34" s="6"/>
      <c r="G34" s="6"/>
      <c r="H34" s="6"/>
      <c r="I34" s="6"/>
    </row>
    <row r="35" spans="1:12" s="20" customFormat="1" x14ac:dyDescent="0.2">
      <c r="A35" s="10" t="s">
        <v>463</v>
      </c>
      <c r="B35" s="154">
        <v>0</v>
      </c>
      <c r="C35" s="154">
        <v>0</v>
      </c>
      <c r="D35" s="154">
        <v>0</v>
      </c>
      <c r="E35" s="6"/>
      <c r="F35" s="6"/>
      <c r="G35" s="6"/>
      <c r="H35" s="6"/>
      <c r="I35" s="6"/>
    </row>
    <row r="36" spans="1:12" s="12" customFormat="1" x14ac:dyDescent="0.2">
      <c r="A36" s="4" t="s">
        <v>464</v>
      </c>
      <c r="B36" s="152">
        <v>0</v>
      </c>
      <c r="C36" s="152">
        <v>0</v>
      </c>
      <c r="D36" s="152">
        <v>0</v>
      </c>
      <c r="E36" s="11"/>
      <c r="F36" s="11"/>
      <c r="G36" s="11"/>
      <c r="H36" s="11"/>
      <c r="I36" s="11"/>
    </row>
    <row r="37" spans="1:12" s="20" customFormat="1" x14ac:dyDescent="0.2">
      <c r="A37" s="4" t="s">
        <v>465</v>
      </c>
      <c r="B37" s="152">
        <v>0</v>
      </c>
      <c r="C37" s="152">
        <v>0</v>
      </c>
      <c r="D37" s="152">
        <v>0</v>
      </c>
      <c r="E37" s="6"/>
      <c r="F37" s="6"/>
      <c r="G37" s="6"/>
      <c r="H37" s="6"/>
      <c r="I37" s="6"/>
    </row>
    <row r="38" spans="1:12" s="20" customFormat="1" x14ac:dyDescent="0.2">
      <c r="A38" s="10" t="s">
        <v>466</v>
      </c>
      <c r="B38" s="154">
        <v>0</v>
      </c>
      <c r="C38" s="154">
        <v>0</v>
      </c>
      <c r="D38" s="154">
        <v>0</v>
      </c>
      <c r="E38" s="6"/>
      <c r="F38" s="6"/>
      <c r="G38" s="6"/>
      <c r="H38" s="6"/>
      <c r="I38" s="6"/>
    </row>
    <row r="39" spans="1:12" s="12" customFormat="1" x14ac:dyDescent="0.2">
      <c r="A39" s="4" t="s">
        <v>446</v>
      </c>
      <c r="B39" s="152">
        <v>0</v>
      </c>
      <c r="C39" s="152">
        <v>0</v>
      </c>
      <c r="D39" s="152">
        <v>0</v>
      </c>
      <c r="E39" s="11"/>
      <c r="F39" s="11"/>
      <c r="G39" s="11"/>
      <c r="H39" s="11"/>
      <c r="I39" s="11"/>
    </row>
    <row r="40" spans="1:12" s="20" customFormat="1" x14ac:dyDescent="0.2">
      <c r="A40" s="4" t="s">
        <v>456</v>
      </c>
      <c r="B40" s="152">
        <v>0</v>
      </c>
      <c r="C40" s="152">
        <v>0</v>
      </c>
      <c r="D40" s="152">
        <v>0</v>
      </c>
      <c r="E40" s="6"/>
      <c r="F40" s="6"/>
      <c r="G40" s="6"/>
      <c r="H40" s="6"/>
      <c r="I40" s="6"/>
    </row>
    <row r="41" spans="1:12" s="20" customFormat="1" x14ac:dyDescent="0.2">
      <c r="A41" s="4" t="s">
        <v>457</v>
      </c>
      <c r="B41" s="152">
        <v>0</v>
      </c>
      <c r="C41" s="152">
        <v>0</v>
      </c>
      <c r="D41" s="152">
        <v>0</v>
      </c>
      <c r="E41" s="6"/>
      <c r="F41" s="6"/>
      <c r="G41" s="6"/>
      <c r="H41" s="6"/>
      <c r="I41" s="6"/>
    </row>
    <row r="42" spans="1:12" s="20" customFormat="1" x14ac:dyDescent="0.2">
      <c r="A42" s="10" t="s">
        <v>468</v>
      </c>
      <c r="B42" s="154">
        <v>0</v>
      </c>
      <c r="C42" s="154">
        <v>0</v>
      </c>
      <c r="D42" s="154">
        <v>0</v>
      </c>
      <c r="E42" s="6"/>
      <c r="F42" s="6"/>
      <c r="G42" s="6"/>
      <c r="H42" s="6"/>
      <c r="I42" s="6"/>
    </row>
    <row r="43" spans="1:12" s="12" customFormat="1" x14ac:dyDescent="0.2">
      <c r="A43" s="4" t="s">
        <v>469</v>
      </c>
      <c r="B43" s="152">
        <v>0</v>
      </c>
      <c r="C43" s="152">
        <v>0</v>
      </c>
      <c r="D43" s="152">
        <v>0</v>
      </c>
      <c r="E43" s="11"/>
      <c r="F43" s="11"/>
      <c r="G43" s="11"/>
      <c r="H43" s="11"/>
      <c r="I43" s="11"/>
    </row>
    <row r="44" spans="1:12" s="20" customFormat="1" x14ac:dyDescent="0.2">
      <c r="A44" s="4" t="s">
        <v>470</v>
      </c>
      <c r="B44" s="152">
        <v>0</v>
      </c>
      <c r="C44" s="152">
        <v>0</v>
      </c>
      <c r="D44" s="152">
        <v>0</v>
      </c>
      <c r="E44" s="6"/>
      <c r="F44" s="6"/>
      <c r="G44" s="6"/>
      <c r="H44" s="6"/>
      <c r="I44" s="6"/>
    </row>
    <row r="45" spans="1:12" s="20" customFormat="1" ht="13.5" thickBot="1" x14ac:dyDescent="0.25">
      <c r="A45" s="21"/>
      <c r="B45" s="21"/>
      <c r="C45" s="21"/>
      <c r="D45" s="21"/>
      <c r="E45" s="32"/>
      <c r="F45" s="32"/>
      <c r="G45" s="32"/>
      <c r="H45" s="32"/>
      <c r="I45" s="32"/>
      <c r="J45" s="31"/>
      <c r="K45" s="31"/>
      <c r="L45" s="31"/>
    </row>
    <row r="46" spans="1:12" ht="13.5" thickTop="1" x14ac:dyDescent="0.2">
      <c r="B46" s="22"/>
      <c r="C46" s="22"/>
      <c r="D46" s="22"/>
      <c r="E46" s="22"/>
      <c r="F46" s="22"/>
      <c r="G46" s="22"/>
      <c r="H46" s="22"/>
      <c r="I46" s="22"/>
      <c r="J46" s="22"/>
      <c r="K46" s="22"/>
      <c r="L46" s="22"/>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defaultGridColor="0" colorId="60" workbookViewId="0">
      <selection activeCell="A5" sqref="A5:H5"/>
    </sheetView>
  </sheetViews>
  <sheetFormatPr baseColWidth="10" defaultColWidth="11.42578125" defaultRowHeight="12.75" x14ac:dyDescent="0.2"/>
  <cols>
    <col min="1" max="1" width="53.28515625" style="18" customWidth="1"/>
    <col min="2" max="8" width="10.42578125" style="18" customWidth="1"/>
    <col min="9" max="9" width="13.5703125" style="18" customWidth="1"/>
    <col min="10" max="16384" width="11.42578125" style="18"/>
  </cols>
  <sheetData>
    <row r="1" spans="1:9" x14ac:dyDescent="0.2">
      <c r="A1" s="17" t="s">
        <v>0</v>
      </c>
    </row>
    <row r="2" spans="1:9" x14ac:dyDescent="0.2">
      <c r="A2" s="17" t="s">
        <v>1</v>
      </c>
    </row>
    <row r="3" spans="1:9" x14ac:dyDescent="0.2">
      <c r="A3" s="17" t="s">
        <v>2</v>
      </c>
    </row>
    <row r="5" spans="1:9" x14ac:dyDescent="0.2">
      <c r="A5" s="178" t="s">
        <v>3</v>
      </c>
      <c r="B5" s="178"/>
      <c r="C5" s="178"/>
      <c r="D5" s="178"/>
      <c r="E5" s="178"/>
      <c r="F5" s="178"/>
      <c r="G5" s="178"/>
      <c r="H5" s="178"/>
    </row>
    <row r="6" spans="1:9" x14ac:dyDescent="0.2">
      <c r="A6" s="178" t="s">
        <v>155</v>
      </c>
      <c r="B6" s="178"/>
      <c r="C6" s="178"/>
      <c r="D6" s="178"/>
      <c r="E6" s="178"/>
      <c r="F6" s="178"/>
      <c r="G6" s="178"/>
      <c r="H6" s="178"/>
    </row>
    <row r="7" spans="1:9" x14ac:dyDescent="0.2">
      <c r="A7" s="178">
        <v>2016</v>
      </c>
      <c r="B7" s="178"/>
      <c r="C7" s="178"/>
      <c r="D7" s="178"/>
      <c r="E7" s="178"/>
      <c r="F7" s="178"/>
      <c r="G7" s="178"/>
      <c r="H7" s="178"/>
    </row>
    <row r="8" spans="1:9" x14ac:dyDescent="0.2">
      <c r="A8" s="178" t="s">
        <v>4</v>
      </c>
      <c r="B8" s="178"/>
      <c r="C8" s="178"/>
      <c r="D8" s="178"/>
      <c r="E8" s="178"/>
      <c r="F8" s="178"/>
      <c r="G8" s="178"/>
      <c r="H8" s="178"/>
    </row>
    <row r="9" spans="1:9" ht="13.5" thickBot="1" x14ac:dyDescent="0.25"/>
    <row r="10" spans="1:9" s="23" customFormat="1" ht="14.25" thickTop="1" thickBot="1" x14ac:dyDescent="0.25">
      <c r="A10" s="3" t="s">
        <v>420</v>
      </c>
      <c r="B10" s="3" t="s">
        <v>154</v>
      </c>
      <c r="C10" s="3" t="s">
        <v>153</v>
      </c>
      <c r="D10" s="3" t="s">
        <v>152</v>
      </c>
      <c r="E10" s="3" t="s">
        <v>151</v>
      </c>
      <c r="F10" s="3" t="s">
        <v>150</v>
      </c>
      <c r="G10" s="3" t="s">
        <v>149</v>
      </c>
      <c r="H10" s="3" t="s">
        <v>427</v>
      </c>
      <c r="I10" s="15"/>
    </row>
    <row r="11" spans="1:9" s="12" customFormat="1" ht="13.5" thickTop="1" x14ac:dyDescent="0.2">
      <c r="A11" s="10" t="s">
        <v>428</v>
      </c>
      <c r="B11" s="154">
        <v>9600.8591381999995</v>
      </c>
      <c r="C11" s="154">
        <v>73063.577834700001</v>
      </c>
      <c r="D11" s="154">
        <v>284111.02838073001</v>
      </c>
      <c r="E11" s="154">
        <v>51618.715148820003</v>
      </c>
      <c r="F11" s="154">
        <v>108538.43527</v>
      </c>
      <c r="G11" s="154">
        <v>36116.277726920001</v>
      </c>
      <c r="H11" s="154">
        <v>563048.89349936997</v>
      </c>
      <c r="I11" s="11"/>
    </row>
    <row r="12" spans="1:9" s="12" customFormat="1" x14ac:dyDescent="0.2">
      <c r="A12" s="10" t="s">
        <v>429</v>
      </c>
      <c r="B12" s="154">
        <v>9600.8591381999995</v>
      </c>
      <c r="C12" s="154">
        <v>72729.787665900003</v>
      </c>
      <c r="D12" s="154">
        <v>284300.63785199</v>
      </c>
      <c r="E12" s="154">
        <v>51618.715148820003</v>
      </c>
      <c r="F12" s="154">
        <v>108537.5846</v>
      </c>
      <c r="G12" s="154">
        <v>36116.277726920001</v>
      </c>
      <c r="H12" s="154">
        <v>562903.86213182996</v>
      </c>
      <c r="I12" s="11"/>
    </row>
    <row r="13" spans="1:9" s="12" customFormat="1" x14ac:dyDescent="0.2">
      <c r="A13" s="10" t="s">
        <v>430</v>
      </c>
      <c r="B13" s="154">
        <v>9370.5144218000005</v>
      </c>
      <c r="C13" s="154">
        <v>52722.711040080001</v>
      </c>
      <c r="D13" s="154">
        <v>247304.01420842999</v>
      </c>
      <c r="E13" s="154">
        <v>47137.748747309997</v>
      </c>
      <c r="F13" s="154">
        <v>97573.728459999998</v>
      </c>
      <c r="G13" s="154">
        <v>31373.30036981</v>
      </c>
      <c r="H13" s="154">
        <v>485482.01724742999</v>
      </c>
      <c r="I13" s="11"/>
    </row>
    <row r="14" spans="1:9" s="20" customFormat="1" x14ac:dyDescent="0.2">
      <c r="A14" s="4" t="s">
        <v>431</v>
      </c>
      <c r="B14" s="152">
        <v>4070.6582785999999</v>
      </c>
      <c r="C14" s="152">
        <v>34741.973184360002</v>
      </c>
      <c r="D14" s="152">
        <v>152132.2657123</v>
      </c>
      <c r="E14" s="152">
        <v>31201.93866924</v>
      </c>
      <c r="F14" s="152">
        <v>60839.99495</v>
      </c>
      <c r="G14" s="152">
        <v>20973.813818319999</v>
      </c>
      <c r="H14" s="152">
        <v>303960.64461282</v>
      </c>
      <c r="I14" s="6"/>
    </row>
    <row r="15" spans="1:9" s="20" customFormat="1" x14ac:dyDescent="0.2">
      <c r="A15" s="4" t="s">
        <v>432</v>
      </c>
      <c r="B15" s="152">
        <v>499.33673809999999</v>
      </c>
      <c r="C15" s="152">
        <v>3663.7263893099998</v>
      </c>
      <c r="D15" s="152">
        <v>17451.102929640001</v>
      </c>
      <c r="E15" s="152">
        <v>4198.8246990500002</v>
      </c>
      <c r="F15" s="152">
        <v>7258.8509299999996</v>
      </c>
      <c r="G15" s="152">
        <v>2079.51755271</v>
      </c>
      <c r="H15" s="152">
        <v>35151.359238810001</v>
      </c>
      <c r="I15" s="6"/>
    </row>
    <row r="16" spans="1:9" s="20" customFormat="1" x14ac:dyDescent="0.2">
      <c r="A16" s="4" t="s">
        <v>434</v>
      </c>
      <c r="B16" s="152">
        <v>479.98208519999997</v>
      </c>
      <c r="C16" s="152">
        <v>3516.8438299999998</v>
      </c>
      <c r="D16" s="152">
        <v>16757.290962999999</v>
      </c>
      <c r="E16" s="152">
        <v>4127.4090619999997</v>
      </c>
      <c r="F16" s="152">
        <v>6977.1543099999999</v>
      </c>
      <c r="G16" s="152">
        <v>1983.2119066499999</v>
      </c>
      <c r="H16" s="152">
        <v>33841.892156850001</v>
      </c>
      <c r="I16" s="6"/>
    </row>
    <row r="17" spans="1:9" s="20" customFormat="1" x14ac:dyDescent="0.2">
      <c r="A17" s="4" t="s">
        <v>435</v>
      </c>
      <c r="B17" s="152">
        <v>0</v>
      </c>
      <c r="C17" s="152">
        <v>38.544327529999997</v>
      </c>
      <c r="D17" s="152">
        <v>0</v>
      </c>
      <c r="E17" s="152">
        <v>0</v>
      </c>
      <c r="F17" s="152">
        <v>0</v>
      </c>
      <c r="G17" s="152">
        <v>0</v>
      </c>
      <c r="H17" s="152">
        <v>38.544327529999997</v>
      </c>
      <c r="I17" s="6"/>
    </row>
    <row r="18" spans="1:9" s="20" customFormat="1" x14ac:dyDescent="0.2">
      <c r="A18" s="4" t="s">
        <v>437</v>
      </c>
      <c r="B18" s="152">
        <v>19.354652900000001</v>
      </c>
      <c r="C18" s="152">
        <v>108.33823178</v>
      </c>
      <c r="D18" s="152">
        <v>693.81196664000004</v>
      </c>
      <c r="E18" s="152">
        <v>71.415637050000001</v>
      </c>
      <c r="F18" s="152">
        <v>281.69662</v>
      </c>
      <c r="G18" s="152">
        <v>96.305646060000001</v>
      </c>
      <c r="H18" s="152">
        <v>1270.9227544299999</v>
      </c>
      <c r="I18" s="6"/>
    </row>
    <row r="19" spans="1:9" s="12" customFormat="1" x14ac:dyDescent="0.2">
      <c r="A19" s="4" t="s">
        <v>438</v>
      </c>
      <c r="B19" s="152">
        <v>3029.6008062999999</v>
      </c>
      <c r="C19" s="152">
        <v>6897.1589412599997</v>
      </c>
      <c r="D19" s="152">
        <v>28890.867844060002</v>
      </c>
      <c r="E19" s="152">
        <v>7099.4876769700004</v>
      </c>
      <c r="F19" s="152">
        <v>8813.7745500000001</v>
      </c>
      <c r="G19" s="152">
        <v>3229.64895467</v>
      </c>
      <c r="H19" s="152">
        <v>57960.538773259999</v>
      </c>
      <c r="I19" s="11"/>
    </row>
    <row r="20" spans="1:9" s="12" customFormat="1" x14ac:dyDescent="0.2">
      <c r="A20" s="10" t="s">
        <v>439</v>
      </c>
      <c r="B20" s="154">
        <v>0</v>
      </c>
      <c r="C20" s="154">
        <v>93.449583630000006</v>
      </c>
      <c r="D20" s="154">
        <v>2554.0981037000001</v>
      </c>
      <c r="E20" s="154">
        <v>0</v>
      </c>
      <c r="F20" s="154">
        <v>202.39433</v>
      </c>
      <c r="G20" s="154">
        <v>76.521514830000001</v>
      </c>
      <c r="H20" s="154">
        <v>2926.4635321599999</v>
      </c>
      <c r="I20" s="11"/>
    </row>
    <row r="21" spans="1:9" s="20" customFormat="1" x14ac:dyDescent="0.2">
      <c r="A21" s="10" t="s">
        <v>440</v>
      </c>
      <c r="B21" s="154">
        <v>0</v>
      </c>
      <c r="C21" s="154">
        <v>93.449583630000006</v>
      </c>
      <c r="D21" s="154">
        <v>2554.0981037000001</v>
      </c>
      <c r="E21" s="154">
        <v>0</v>
      </c>
      <c r="F21" s="154">
        <v>202.39433</v>
      </c>
      <c r="G21" s="154">
        <v>76.521514830000001</v>
      </c>
      <c r="H21" s="154">
        <v>2926.4635321599999</v>
      </c>
      <c r="I21" s="6"/>
    </row>
    <row r="22" spans="1:9" s="20" customFormat="1" x14ac:dyDescent="0.2">
      <c r="A22" s="4" t="s">
        <v>441</v>
      </c>
      <c r="B22" s="152">
        <v>0</v>
      </c>
      <c r="C22" s="152">
        <v>93.449583630000006</v>
      </c>
      <c r="D22" s="152">
        <v>21.455385960000001</v>
      </c>
      <c r="E22" s="152">
        <v>0</v>
      </c>
      <c r="F22" s="152">
        <v>151.84488999999999</v>
      </c>
      <c r="G22" s="152">
        <v>63.39435125</v>
      </c>
      <c r="H22" s="152">
        <v>330.14421084000003</v>
      </c>
      <c r="I22" s="6"/>
    </row>
    <row r="23" spans="1:9" s="20" customFormat="1" x14ac:dyDescent="0.2">
      <c r="A23" s="4" t="s">
        <v>442</v>
      </c>
      <c r="B23" s="152">
        <v>0</v>
      </c>
      <c r="C23" s="152">
        <v>0</v>
      </c>
      <c r="D23" s="152">
        <v>0</v>
      </c>
      <c r="E23" s="152">
        <v>0</v>
      </c>
      <c r="F23" s="152">
        <v>0</v>
      </c>
      <c r="G23" s="152">
        <v>0</v>
      </c>
      <c r="H23" s="152">
        <v>0</v>
      </c>
      <c r="I23" s="6"/>
    </row>
    <row r="24" spans="1:9" s="20" customFormat="1" x14ac:dyDescent="0.2">
      <c r="A24" s="4" t="s">
        <v>443</v>
      </c>
      <c r="B24" s="152">
        <v>0</v>
      </c>
      <c r="C24" s="152">
        <v>0</v>
      </c>
      <c r="D24" s="152">
        <v>2532.6427177400001</v>
      </c>
      <c r="E24" s="152">
        <v>0</v>
      </c>
      <c r="F24" s="152">
        <v>50.549439999999997</v>
      </c>
      <c r="G24" s="152">
        <v>13.127163579999999</v>
      </c>
      <c r="H24" s="152">
        <v>2596.3193213200002</v>
      </c>
      <c r="I24" s="6"/>
    </row>
    <row r="25" spans="1:9" s="12" customFormat="1" x14ac:dyDescent="0.2">
      <c r="A25" s="4" t="s">
        <v>444</v>
      </c>
      <c r="B25" s="152">
        <v>0</v>
      </c>
      <c r="C25" s="152">
        <v>0</v>
      </c>
      <c r="D25" s="152">
        <v>0</v>
      </c>
      <c r="E25" s="152">
        <v>0</v>
      </c>
      <c r="F25" s="152">
        <v>0</v>
      </c>
      <c r="G25" s="152">
        <v>0</v>
      </c>
      <c r="H25" s="152">
        <v>0</v>
      </c>
      <c r="I25" s="11"/>
    </row>
    <row r="26" spans="1:9" s="20" customFormat="1" x14ac:dyDescent="0.2">
      <c r="A26" s="10" t="s">
        <v>445</v>
      </c>
      <c r="B26" s="154">
        <v>1770.9185987999999</v>
      </c>
      <c r="C26" s="154">
        <v>7326.4029415200002</v>
      </c>
      <c r="D26" s="154">
        <v>46275.679618729999</v>
      </c>
      <c r="E26" s="154">
        <v>4637.49770205</v>
      </c>
      <c r="F26" s="154">
        <v>20458.7137</v>
      </c>
      <c r="G26" s="154">
        <v>5013.7985292800004</v>
      </c>
      <c r="H26" s="154">
        <v>85483.011090379994</v>
      </c>
      <c r="I26" s="6"/>
    </row>
    <row r="27" spans="1:9" s="20" customFormat="1" x14ac:dyDescent="0.2">
      <c r="A27" s="4" t="s">
        <v>446</v>
      </c>
      <c r="B27" s="152">
        <v>0</v>
      </c>
      <c r="C27" s="152">
        <v>0.2</v>
      </c>
      <c r="D27" s="152">
        <v>0</v>
      </c>
      <c r="E27" s="152">
        <v>15.082060999999999</v>
      </c>
      <c r="F27" s="152">
        <v>9.98</v>
      </c>
      <c r="G27" s="152">
        <v>0</v>
      </c>
      <c r="H27" s="152">
        <v>25.262060999999999</v>
      </c>
      <c r="I27" s="6"/>
    </row>
    <row r="28" spans="1:9" s="20" customFormat="1" x14ac:dyDescent="0.2">
      <c r="A28" s="4" t="s">
        <v>447</v>
      </c>
      <c r="B28" s="152">
        <v>0</v>
      </c>
      <c r="C28" s="152">
        <v>0.2</v>
      </c>
      <c r="D28" s="152">
        <v>0</v>
      </c>
      <c r="E28" s="152">
        <v>0</v>
      </c>
      <c r="F28" s="152">
        <v>9.98</v>
      </c>
      <c r="G28" s="152">
        <v>0</v>
      </c>
      <c r="H28" s="152">
        <v>10.18</v>
      </c>
      <c r="I28" s="6"/>
    </row>
    <row r="29" spans="1:9" s="20" customFormat="1" x14ac:dyDescent="0.2">
      <c r="A29" s="4" t="s">
        <v>495</v>
      </c>
      <c r="B29" s="152">
        <v>0</v>
      </c>
      <c r="C29" s="152">
        <v>0</v>
      </c>
      <c r="D29" s="152">
        <v>0</v>
      </c>
      <c r="E29" s="152">
        <v>2.5</v>
      </c>
      <c r="F29" s="152">
        <v>0</v>
      </c>
      <c r="G29" s="152">
        <v>0</v>
      </c>
      <c r="H29" s="152">
        <v>2.5</v>
      </c>
      <c r="I29" s="6"/>
    </row>
    <row r="30" spans="1:9" s="20" customFormat="1" x14ac:dyDescent="0.2">
      <c r="A30" s="4" t="s">
        <v>455</v>
      </c>
      <c r="B30" s="152">
        <v>0</v>
      </c>
      <c r="C30" s="152">
        <v>0</v>
      </c>
      <c r="D30" s="152">
        <v>0</v>
      </c>
      <c r="E30" s="152">
        <v>12.582060999999999</v>
      </c>
      <c r="F30" s="152">
        <v>0</v>
      </c>
      <c r="G30" s="152">
        <v>0</v>
      </c>
      <c r="H30" s="152">
        <v>12.582060999999999</v>
      </c>
      <c r="I30" s="6"/>
    </row>
    <row r="31" spans="1:9" s="20" customFormat="1" x14ac:dyDescent="0.2">
      <c r="A31" s="4" t="s">
        <v>456</v>
      </c>
      <c r="B31" s="152">
        <v>1622.0842884000001</v>
      </c>
      <c r="C31" s="152">
        <v>7314.9727422300002</v>
      </c>
      <c r="D31" s="152">
        <v>46209.002392529997</v>
      </c>
      <c r="E31" s="152">
        <v>4608.9358178499997</v>
      </c>
      <c r="F31" s="152">
        <v>20431.869190000001</v>
      </c>
      <c r="G31" s="152">
        <v>5013.7985292800004</v>
      </c>
      <c r="H31" s="152">
        <v>85200.662960290007</v>
      </c>
      <c r="I31" s="6"/>
    </row>
    <row r="32" spans="1:9" s="12" customFormat="1" x14ac:dyDescent="0.2">
      <c r="A32" s="4" t="s">
        <v>457</v>
      </c>
      <c r="B32" s="152">
        <v>148.83431039999999</v>
      </c>
      <c r="C32" s="152">
        <v>11.23019929</v>
      </c>
      <c r="D32" s="152">
        <v>66.677226200000007</v>
      </c>
      <c r="E32" s="152">
        <v>13.4798232</v>
      </c>
      <c r="F32" s="152">
        <v>16.864509999999999</v>
      </c>
      <c r="G32" s="152">
        <v>0</v>
      </c>
      <c r="H32" s="152">
        <v>257.08606909000002</v>
      </c>
      <c r="I32" s="11"/>
    </row>
    <row r="33" spans="1:12" s="12" customFormat="1" x14ac:dyDescent="0.2">
      <c r="A33" s="4" t="s">
        <v>458</v>
      </c>
      <c r="B33" s="152">
        <v>0</v>
      </c>
      <c r="C33" s="152">
        <v>0</v>
      </c>
      <c r="D33" s="152">
        <v>0</v>
      </c>
      <c r="E33" s="152">
        <v>0</v>
      </c>
      <c r="F33" s="152">
        <v>0</v>
      </c>
      <c r="G33" s="152">
        <v>0</v>
      </c>
      <c r="H33" s="152">
        <v>0</v>
      </c>
      <c r="I33" s="11"/>
    </row>
    <row r="34" spans="1:12" s="20" customFormat="1" x14ac:dyDescent="0.2">
      <c r="A34" s="10" t="s">
        <v>459</v>
      </c>
      <c r="B34" s="154">
        <v>230.34471640000001</v>
      </c>
      <c r="C34" s="154">
        <v>20007.076625819998</v>
      </c>
      <c r="D34" s="154">
        <v>36996.62364356</v>
      </c>
      <c r="E34" s="154">
        <v>4480.9664015099997</v>
      </c>
      <c r="F34" s="154">
        <v>10963.85614</v>
      </c>
      <c r="G34" s="154">
        <v>4742.9773571100004</v>
      </c>
      <c r="H34" s="154">
        <v>77421.844884399994</v>
      </c>
      <c r="I34" s="6"/>
    </row>
    <row r="35" spans="1:12" s="20" customFormat="1" x14ac:dyDescent="0.2">
      <c r="A35" s="10" t="s">
        <v>460</v>
      </c>
      <c r="B35" s="154">
        <v>230.34471640000001</v>
      </c>
      <c r="C35" s="154">
        <v>19892.456225819999</v>
      </c>
      <c r="D35" s="154">
        <v>36831.023643560002</v>
      </c>
      <c r="E35" s="154">
        <v>4443.9664015099997</v>
      </c>
      <c r="F35" s="154">
        <v>10963.85614</v>
      </c>
      <c r="G35" s="154">
        <v>4742.9773571100004</v>
      </c>
      <c r="H35" s="154">
        <v>77104.624484400003</v>
      </c>
      <c r="I35" s="6"/>
    </row>
    <row r="36" spans="1:12" s="12" customFormat="1" x14ac:dyDescent="0.2">
      <c r="A36" s="4" t="s">
        <v>461</v>
      </c>
      <c r="B36" s="152">
        <v>182.5749931</v>
      </c>
      <c r="C36" s="152">
        <v>4589.8351633800003</v>
      </c>
      <c r="D36" s="152">
        <v>23326.722363749999</v>
      </c>
      <c r="E36" s="152">
        <v>1914.98311242</v>
      </c>
      <c r="F36" s="152">
        <v>5207.88778</v>
      </c>
      <c r="G36" s="152">
        <v>923.29583342000001</v>
      </c>
      <c r="H36" s="152">
        <v>36145.299246069997</v>
      </c>
      <c r="I36" s="11"/>
    </row>
    <row r="37" spans="1:12" s="20" customFormat="1" x14ac:dyDescent="0.2">
      <c r="A37" s="4" t="s">
        <v>462</v>
      </c>
      <c r="B37" s="152">
        <v>47.769723300000003</v>
      </c>
      <c r="C37" s="152">
        <v>15302.621062439999</v>
      </c>
      <c r="D37" s="152">
        <v>13504.301279810001</v>
      </c>
      <c r="E37" s="152">
        <v>2528.9832890900002</v>
      </c>
      <c r="F37" s="152">
        <v>5755.9683599999998</v>
      </c>
      <c r="G37" s="152">
        <v>3819.6815236900002</v>
      </c>
      <c r="H37" s="152">
        <v>40959.325238329999</v>
      </c>
      <c r="I37" s="6"/>
    </row>
    <row r="38" spans="1:12" s="20" customFormat="1" x14ac:dyDescent="0.2">
      <c r="A38" s="10" t="s">
        <v>463</v>
      </c>
      <c r="B38" s="154">
        <v>0</v>
      </c>
      <c r="C38" s="154">
        <v>114.6204</v>
      </c>
      <c r="D38" s="154">
        <v>165.6</v>
      </c>
      <c r="E38" s="154">
        <v>37</v>
      </c>
      <c r="F38" s="154">
        <v>0</v>
      </c>
      <c r="G38" s="154">
        <v>0</v>
      </c>
      <c r="H38" s="154">
        <v>317.22039999999998</v>
      </c>
      <c r="I38" s="6"/>
    </row>
    <row r="39" spans="1:12" s="12" customFormat="1" x14ac:dyDescent="0.2">
      <c r="A39" s="4" t="s">
        <v>464</v>
      </c>
      <c r="B39" s="152">
        <v>0</v>
      </c>
      <c r="C39" s="152">
        <v>0</v>
      </c>
      <c r="D39" s="152">
        <v>165.6</v>
      </c>
      <c r="E39" s="152">
        <v>0</v>
      </c>
      <c r="F39" s="152">
        <v>0</v>
      </c>
      <c r="G39" s="152">
        <v>0</v>
      </c>
      <c r="H39" s="152">
        <v>165.6</v>
      </c>
      <c r="I39" s="11"/>
    </row>
    <row r="40" spans="1:12" s="20" customFormat="1" x14ac:dyDescent="0.2">
      <c r="A40" s="4" t="s">
        <v>465</v>
      </c>
      <c r="B40" s="152">
        <v>0</v>
      </c>
      <c r="C40" s="152">
        <v>114.6204</v>
      </c>
      <c r="D40" s="152">
        <v>0</v>
      </c>
      <c r="E40" s="152">
        <v>37</v>
      </c>
      <c r="F40" s="152">
        <v>0</v>
      </c>
      <c r="G40" s="152">
        <v>0</v>
      </c>
      <c r="H40" s="152">
        <v>151.62039999999999</v>
      </c>
      <c r="I40" s="6"/>
    </row>
    <row r="41" spans="1:12" s="20" customFormat="1" x14ac:dyDescent="0.2">
      <c r="A41" s="10" t="s">
        <v>466</v>
      </c>
      <c r="B41" s="154">
        <v>0</v>
      </c>
      <c r="C41" s="154">
        <v>0</v>
      </c>
      <c r="D41" s="154">
        <v>0</v>
      </c>
      <c r="E41" s="154">
        <v>0</v>
      </c>
      <c r="F41" s="154">
        <v>0</v>
      </c>
      <c r="G41" s="154">
        <v>0</v>
      </c>
      <c r="H41" s="154">
        <v>0</v>
      </c>
      <c r="I41" s="6"/>
    </row>
    <row r="42" spans="1:12" s="20" customFormat="1" x14ac:dyDescent="0.2">
      <c r="A42" s="4" t="s">
        <v>446</v>
      </c>
      <c r="B42" s="152">
        <v>0</v>
      </c>
      <c r="C42" s="152">
        <v>0</v>
      </c>
      <c r="D42" s="152">
        <v>0</v>
      </c>
      <c r="E42" s="152">
        <v>0</v>
      </c>
      <c r="F42" s="152">
        <v>0</v>
      </c>
      <c r="G42" s="152">
        <v>0</v>
      </c>
      <c r="H42" s="152">
        <v>0</v>
      </c>
      <c r="I42" s="6"/>
    </row>
    <row r="43" spans="1:12" s="12" customFormat="1" x14ac:dyDescent="0.2">
      <c r="A43" s="4" t="s">
        <v>456</v>
      </c>
      <c r="B43" s="152">
        <v>0</v>
      </c>
      <c r="C43" s="152">
        <v>0</v>
      </c>
      <c r="D43" s="152">
        <v>0</v>
      </c>
      <c r="E43" s="152">
        <v>0</v>
      </c>
      <c r="F43" s="152">
        <v>0</v>
      </c>
      <c r="G43" s="152">
        <v>0</v>
      </c>
      <c r="H43" s="152">
        <v>0</v>
      </c>
      <c r="I43" s="11"/>
    </row>
    <row r="44" spans="1:12" s="20" customFormat="1" x14ac:dyDescent="0.2">
      <c r="A44" s="4" t="s">
        <v>457</v>
      </c>
      <c r="B44" s="152">
        <v>0</v>
      </c>
      <c r="C44" s="152">
        <v>0</v>
      </c>
      <c r="D44" s="152">
        <v>0</v>
      </c>
      <c r="E44" s="152">
        <v>0</v>
      </c>
      <c r="F44" s="152">
        <v>0</v>
      </c>
      <c r="G44" s="152">
        <v>0</v>
      </c>
      <c r="H44" s="152">
        <v>0</v>
      </c>
      <c r="I44" s="6"/>
    </row>
    <row r="45" spans="1:12" s="20" customFormat="1" x14ac:dyDescent="0.2">
      <c r="A45" s="10" t="s">
        <v>468</v>
      </c>
      <c r="B45" s="154">
        <v>0</v>
      </c>
      <c r="C45" s="154">
        <v>333.7901688</v>
      </c>
      <c r="D45" s="154">
        <v>-189.60947125999999</v>
      </c>
      <c r="E45" s="154">
        <v>0</v>
      </c>
      <c r="F45" s="154">
        <v>0.85067000000000004</v>
      </c>
      <c r="G45" s="154">
        <v>0</v>
      </c>
      <c r="H45" s="154">
        <v>145.03136753999999</v>
      </c>
      <c r="I45" s="6"/>
    </row>
    <row r="46" spans="1:12" s="20" customFormat="1" x14ac:dyDescent="0.2">
      <c r="A46" s="4" t="s">
        <v>469</v>
      </c>
      <c r="B46" s="152">
        <v>0</v>
      </c>
      <c r="C46" s="152">
        <v>524.98756879999996</v>
      </c>
      <c r="D46" s="152">
        <v>12.463675950000001</v>
      </c>
      <c r="E46" s="152">
        <v>0</v>
      </c>
      <c r="F46" s="152">
        <v>0.85067000000000004</v>
      </c>
      <c r="G46" s="152">
        <v>0</v>
      </c>
      <c r="H46" s="152">
        <v>538.30191475000004</v>
      </c>
      <c r="I46" s="32"/>
      <c r="J46" s="31"/>
      <c r="K46" s="31"/>
      <c r="L46" s="31"/>
    </row>
    <row r="47" spans="1:12" x14ac:dyDescent="0.2">
      <c r="A47" s="4" t="s">
        <v>470</v>
      </c>
      <c r="B47" s="152">
        <v>0</v>
      </c>
      <c r="C47" s="152">
        <v>191.19739999999999</v>
      </c>
      <c r="D47" s="152">
        <v>202.07314721</v>
      </c>
      <c r="E47" s="152">
        <v>0</v>
      </c>
      <c r="F47" s="152">
        <v>0</v>
      </c>
      <c r="G47" s="152">
        <v>0</v>
      </c>
      <c r="H47" s="152">
        <v>393.27054721000002</v>
      </c>
      <c r="I47" s="22"/>
      <c r="J47" s="22"/>
      <c r="K47" s="22"/>
      <c r="L47" s="22"/>
    </row>
  </sheetData>
  <mergeCells count="4">
    <mergeCell ref="A5:H5"/>
    <mergeCell ref="A6:H6"/>
    <mergeCell ref="A7:H7"/>
    <mergeCell ref="A8:H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defaultGridColor="0" colorId="60" workbookViewId="0">
      <selection activeCell="A6" sqref="A6:C8"/>
    </sheetView>
  </sheetViews>
  <sheetFormatPr baseColWidth="10" defaultColWidth="11.42578125" defaultRowHeight="12.75" x14ac:dyDescent="0.2"/>
  <cols>
    <col min="1" max="1" width="53.42578125" style="18" customWidth="1"/>
    <col min="2" max="6" width="11.42578125" style="18"/>
    <col min="7" max="7" width="14.28515625" style="18" customWidth="1"/>
    <col min="8" max="8" width="13.5703125" style="18" customWidth="1"/>
    <col min="9" max="16384" width="11.42578125" style="18"/>
  </cols>
  <sheetData>
    <row r="1" spans="1:8" x14ac:dyDescent="0.2">
      <c r="A1" s="17" t="s">
        <v>0</v>
      </c>
    </row>
    <row r="2" spans="1:8" x14ac:dyDescent="0.2">
      <c r="A2" s="17" t="s">
        <v>1</v>
      </c>
    </row>
    <row r="3" spans="1:8" x14ac:dyDescent="0.2">
      <c r="A3" s="17" t="s">
        <v>2</v>
      </c>
    </row>
    <row r="5" spans="1:8" x14ac:dyDescent="0.2">
      <c r="A5" s="178" t="s">
        <v>3</v>
      </c>
      <c r="B5" s="178"/>
      <c r="C5" s="178"/>
      <c r="D5" s="19"/>
      <c r="E5" s="19"/>
      <c r="F5" s="19"/>
      <c r="G5" s="19"/>
    </row>
    <row r="6" spans="1:8" x14ac:dyDescent="0.2">
      <c r="A6" s="178" t="s">
        <v>157</v>
      </c>
      <c r="B6" s="178"/>
      <c r="C6" s="178"/>
      <c r="D6" s="19"/>
      <c r="E6" s="19"/>
      <c r="F6" s="19"/>
      <c r="G6" s="19"/>
    </row>
    <row r="7" spans="1:8" x14ac:dyDescent="0.2">
      <c r="A7" s="178">
        <v>2016</v>
      </c>
      <c r="B7" s="178"/>
      <c r="C7" s="178"/>
      <c r="D7" s="19"/>
      <c r="E7" s="19"/>
      <c r="F7" s="19"/>
      <c r="G7" s="19"/>
    </row>
    <row r="8" spans="1:8" x14ac:dyDescent="0.2">
      <c r="A8" s="178" t="s">
        <v>4</v>
      </c>
      <c r="B8" s="178"/>
      <c r="C8" s="178"/>
      <c r="D8" s="19"/>
      <c r="E8" s="19"/>
      <c r="F8" s="19"/>
      <c r="G8" s="19"/>
    </row>
    <row r="9" spans="1:8" ht="13.5" thickBot="1" x14ac:dyDescent="0.25"/>
    <row r="10" spans="1:8" s="23" customFormat="1" ht="14.25" thickTop="1" thickBot="1" x14ac:dyDescent="0.25">
      <c r="A10" s="3" t="s">
        <v>420</v>
      </c>
      <c r="B10" s="3" t="s">
        <v>156</v>
      </c>
      <c r="C10" s="3" t="s">
        <v>427</v>
      </c>
      <c r="D10" s="15"/>
      <c r="E10" s="15"/>
      <c r="F10" s="15"/>
      <c r="G10" s="15"/>
      <c r="H10" s="15"/>
    </row>
    <row r="11" spans="1:8" s="12" customFormat="1" ht="13.5" thickTop="1" x14ac:dyDescent="0.2">
      <c r="A11" s="10" t="s">
        <v>428</v>
      </c>
      <c r="B11" s="154">
        <v>96051.579800000007</v>
      </c>
      <c r="C11" s="154">
        <v>96051.579800000007</v>
      </c>
      <c r="D11" s="11"/>
      <c r="E11" s="11"/>
      <c r="F11" s="11"/>
      <c r="G11" s="11"/>
      <c r="H11" s="11"/>
    </row>
    <row r="12" spans="1:8" s="12" customFormat="1" x14ac:dyDescent="0.2">
      <c r="A12" s="10" t="s">
        <v>429</v>
      </c>
      <c r="B12" s="154">
        <v>96051.579800000007</v>
      </c>
      <c r="C12" s="154">
        <v>96051.579800000007</v>
      </c>
      <c r="D12" s="11"/>
      <c r="E12" s="11"/>
      <c r="F12" s="11"/>
      <c r="G12" s="11"/>
      <c r="H12" s="11"/>
    </row>
    <row r="13" spans="1:8" s="12" customFormat="1" x14ac:dyDescent="0.2">
      <c r="A13" s="10" t="s">
        <v>430</v>
      </c>
      <c r="B13" s="154">
        <v>86791.848100000003</v>
      </c>
      <c r="C13" s="154">
        <v>86791.848100000003</v>
      </c>
      <c r="D13" s="11"/>
      <c r="E13" s="11"/>
      <c r="F13" s="11"/>
      <c r="G13" s="11"/>
      <c r="H13" s="11"/>
    </row>
    <row r="14" spans="1:8" s="20" customFormat="1" x14ac:dyDescent="0.2">
      <c r="A14" s="4" t="s">
        <v>431</v>
      </c>
      <c r="B14" s="152">
        <v>41771.457699999999</v>
      </c>
      <c r="C14" s="152">
        <v>41771.457699999999</v>
      </c>
      <c r="D14" s="6"/>
      <c r="E14" s="6"/>
      <c r="F14" s="6"/>
      <c r="G14" s="6"/>
      <c r="H14" s="6"/>
    </row>
    <row r="15" spans="1:8" s="20" customFormat="1" x14ac:dyDescent="0.2">
      <c r="A15" s="4" t="s">
        <v>432</v>
      </c>
      <c r="B15" s="152">
        <v>3998.4094</v>
      </c>
      <c r="C15" s="152">
        <v>3998.4094</v>
      </c>
      <c r="D15" s="6"/>
      <c r="E15" s="6"/>
      <c r="F15" s="6"/>
      <c r="G15" s="6"/>
      <c r="H15" s="6"/>
    </row>
    <row r="16" spans="1:8" s="20" customFormat="1" x14ac:dyDescent="0.2">
      <c r="A16" s="4" t="s">
        <v>434</v>
      </c>
      <c r="B16" s="152">
        <v>3903.3622999999998</v>
      </c>
      <c r="C16" s="152">
        <v>3903.3622999999998</v>
      </c>
      <c r="D16" s="6"/>
      <c r="E16" s="6"/>
      <c r="F16" s="6"/>
      <c r="G16" s="6"/>
      <c r="H16" s="6"/>
    </row>
    <row r="17" spans="1:8" s="20" customFormat="1" x14ac:dyDescent="0.2">
      <c r="A17" s="4" t="s">
        <v>437</v>
      </c>
      <c r="B17" s="152">
        <v>95.0471</v>
      </c>
      <c r="C17" s="152">
        <v>95.0471</v>
      </c>
      <c r="D17" s="6"/>
      <c r="E17" s="6"/>
      <c r="F17" s="6"/>
      <c r="G17" s="6"/>
      <c r="H17" s="6"/>
    </row>
    <row r="18" spans="1:8" s="20" customFormat="1" x14ac:dyDescent="0.2">
      <c r="A18" s="4" t="s">
        <v>438</v>
      </c>
      <c r="B18" s="152">
        <v>23968.741600000001</v>
      </c>
      <c r="C18" s="152">
        <v>23968.741600000001</v>
      </c>
      <c r="D18" s="6"/>
      <c r="E18" s="6"/>
      <c r="F18" s="6"/>
      <c r="G18" s="6"/>
      <c r="H18" s="6"/>
    </row>
    <row r="19" spans="1:8" s="12" customFormat="1" x14ac:dyDescent="0.2">
      <c r="A19" s="10" t="s">
        <v>439</v>
      </c>
      <c r="B19" s="154">
        <v>0</v>
      </c>
      <c r="C19" s="154">
        <v>0</v>
      </c>
      <c r="D19" s="11"/>
      <c r="E19" s="11"/>
      <c r="F19" s="11"/>
      <c r="G19" s="11"/>
      <c r="H19" s="11"/>
    </row>
    <row r="20" spans="1:8" s="12" customFormat="1" x14ac:dyDescent="0.2">
      <c r="A20" s="10" t="s">
        <v>440</v>
      </c>
      <c r="B20" s="154">
        <v>0</v>
      </c>
      <c r="C20" s="154">
        <v>0</v>
      </c>
      <c r="D20" s="11"/>
      <c r="E20" s="11"/>
      <c r="F20" s="11"/>
      <c r="G20" s="11"/>
      <c r="H20" s="11"/>
    </row>
    <row r="21" spans="1:8" s="20" customFormat="1" x14ac:dyDescent="0.2">
      <c r="A21" s="4" t="s">
        <v>441</v>
      </c>
      <c r="B21" s="152">
        <v>0</v>
      </c>
      <c r="C21" s="152">
        <v>0</v>
      </c>
      <c r="D21" s="6"/>
      <c r="E21" s="6"/>
      <c r="F21" s="6"/>
      <c r="G21" s="6"/>
      <c r="H21" s="6"/>
    </row>
    <row r="22" spans="1:8" s="20" customFormat="1" x14ac:dyDescent="0.2">
      <c r="A22" s="4" t="s">
        <v>442</v>
      </c>
      <c r="B22" s="152">
        <v>0</v>
      </c>
      <c r="C22" s="152">
        <v>0</v>
      </c>
      <c r="D22" s="6"/>
      <c r="E22" s="6"/>
      <c r="F22" s="6"/>
      <c r="G22" s="6"/>
      <c r="H22" s="6"/>
    </row>
    <row r="23" spans="1:8" s="20" customFormat="1" x14ac:dyDescent="0.2">
      <c r="A23" s="4" t="s">
        <v>443</v>
      </c>
      <c r="B23" s="152">
        <v>0</v>
      </c>
      <c r="C23" s="152">
        <v>0</v>
      </c>
      <c r="D23" s="6"/>
      <c r="E23" s="6"/>
      <c r="F23" s="6"/>
      <c r="G23" s="6"/>
      <c r="H23" s="6"/>
    </row>
    <row r="24" spans="1:8" s="20" customFormat="1" x14ac:dyDescent="0.2">
      <c r="A24" s="4" t="s">
        <v>444</v>
      </c>
      <c r="B24" s="152">
        <v>0</v>
      </c>
      <c r="C24" s="152">
        <v>0</v>
      </c>
      <c r="D24" s="6"/>
      <c r="E24" s="6"/>
      <c r="F24" s="6"/>
      <c r="G24" s="6"/>
      <c r="H24" s="6"/>
    </row>
    <row r="25" spans="1:8" s="12" customFormat="1" x14ac:dyDescent="0.2">
      <c r="A25" s="10" t="s">
        <v>445</v>
      </c>
      <c r="B25" s="154">
        <v>17053.239399999999</v>
      </c>
      <c r="C25" s="154">
        <v>17053.239399999999</v>
      </c>
      <c r="D25" s="11"/>
      <c r="E25" s="11"/>
      <c r="F25" s="11"/>
      <c r="G25" s="11"/>
      <c r="H25" s="11"/>
    </row>
    <row r="26" spans="1:8" s="20" customFormat="1" x14ac:dyDescent="0.2">
      <c r="A26" s="4" t="s">
        <v>446</v>
      </c>
      <c r="B26" s="152">
        <v>5800.7174000000005</v>
      </c>
      <c r="C26" s="152">
        <v>5800.7174000000005</v>
      </c>
      <c r="D26" s="6"/>
      <c r="E26" s="6"/>
      <c r="F26" s="6"/>
      <c r="G26" s="6"/>
      <c r="H26" s="6"/>
    </row>
    <row r="27" spans="1:8" s="20" customFormat="1" x14ac:dyDescent="0.2">
      <c r="A27" s="4" t="s">
        <v>472</v>
      </c>
      <c r="B27" s="152">
        <v>5215.4291000000003</v>
      </c>
      <c r="C27" s="152">
        <v>5215.4291000000003</v>
      </c>
      <c r="D27" s="6"/>
      <c r="E27" s="6"/>
      <c r="F27" s="6"/>
      <c r="G27" s="6"/>
      <c r="H27" s="6"/>
    </row>
    <row r="28" spans="1:8" s="20" customFormat="1" x14ac:dyDescent="0.2">
      <c r="A28" s="4" t="s">
        <v>454</v>
      </c>
      <c r="B28" s="152">
        <v>585.28830000000005</v>
      </c>
      <c r="C28" s="152">
        <v>585.28830000000005</v>
      </c>
      <c r="D28" s="6"/>
      <c r="E28" s="6"/>
      <c r="F28" s="6"/>
      <c r="G28" s="6"/>
      <c r="H28" s="6"/>
    </row>
    <row r="29" spans="1:8" s="20" customFormat="1" x14ac:dyDescent="0.2">
      <c r="A29" s="4" t="s">
        <v>456</v>
      </c>
      <c r="B29" s="152">
        <v>11246.026900000001</v>
      </c>
      <c r="C29" s="152">
        <v>11246.026900000001</v>
      </c>
      <c r="D29" s="6"/>
      <c r="E29" s="6"/>
      <c r="F29" s="6"/>
      <c r="G29" s="6"/>
      <c r="H29" s="6"/>
    </row>
    <row r="30" spans="1:8" s="20" customFormat="1" x14ac:dyDescent="0.2">
      <c r="A30" s="4" t="s">
        <v>457</v>
      </c>
      <c r="B30" s="152">
        <v>6.4950999999999999</v>
      </c>
      <c r="C30" s="152">
        <v>6.4950999999999999</v>
      </c>
      <c r="D30" s="6"/>
      <c r="E30" s="6"/>
      <c r="F30" s="6"/>
      <c r="G30" s="6"/>
      <c r="H30" s="6"/>
    </row>
    <row r="31" spans="1:8" s="20" customFormat="1" x14ac:dyDescent="0.2">
      <c r="A31" s="4" t="s">
        <v>458</v>
      </c>
      <c r="B31" s="152">
        <v>0</v>
      </c>
      <c r="C31" s="152">
        <v>0</v>
      </c>
      <c r="D31" s="6"/>
      <c r="E31" s="6"/>
      <c r="F31" s="6"/>
      <c r="G31" s="6"/>
      <c r="H31" s="6"/>
    </row>
    <row r="32" spans="1:8" s="12" customFormat="1" x14ac:dyDescent="0.2">
      <c r="A32" s="10" t="s">
        <v>459</v>
      </c>
      <c r="B32" s="154">
        <v>9259.7317000000003</v>
      </c>
      <c r="C32" s="154">
        <v>9259.7317000000003</v>
      </c>
      <c r="D32" s="11"/>
      <c r="E32" s="11"/>
      <c r="F32" s="11"/>
      <c r="G32" s="11"/>
      <c r="H32" s="11"/>
    </row>
    <row r="33" spans="1:11" s="12" customFormat="1" x14ac:dyDescent="0.2">
      <c r="A33" s="10" t="s">
        <v>460</v>
      </c>
      <c r="B33" s="154">
        <v>9259.7317000000003</v>
      </c>
      <c r="C33" s="154">
        <v>9259.7317000000003</v>
      </c>
      <c r="D33" s="11"/>
      <c r="E33" s="11"/>
      <c r="F33" s="11"/>
      <c r="G33" s="11"/>
      <c r="H33" s="11"/>
    </row>
    <row r="34" spans="1:11" s="20" customFormat="1" x14ac:dyDescent="0.2">
      <c r="A34" s="4" t="s">
        <v>461</v>
      </c>
      <c r="B34" s="152">
        <v>5937.6207999999997</v>
      </c>
      <c r="C34" s="152">
        <v>5937.6207999999997</v>
      </c>
      <c r="D34" s="6"/>
      <c r="E34" s="6"/>
      <c r="F34" s="6"/>
      <c r="G34" s="6"/>
      <c r="H34" s="6"/>
    </row>
    <row r="35" spans="1:11" s="20" customFormat="1" x14ac:dyDescent="0.2">
      <c r="A35" s="4" t="s">
        <v>462</v>
      </c>
      <c r="B35" s="152">
        <v>3322.1109000000001</v>
      </c>
      <c r="C35" s="152">
        <v>3322.1109000000001</v>
      </c>
      <c r="D35" s="6"/>
      <c r="E35" s="6"/>
      <c r="F35" s="6"/>
      <c r="G35" s="6"/>
      <c r="H35" s="6"/>
    </row>
    <row r="36" spans="1:11" s="12" customFormat="1" x14ac:dyDescent="0.2">
      <c r="A36" s="10" t="s">
        <v>463</v>
      </c>
      <c r="B36" s="154">
        <v>0</v>
      </c>
      <c r="C36" s="154">
        <v>0</v>
      </c>
      <c r="D36" s="11"/>
      <c r="E36" s="11"/>
      <c r="F36" s="11"/>
      <c r="G36" s="11"/>
      <c r="H36" s="11"/>
    </row>
    <row r="37" spans="1:11" s="20" customFormat="1" x14ac:dyDescent="0.2">
      <c r="A37" s="4" t="s">
        <v>464</v>
      </c>
      <c r="B37" s="152">
        <v>0</v>
      </c>
      <c r="C37" s="152">
        <v>0</v>
      </c>
      <c r="D37" s="6"/>
      <c r="E37" s="6"/>
      <c r="F37" s="6"/>
      <c r="G37" s="6"/>
      <c r="H37" s="6"/>
    </row>
    <row r="38" spans="1:11" s="20" customFormat="1" x14ac:dyDescent="0.2">
      <c r="A38" s="4" t="s">
        <v>465</v>
      </c>
      <c r="B38" s="152">
        <v>0</v>
      </c>
      <c r="C38" s="152">
        <v>0</v>
      </c>
      <c r="D38" s="6"/>
      <c r="E38" s="6"/>
      <c r="F38" s="6"/>
      <c r="G38" s="6"/>
      <c r="H38" s="6"/>
    </row>
    <row r="39" spans="1:11" s="12" customFormat="1" x14ac:dyDescent="0.2">
      <c r="A39" s="10" t="s">
        <v>466</v>
      </c>
      <c r="B39" s="154">
        <v>0</v>
      </c>
      <c r="C39" s="154">
        <v>0</v>
      </c>
      <c r="D39" s="11"/>
      <c r="E39" s="11"/>
      <c r="F39" s="11"/>
      <c r="G39" s="11"/>
      <c r="H39" s="11"/>
    </row>
    <row r="40" spans="1:11" s="20" customFormat="1" x14ac:dyDescent="0.2">
      <c r="A40" s="4" t="s">
        <v>446</v>
      </c>
      <c r="B40" s="152">
        <v>0</v>
      </c>
      <c r="C40" s="152">
        <v>0</v>
      </c>
      <c r="D40" s="6"/>
      <c r="E40" s="6"/>
      <c r="F40" s="6"/>
      <c r="G40" s="6"/>
      <c r="H40" s="6"/>
    </row>
    <row r="41" spans="1:11" s="20" customFormat="1" x14ac:dyDescent="0.2">
      <c r="A41" s="4" t="s">
        <v>456</v>
      </c>
      <c r="B41" s="152">
        <v>0</v>
      </c>
      <c r="C41" s="152">
        <v>0</v>
      </c>
      <c r="D41" s="6"/>
      <c r="E41" s="6"/>
      <c r="F41" s="6"/>
      <c r="G41" s="6"/>
      <c r="H41" s="6"/>
    </row>
    <row r="42" spans="1:11" s="20" customFormat="1" x14ac:dyDescent="0.2">
      <c r="A42" s="4" t="s">
        <v>457</v>
      </c>
      <c r="B42" s="152">
        <v>0</v>
      </c>
      <c r="C42" s="152">
        <v>0</v>
      </c>
      <c r="D42" s="6"/>
      <c r="E42" s="6"/>
      <c r="F42" s="6"/>
      <c r="G42" s="6"/>
      <c r="H42" s="6"/>
    </row>
    <row r="43" spans="1:11" s="12" customFormat="1" x14ac:dyDescent="0.2">
      <c r="A43" s="10" t="s">
        <v>468</v>
      </c>
      <c r="B43" s="154">
        <v>0</v>
      </c>
      <c r="C43" s="154">
        <v>0</v>
      </c>
      <c r="D43" s="11"/>
      <c r="E43" s="11"/>
      <c r="F43" s="11"/>
      <c r="G43" s="11"/>
      <c r="H43" s="11"/>
    </row>
    <row r="44" spans="1:11" s="20" customFormat="1" x14ac:dyDescent="0.2">
      <c r="A44" s="4" t="s">
        <v>469</v>
      </c>
      <c r="B44" s="152">
        <v>0</v>
      </c>
      <c r="C44" s="152">
        <v>0</v>
      </c>
      <c r="D44" s="6"/>
      <c r="E44" s="6"/>
      <c r="F44" s="6"/>
      <c r="G44" s="6"/>
      <c r="H44" s="6"/>
    </row>
    <row r="45" spans="1:11" s="20" customFormat="1" x14ac:dyDescent="0.2">
      <c r="A45" s="4" t="s">
        <v>470</v>
      </c>
      <c r="B45" s="152">
        <v>0</v>
      </c>
      <c r="C45" s="152">
        <v>0</v>
      </c>
      <c r="D45" s="6"/>
      <c r="E45" s="6"/>
      <c r="F45" s="6"/>
      <c r="G45" s="6"/>
      <c r="H45" s="6"/>
    </row>
    <row r="46" spans="1:11" s="20" customFormat="1" ht="13.5" thickBot="1" x14ac:dyDescent="0.25">
      <c r="A46" s="21"/>
      <c r="B46" s="21"/>
      <c r="C46" s="32"/>
      <c r="D46" s="32"/>
      <c r="E46" s="32"/>
      <c r="F46" s="32"/>
      <c r="G46" s="32"/>
      <c r="H46" s="32"/>
      <c r="I46" s="31"/>
      <c r="J46" s="31"/>
      <c r="K46" s="31"/>
    </row>
    <row r="47" spans="1:11" ht="13.5" thickTop="1" x14ac:dyDescent="0.2">
      <c r="B47" s="22"/>
      <c r="C47" s="22"/>
      <c r="D47" s="22"/>
      <c r="E47" s="22"/>
      <c r="F47" s="22"/>
      <c r="G47" s="22"/>
      <c r="H47" s="22"/>
      <c r="I47" s="22"/>
      <c r="J47" s="22"/>
      <c r="K47" s="22"/>
    </row>
  </sheetData>
  <mergeCells count="4">
    <mergeCell ref="A5:C5"/>
    <mergeCell ref="A6:C6"/>
    <mergeCell ref="A7:C7"/>
    <mergeCell ref="A8:C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defaultGridColor="0" colorId="60" workbookViewId="0">
      <selection activeCell="F4" sqref="F4"/>
    </sheetView>
  </sheetViews>
  <sheetFormatPr baseColWidth="10" defaultColWidth="11.42578125" defaultRowHeight="12.75" x14ac:dyDescent="0.2"/>
  <cols>
    <col min="1" max="1" width="54.85546875" style="18" customWidth="1"/>
    <col min="2" max="2" width="8.7109375" style="18" bestFit="1" customWidth="1"/>
    <col min="3" max="3" width="6.28515625" style="18" bestFit="1" customWidth="1"/>
    <col min="4" max="4" width="8.7109375" style="18" bestFit="1" customWidth="1"/>
    <col min="5" max="5" width="7.7109375" style="18" bestFit="1" customWidth="1"/>
    <col min="6" max="6" width="7.5703125" style="18" bestFit="1" customWidth="1"/>
    <col min="7" max="8" width="11.140625" style="18" bestFit="1" customWidth="1"/>
    <col min="9" max="9" width="13.5703125" style="18" customWidth="1"/>
    <col min="10" max="16384" width="11.42578125" style="18"/>
  </cols>
  <sheetData>
    <row r="1" spans="1:10" x14ac:dyDescent="0.2">
      <c r="A1" s="17" t="s">
        <v>0</v>
      </c>
    </row>
    <row r="2" spans="1:10" x14ac:dyDescent="0.2">
      <c r="A2" s="17" t="s">
        <v>1</v>
      </c>
    </row>
    <row r="3" spans="1:10" x14ac:dyDescent="0.2">
      <c r="A3" s="17" t="s">
        <v>2</v>
      </c>
    </row>
    <row r="5" spans="1:10" x14ac:dyDescent="0.2">
      <c r="A5" s="178" t="s">
        <v>3</v>
      </c>
      <c r="B5" s="178"/>
      <c r="C5" s="178"/>
      <c r="D5" s="178"/>
      <c r="E5" s="178"/>
      <c r="F5" s="178"/>
      <c r="G5" s="178"/>
      <c r="H5" s="178"/>
    </row>
    <row r="6" spans="1:10" x14ac:dyDescent="0.2">
      <c r="A6" s="178" t="s">
        <v>164</v>
      </c>
      <c r="B6" s="178"/>
      <c r="C6" s="178"/>
      <c r="D6" s="178"/>
      <c r="E6" s="178"/>
      <c r="F6" s="178"/>
      <c r="G6" s="178"/>
      <c r="H6" s="178"/>
    </row>
    <row r="7" spans="1:10" x14ac:dyDescent="0.2">
      <c r="A7" s="178">
        <v>2016</v>
      </c>
      <c r="B7" s="178"/>
      <c r="C7" s="178"/>
      <c r="D7" s="178"/>
      <c r="E7" s="178"/>
      <c r="F7" s="178"/>
      <c r="G7" s="178"/>
      <c r="H7" s="178"/>
    </row>
    <row r="8" spans="1:10" x14ac:dyDescent="0.2">
      <c r="A8" s="178" t="s">
        <v>4</v>
      </c>
      <c r="B8" s="178"/>
      <c r="C8" s="178"/>
      <c r="D8" s="178"/>
      <c r="E8" s="178"/>
      <c r="F8" s="178"/>
      <c r="G8" s="178"/>
      <c r="H8" s="178"/>
    </row>
    <row r="9" spans="1:10" ht="13.5" thickBot="1" x14ac:dyDescent="0.25"/>
    <row r="10" spans="1:10" s="23" customFormat="1" ht="14.25" thickTop="1" thickBot="1" x14ac:dyDescent="0.25">
      <c r="A10" s="3" t="s">
        <v>420</v>
      </c>
      <c r="B10" s="3" t="s">
        <v>163</v>
      </c>
      <c r="C10" s="3" t="s">
        <v>162</v>
      </c>
      <c r="D10" s="3" t="s">
        <v>161</v>
      </c>
      <c r="E10" s="3" t="s">
        <v>160</v>
      </c>
      <c r="F10" s="3" t="s">
        <v>159</v>
      </c>
      <c r="G10" s="3" t="s">
        <v>158</v>
      </c>
      <c r="H10" s="3" t="s">
        <v>427</v>
      </c>
      <c r="I10" s="15"/>
      <c r="J10" s="106"/>
    </row>
    <row r="11" spans="1:10" s="12" customFormat="1" ht="13.5" thickTop="1" x14ac:dyDescent="0.2">
      <c r="A11" s="10" t="s">
        <v>428</v>
      </c>
      <c r="B11" s="154">
        <v>20161.97499305</v>
      </c>
      <c r="C11" s="154">
        <v>131.36461351</v>
      </c>
      <c r="D11" s="154">
        <v>49061.56348751</v>
      </c>
      <c r="E11" s="154">
        <v>1468.9686363000001</v>
      </c>
      <c r="F11" s="154">
        <v>688.71245429700002</v>
      </c>
      <c r="G11" s="154">
        <v>2176789.5440838998</v>
      </c>
      <c r="H11" s="154">
        <v>2248302.1282685669</v>
      </c>
      <c r="I11" s="11"/>
    </row>
    <row r="12" spans="1:10" s="12" customFormat="1" x14ac:dyDescent="0.2">
      <c r="A12" s="10" t="s">
        <v>429</v>
      </c>
      <c r="B12" s="154">
        <v>3567.5030951899998</v>
      </c>
      <c r="C12" s="154">
        <v>131.36461351</v>
      </c>
      <c r="D12" s="154">
        <v>49061.56348751</v>
      </c>
      <c r="E12" s="154">
        <v>1468.9686363000001</v>
      </c>
      <c r="F12" s="154">
        <v>688.71245429700002</v>
      </c>
      <c r="G12" s="154">
        <v>2176789.5440838998</v>
      </c>
      <c r="H12" s="154">
        <v>2231707.6563707069</v>
      </c>
      <c r="I12" s="11"/>
    </row>
    <row r="13" spans="1:10" s="12" customFormat="1" x14ac:dyDescent="0.2">
      <c r="A13" s="10" t="s">
        <v>430</v>
      </c>
      <c r="B13" s="154">
        <v>3128.6629184399999</v>
      </c>
      <c r="C13" s="154">
        <v>130.55923421</v>
      </c>
      <c r="D13" s="154">
        <v>48945.130355599998</v>
      </c>
      <c r="E13" s="154">
        <v>1447.82435366</v>
      </c>
      <c r="F13" s="154">
        <v>407.69871304700001</v>
      </c>
      <c r="G13" s="154">
        <v>2085663.4489786001</v>
      </c>
      <c r="H13" s="154">
        <v>2139723.3245535572</v>
      </c>
      <c r="I13" s="11"/>
    </row>
    <row r="14" spans="1:10" s="20" customFormat="1" x14ac:dyDescent="0.2">
      <c r="A14" s="4" t="s">
        <v>431</v>
      </c>
      <c r="B14" s="152">
        <v>1286.59786955</v>
      </c>
      <c r="C14" s="152">
        <v>101.88592</v>
      </c>
      <c r="D14" s="152">
        <v>906.9159578</v>
      </c>
      <c r="E14" s="152">
        <v>0</v>
      </c>
      <c r="F14" s="152">
        <v>137.17936298999999</v>
      </c>
      <c r="G14" s="152">
        <v>1082939.2127715</v>
      </c>
      <c r="H14" s="152">
        <v>1085371.79188184</v>
      </c>
      <c r="I14" s="6"/>
    </row>
    <row r="15" spans="1:10" s="20" customFormat="1" x14ac:dyDescent="0.2">
      <c r="A15" s="4" t="s">
        <v>432</v>
      </c>
      <c r="B15" s="152">
        <v>252.13704351000001</v>
      </c>
      <c r="C15" s="152">
        <v>0</v>
      </c>
      <c r="D15" s="152">
        <v>133.44760780999999</v>
      </c>
      <c r="E15" s="152">
        <v>0</v>
      </c>
      <c r="F15" s="152">
        <v>23.117045690000001</v>
      </c>
      <c r="G15" s="152">
        <v>101841.39234599999</v>
      </c>
      <c r="H15" s="152">
        <v>102250.09404301</v>
      </c>
      <c r="I15" s="6"/>
    </row>
    <row r="16" spans="1:10" s="20" customFormat="1" x14ac:dyDescent="0.2">
      <c r="A16" s="4" t="s">
        <v>433</v>
      </c>
      <c r="B16" s="152">
        <v>59.106154629999999</v>
      </c>
      <c r="C16" s="152">
        <v>0</v>
      </c>
      <c r="D16" s="152">
        <v>0</v>
      </c>
      <c r="E16" s="152">
        <v>0</v>
      </c>
      <c r="F16" s="152">
        <v>6.3203379999999996</v>
      </c>
      <c r="G16" s="152">
        <v>0</v>
      </c>
      <c r="H16" s="152">
        <v>65.426492629999998</v>
      </c>
      <c r="I16" s="6"/>
    </row>
    <row r="17" spans="1:9" s="20" customFormat="1" x14ac:dyDescent="0.2">
      <c r="A17" s="4" t="s">
        <v>434</v>
      </c>
      <c r="B17" s="152">
        <v>169.38962194999999</v>
      </c>
      <c r="C17" s="152">
        <v>0</v>
      </c>
      <c r="D17" s="152">
        <v>128.95114995</v>
      </c>
      <c r="E17" s="152">
        <v>0</v>
      </c>
      <c r="F17" s="152">
        <v>16.21582188</v>
      </c>
      <c r="G17" s="152">
        <v>96903.515622000006</v>
      </c>
      <c r="H17" s="152">
        <v>97218.072215780005</v>
      </c>
      <c r="I17" s="6"/>
    </row>
    <row r="18" spans="1:9" s="20" customFormat="1" x14ac:dyDescent="0.2">
      <c r="A18" s="4" t="s">
        <v>436</v>
      </c>
      <c r="B18" s="152">
        <v>17.730947619999998</v>
      </c>
      <c r="C18" s="152">
        <v>0</v>
      </c>
      <c r="D18" s="152">
        <v>0</v>
      </c>
      <c r="E18" s="152">
        <v>0</v>
      </c>
      <c r="F18" s="152">
        <v>0</v>
      </c>
      <c r="G18" s="152">
        <v>0</v>
      </c>
      <c r="H18" s="152">
        <v>17.730947619999998</v>
      </c>
      <c r="I18" s="6"/>
    </row>
    <row r="19" spans="1:9" s="20" customFormat="1" x14ac:dyDescent="0.2">
      <c r="A19" s="4" t="s">
        <v>437</v>
      </c>
      <c r="B19" s="152">
        <v>5.9103193100000002</v>
      </c>
      <c r="C19" s="152">
        <v>0</v>
      </c>
      <c r="D19" s="152">
        <v>4.4964578599999996</v>
      </c>
      <c r="E19" s="152">
        <v>0</v>
      </c>
      <c r="F19" s="152">
        <v>0.58088580999999995</v>
      </c>
      <c r="G19" s="152">
        <v>4937.8767239999997</v>
      </c>
      <c r="H19" s="152">
        <v>4948.8643869799998</v>
      </c>
      <c r="I19" s="6"/>
    </row>
    <row r="20" spans="1:9" s="20" customFormat="1" x14ac:dyDescent="0.2">
      <c r="A20" s="4" t="s">
        <v>438</v>
      </c>
      <c r="B20" s="152">
        <v>1237.74175547</v>
      </c>
      <c r="C20" s="152">
        <v>28.673314210000001</v>
      </c>
      <c r="D20" s="152">
        <v>1442.57671129</v>
      </c>
      <c r="E20" s="152">
        <v>1157.27571134</v>
      </c>
      <c r="F20" s="152">
        <v>222.66553436999999</v>
      </c>
      <c r="G20" s="152">
        <v>24131.840676600001</v>
      </c>
      <c r="H20" s="152">
        <v>28220.77370328</v>
      </c>
      <c r="I20" s="6"/>
    </row>
    <row r="21" spans="1:9" s="12" customFormat="1" x14ac:dyDescent="0.2">
      <c r="A21" s="10" t="s">
        <v>439</v>
      </c>
      <c r="B21" s="154">
        <v>0</v>
      </c>
      <c r="C21" s="154">
        <v>0</v>
      </c>
      <c r="D21" s="154">
        <v>0</v>
      </c>
      <c r="E21" s="154">
        <v>0</v>
      </c>
      <c r="F21" s="154">
        <v>0</v>
      </c>
      <c r="G21" s="154">
        <v>0</v>
      </c>
      <c r="H21" s="154">
        <v>0</v>
      </c>
      <c r="I21" s="11"/>
    </row>
    <row r="22" spans="1:9" s="12" customFormat="1" x14ac:dyDescent="0.2">
      <c r="A22" s="10" t="s">
        <v>440</v>
      </c>
      <c r="B22" s="154">
        <v>0</v>
      </c>
      <c r="C22" s="154">
        <v>0</v>
      </c>
      <c r="D22" s="154">
        <v>0</v>
      </c>
      <c r="E22" s="154">
        <v>0</v>
      </c>
      <c r="F22" s="154">
        <v>0</v>
      </c>
      <c r="G22" s="154">
        <v>0</v>
      </c>
      <c r="H22" s="154">
        <v>0</v>
      </c>
      <c r="I22" s="11"/>
    </row>
    <row r="23" spans="1:9" s="20" customFormat="1" x14ac:dyDescent="0.2">
      <c r="A23" s="4" t="s">
        <v>441</v>
      </c>
      <c r="B23" s="152">
        <v>0</v>
      </c>
      <c r="C23" s="152">
        <v>0</v>
      </c>
      <c r="D23" s="152">
        <v>0</v>
      </c>
      <c r="E23" s="152">
        <v>0</v>
      </c>
      <c r="F23" s="152">
        <v>0</v>
      </c>
      <c r="G23" s="152">
        <v>0</v>
      </c>
      <c r="H23" s="152">
        <v>0</v>
      </c>
      <c r="I23" s="6"/>
    </row>
    <row r="24" spans="1:9" s="20" customFormat="1" x14ac:dyDescent="0.2">
      <c r="A24" s="4" t="s">
        <v>442</v>
      </c>
      <c r="B24" s="152">
        <v>0</v>
      </c>
      <c r="C24" s="152">
        <v>0</v>
      </c>
      <c r="D24" s="152">
        <v>0</v>
      </c>
      <c r="E24" s="152">
        <v>0</v>
      </c>
      <c r="F24" s="152">
        <v>0</v>
      </c>
      <c r="G24" s="152">
        <v>0</v>
      </c>
      <c r="H24" s="152">
        <v>0</v>
      </c>
      <c r="I24" s="6"/>
    </row>
    <row r="25" spans="1:9" s="20" customFormat="1" x14ac:dyDescent="0.2">
      <c r="A25" s="4" t="s">
        <v>443</v>
      </c>
      <c r="B25" s="152">
        <v>0</v>
      </c>
      <c r="C25" s="152">
        <v>0</v>
      </c>
      <c r="D25" s="152">
        <v>0</v>
      </c>
      <c r="E25" s="152">
        <v>0</v>
      </c>
      <c r="F25" s="152">
        <v>0</v>
      </c>
      <c r="G25" s="152">
        <v>0</v>
      </c>
      <c r="H25" s="152">
        <v>0</v>
      </c>
      <c r="I25" s="6"/>
    </row>
    <row r="26" spans="1:9" s="20" customFormat="1" x14ac:dyDescent="0.2">
      <c r="A26" s="4" t="s">
        <v>444</v>
      </c>
      <c r="B26" s="152">
        <v>0</v>
      </c>
      <c r="C26" s="152">
        <v>0</v>
      </c>
      <c r="D26" s="152">
        <v>0</v>
      </c>
      <c r="E26" s="152">
        <v>0</v>
      </c>
      <c r="F26" s="152">
        <v>0</v>
      </c>
      <c r="G26" s="152">
        <v>0</v>
      </c>
      <c r="H26" s="152">
        <v>0</v>
      </c>
      <c r="I26" s="6"/>
    </row>
    <row r="27" spans="1:9" s="12" customFormat="1" x14ac:dyDescent="0.2">
      <c r="A27" s="10" t="s">
        <v>445</v>
      </c>
      <c r="B27" s="154">
        <v>352.18624991000002</v>
      </c>
      <c r="C27" s="154">
        <v>0</v>
      </c>
      <c r="D27" s="154">
        <v>46462.190078699998</v>
      </c>
      <c r="E27" s="154">
        <v>290.54864232</v>
      </c>
      <c r="F27" s="154">
        <v>24.736769997</v>
      </c>
      <c r="G27" s="154">
        <v>876751.00318450003</v>
      </c>
      <c r="H27" s="154">
        <v>923880.66492542694</v>
      </c>
      <c r="I27" s="11"/>
    </row>
    <row r="28" spans="1:9" s="20" customFormat="1" x14ac:dyDescent="0.2">
      <c r="A28" s="4" t="s">
        <v>446</v>
      </c>
      <c r="B28" s="152">
        <v>227.96424852000001</v>
      </c>
      <c r="C28" s="152">
        <v>0</v>
      </c>
      <c r="D28" s="152">
        <v>258.17528931999999</v>
      </c>
      <c r="E28" s="152">
        <v>289.17854612000002</v>
      </c>
      <c r="F28" s="152">
        <v>0</v>
      </c>
      <c r="G28" s="152">
        <v>745210.95195559994</v>
      </c>
      <c r="H28" s="152">
        <v>745986.27003956004</v>
      </c>
      <c r="I28" s="6"/>
    </row>
    <row r="29" spans="1:9" s="20" customFormat="1" x14ac:dyDescent="0.2">
      <c r="A29" s="4" t="s">
        <v>509</v>
      </c>
      <c r="B29" s="152">
        <v>0</v>
      </c>
      <c r="C29" s="152">
        <v>0</v>
      </c>
      <c r="D29" s="152">
        <v>0</v>
      </c>
      <c r="E29" s="152">
        <v>0</v>
      </c>
      <c r="F29" s="152">
        <v>0</v>
      </c>
      <c r="G29" s="152">
        <v>28.121600000000001</v>
      </c>
      <c r="H29" s="152">
        <v>28.121600000000001</v>
      </c>
      <c r="I29" s="6"/>
    </row>
    <row r="30" spans="1:9" s="20" customFormat="1" x14ac:dyDescent="0.2">
      <c r="A30" s="4" t="s">
        <v>494</v>
      </c>
      <c r="B30" s="152">
        <v>2.29890712</v>
      </c>
      <c r="C30" s="152">
        <v>0</v>
      </c>
      <c r="D30" s="152">
        <v>0</v>
      </c>
      <c r="E30" s="152">
        <v>0</v>
      </c>
      <c r="F30" s="152">
        <v>0</v>
      </c>
      <c r="G30" s="152">
        <v>5473.9462940000003</v>
      </c>
      <c r="H30" s="152">
        <v>5476.2452011200003</v>
      </c>
      <c r="I30" s="6"/>
    </row>
    <row r="31" spans="1:9" s="20" customFormat="1" x14ac:dyDescent="0.2">
      <c r="A31" s="4" t="s">
        <v>452</v>
      </c>
      <c r="B31" s="152">
        <v>0</v>
      </c>
      <c r="C31" s="152">
        <v>0</v>
      </c>
      <c r="D31" s="152">
        <v>0</v>
      </c>
      <c r="E31" s="152">
        <v>236.71989941999999</v>
      </c>
      <c r="F31" s="152">
        <v>0</v>
      </c>
      <c r="G31" s="152">
        <v>501617.7168005</v>
      </c>
      <c r="H31" s="152">
        <v>501854.43669991998</v>
      </c>
      <c r="I31" s="6"/>
    </row>
    <row r="32" spans="1:9" s="20" customFormat="1" x14ac:dyDescent="0.2">
      <c r="A32" s="4" t="s">
        <v>495</v>
      </c>
      <c r="B32" s="152">
        <v>0</v>
      </c>
      <c r="C32" s="152">
        <v>0</v>
      </c>
      <c r="D32" s="152">
        <v>0</v>
      </c>
      <c r="E32" s="152">
        <v>0</v>
      </c>
      <c r="F32" s="152">
        <v>0</v>
      </c>
      <c r="G32" s="152">
        <v>180172.9137798</v>
      </c>
      <c r="H32" s="152">
        <v>180172.9137798</v>
      </c>
      <c r="I32" s="6"/>
    </row>
    <row r="33" spans="1:9" s="20" customFormat="1" x14ac:dyDescent="0.2">
      <c r="A33" s="4" t="s">
        <v>453</v>
      </c>
      <c r="B33" s="152">
        <v>0</v>
      </c>
      <c r="C33" s="152">
        <v>0</v>
      </c>
      <c r="D33" s="152">
        <v>226.09236763999999</v>
      </c>
      <c r="E33" s="152">
        <v>0</v>
      </c>
      <c r="F33" s="152">
        <v>0</v>
      </c>
      <c r="G33" s="152">
        <v>48970</v>
      </c>
      <c r="H33" s="152">
        <v>49196.092367639998</v>
      </c>
      <c r="I33" s="6"/>
    </row>
    <row r="34" spans="1:9" s="20" customFormat="1" x14ac:dyDescent="0.2">
      <c r="A34" s="4" t="s">
        <v>454</v>
      </c>
      <c r="B34" s="152">
        <v>225.66534139999999</v>
      </c>
      <c r="C34" s="152">
        <v>0</v>
      </c>
      <c r="D34" s="152">
        <v>32.082921679999998</v>
      </c>
      <c r="E34" s="152">
        <v>52.458646700000003</v>
      </c>
      <c r="F34" s="152">
        <v>0</v>
      </c>
      <c r="G34" s="152">
        <v>5831.7368441999997</v>
      </c>
      <c r="H34" s="152">
        <v>6141.9437539800001</v>
      </c>
      <c r="I34" s="6"/>
    </row>
    <row r="35" spans="1:9" s="20" customFormat="1" x14ac:dyDescent="0.2">
      <c r="A35" s="4" t="s">
        <v>455</v>
      </c>
      <c r="B35" s="152">
        <v>0</v>
      </c>
      <c r="C35" s="152">
        <v>0</v>
      </c>
      <c r="D35" s="152">
        <v>0</v>
      </c>
      <c r="E35" s="152">
        <v>0</v>
      </c>
      <c r="F35" s="152">
        <v>0</v>
      </c>
      <c r="G35" s="152">
        <v>3116.5166371</v>
      </c>
      <c r="H35" s="152">
        <v>3116.5166371</v>
      </c>
      <c r="I35" s="6"/>
    </row>
    <row r="36" spans="1:9" s="20" customFormat="1" x14ac:dyDescent="0.2">
      <c r="A36" s="4" t="s">
        <v>456</v>
      </c>
      <c r="B36" s="152">
        <v>123.13800139</v>
      </c>
      <c r="C36" s="152">
        <v>0</v>
      </c>
      <c r="D36" s="152">
        <v>46204.014789380002</v>
      </c>
      <c r="E36" s="152">
        <v>1.3700962000000001</v>
      </c>
      <c r="F36" s="152">
        <v>24.736769997</v>
      </c>
      <c r="G36" s="152">
        <v>131158.5161406</v>
      </c>
      <c r="H36" s="152">
        <v>177511.77579756701</v>
      </c>
      <c r="I36" s="6"/>
    </row>
    <row r="37" spans="1:9" s="20" customFormat="1" x14ac:dyDescent="0.2">
      <c r="A37" s="4" t="s">
        <v>457</v>
      </c>
      <c r="B37" s="152">
        <v>1.0840000000000001</v>
      </c>
      <c r="C37" s="152">
        <v>0</v>
      </c>
      <c r="D37" s="152">
        <v>0</v>
      </c>
      <c r="E37" s="152">
        <v>0</v>
      </c>
      <c r="F37" s="152">
        <v>0</v>
      </c>
      <c r="G37" s="152">
        <v>381.53508829999998</v>
      </c>
      <c r="H37" s="152">
        <v>382.61908829999999</v>
      </c>
      <c r="I37" s="6"/>
    </row>
    <row r="38" spans="1:9" s="20" customFormat="1" x14ac:dyDescent="0.2">
      <c r="A38" s="4" t="s">
        <v>458</v>
      </c>
      <c r="B38" s="152">
        <v>0</v>
      </c>
      <c r="C38" s="152">
        <v>0</v>
      </c>
      <c r="D38" s="152">
        <v>0</v>
      </c>
      <c r="E38" s="152">
        <v>0</v>
      </c>
      <c r="F38" s="152">
        <v>0</v>
      </c>
      <c r="G38" s="152">
        <v>0</v>
      </c>
      <c r="H38" s="152">
        <v>0</v>
      </c>
      <c r="I38" s="6"/>
    </row>
    <row r="39" spans="1:9" s="12" customFormat="1" x14ac:dyDescent="0.2">
      <c r="A39" s="10" t="s">
        <v>459</v>
      </c>
      <c r="B39" s="154">
        <v>438.84017675000001</v>
      </c>
      <c r="C39" s="154">
        <v>0.80537930000000002</v>
      </c>
      <c r="D39" s="154">
        <v>116.43313191</v>
      </c>
      <c r="E39" s="154">
        <v>21.14428264</v>
      </c>
      <c r="F39" s="154">
        <v>281.01374125000001</v>
      </c>
      <c r="G39" s="154">
        <v>91126.095105300003</v>
      </c>
      <c r="H39" s="154">
        <v>91984.33181715</v>
      </c>
      <c r="I39" s="11"/>
    </row>
    <row r="40" spans="1:9" s="12" customFormat="1" x14ac:dyDescent="0.2">
      <c r="A40" s="10" t="s">
        <v>460</v>
      </c>
      <c r="B40" s="154">
        <v>438.84017675000001</v>
      </c>
      <c r="C40" s="154">
        <v>0.80537930000000002</v>
      </c>
      <c r="D40" s="154">
        <v>116.43313191</v>
      </c>
      <c r="E40" s="154">
        <v>21.14428264</v>
      </c>
      <c r="F40" s="154">
        <v>281.01374125000001</v>
      </c>
      <c r="G40" s="154">
        <v>4532.9156286999996</v>
      </c>
      <c r="H40" s="154">
        <v>5391.1523405500002</v>
      </c>
      <c r="I40" s="11"/>
    </row>
    <row r="41" spans="1:9" s="20" customFormat="1" x14ac:dyDescent="0.2">
      <c r="A41" s="4" t="s">
        <v>461</v>
      </c>
      <c r="B41" s="152">
        <v>438.84017675000001</v>
      </c>
      <c r="C41" s="152">
        <v>0.80537930000000002</v>
      </c>
      <c r="D41" s="152">
        <v>116.43313191</v>
      </c>
      <c r="E41" s="152">
        <v>21.14428264</v>
      </c>
      <c r="F41" s="152">
        <v>13.91686906</v>
      </c>
      <c r="G41" s="152">
        <v>3307.4350476</v>
      </c>
      <c r="H41" s="152">
        <v>3898.5748872600002</v>
      </c>
      <c r="I41" s="6"/>
    </row>
    <row r="42" spans="1:9" s="20" customFormat="1" x14ac:dyDescent="0.2">
      <c r="A42" s="4" t="s">
        <v>462</v>
      </c>
      <c r="B42" s="152">
        <v>0</v>
      </c>
      <c r="C42" s="152">
        <v>0</v>
      </c>
      <c r="D42" s="152">
        <v>0</v>
      </c>
      <c r="E42" s="152">
        <v>0</v>
      </c>
      <c r="F42" s="152">
        <v>267.09687219</v>
      </c>
      <c r="G42" s="152">
        <v>1225.4805811000001</v>
      </c>
      <c r="H42" s="152">
        <v>1492.57745329</v>
      </c>
      <c r="I42" s="6"/>
    </row>
    <row r="43" spans="1:9" s="12" customFormat="1" x14ac:dyDescent="0.2">
      <c r="A43" s="10" t="s">
        <v>463</v>
      </c>
      <c r="B43" s="154">
        <v>0</v>
      </c>
      <c r="C43" s="154">
        <v>0</v>
      </c>
      <c r="D43" s="154">
        <v>0</v>
      </c>
      <c r="E43" s="154">
        <v>0</v>
      </c>
      <c r="F43" s="154">
        <v>0</v>
      </c>
      <c r="G43" s="154">
        <v>0</v>
      </c>
      <c r="H43" s="154">
        <v>0</v>
      </c>
      <c r="I43" s="11"/>
    </row>
    <row r="44" spans="1:9" s="20" customFormat="1" x14ac:dyDescent="0.2">
      <c r="A44" s="4" t="s">
        <v>464</v>
      </c>
      <c r="B44" s="152">
        <v>0</v>
      </c>
      <c r="C44" s="152">
        <v>0</v>
      </c>
      <c r="D44" s="152">
        <v>0</v>
      </c>
      <c r="E44" s="152">
        <v>0</v>
      </c>
      <c r="F44" s="152">
        <v>0</v>
      </c>
      <c r="G44" s="152">
        <v>0</v>
      </c>
      <c r="H44" s="152">
        <v>0</v>
      </c>
      <c r="I44" s="6"/>
    </row>
    <row r="45" spans="1:9" s="20" customFormat="1" x14ac:dyDescent="0.2">
      <c r="A45" s="4" t="s">
        <v>465</v>
      </c>
      <c r="B45" s="152">
        <v>0</v>
      </c>
      <c r="C45" s="152">
        <v>0</v>
      </c>
      <c r="D45" s="152">
        <v>0</v>
      </c>
      <c r="E45" s="152">
        <v>0</v>
      </c>
      <c r="F45" s="152">
        <v>0</v>
      </c>
      <c r="G45" s="152">
        <v>0</v>
      </c>
      <c r="H45" s="152">
        <v>0</v>
      </c>
      <c r="I45" s="6"/>
    </row>
    <row r="46" spans="1:9" s="12" customFormat="1" x14ac:dyDescent="0.2">
      <c r="A46" s="10" t="s">
        <v>466</v>
      </c>
      <c r="B46" s="154">
        <v>0</v>
      </c>
      <c r="C46" s="154">
        <v>0</v>
      </c>
      <c r="D46" s="154">
        <v>0</v>
      </c>
      <c r="E46" s="154">
        <v>0</v>
      </c>
      <c r="F46" s="154">
        <v>0</v>
      </c>
      <c r="G46" s="154">
        <v>86593.179476599995</v>
      </c>
      <c r="H46" s="154">
        <v>86593.179476599995</v>
      </c>
      <c r="I46" s="11"/>
    </row>
    <row r="47" spans="1:9" s="20" customFormat="1" x14ac:dyDescent="0.2">
      <c r="A47" s="4" t="s">
        <v>446</v>
      </c>
      <c r="B47" s="152">
        <v>0</v>
      </c>
      <c r="C47" s="152">
        <v>0</v>
      </c>
      <c r="D47" s="152">
        <v>0</v>
      </c>
      <c r="E47" s="152">
        <v>0</v>
      </c>
      <c r="F47" s="152">
        <v>0</v>
      </c>
      <c r="G47" s="152">
        <v>75805.378531599999</v>
      </c>
      <c r="H47" s="152">
        <v>75805.378531599999</v>
      </c>
      <c r="I47" s="6"/>
    </row>
    <row r="48" spans="1:9" s="20" customFormat="1" x14ac:dyDescent="0.2">
      <c r="A48" s="4" t="s">
        <v>495</v>
      </c>
      <c r="B48" s="152">
        <v>0</v>
      </c>
      <c r="C48" s="152">
        <v>0</v>
      </c>
      <c r="D48" s="152">
        <v>0</v>
      </c>
      <c r="E48" s="152">
        <v>0</v>
      </c>
      <c r="F48" s="152">
        <v>0</v>
      </c>
      <c r="G48" s="152">
        <v>75805.378531599999</v>
      </c>
      <c r="H48" s="152">
        <v>75805.378531599999</v>
      </c>
      <c r="I48" s="6"/>
    </row>
    <row r="49" spans="1:12" s="20" customFormat="1" x14ac:dyDescent="0.2">
      <c r="A49" s="4" t="s">
        <v>456</v>
      </c>
      <c r="B49" s="152">
        <v>0</v>
      </c>
      <c r="C49" s="152">
        <v>0</v>
      </c>
      <c r="D49" s="152">
        <v>0</v>
      </c>
      <c r="E49" s="152">
        <v>0</v>
      </c>
      <c r="F49" s="152">
        <v>0</v>
      </c>
      <c r="G49" s="152">
        <v>10787.800945000001</v>
      </c>
      <c r="H49" s="152">
        <v>10787.800945000001</v>
      </c>
      <c r="I49" s="6"/>
    </row>
    <row r="50" spans="1:12" s="20" customFormat="1" x14ac:dyDescent="0.2">
      <c r="A50" s="4" t="s">
        <v>457</v>
      </c>
      <c r="B50" s="152">
        <v>0</v>
      </c>
      <c r="C50" s="152">
        <v>0</v>
      </c>
      <c r="D50" s="152">
        <v>0</v>
      </c>
      <c r="E50" s="152">
        <v>0</v>
      </c>
      <c r="F50" s="152">
        <v>0</v>
      </c>
      <c r="G50" s="152">
        <v>0</v>
      </c>
      <c r="H50" s="152">
        <v>0</v>
      </c>
      <c r="I50" s="6"/>
    </row>
    <row r="51" spans="1:12" s="12" customFormat="1" x14ac:dyDescent="0.2">
      <c r="A51" s="10" t="s">
        <v>468</v>
      </c>
      <c r="B51" s="154">
        <v>16594.471897859999</v>
      </c>
      <c r="C51" s="154">
        <v>0</v>
      </c>
      <c r="D51" s="154">
        <v>0</v>
      </c>
      <c r="E51" s="154">
        <v>0</v>
      </c>
      <c r="F51" s="154">
        <v>0</v>
      </c>
      <c r="G51" s="154">
        <v>0</v>
      </c>
      <c r="H51" s="154">
        <v>16594.471897859999</v>
      </c>
      <c r="I51" s="11"/>
    </row>
    <row r="52" spans="1:12" s="20" customFormat="1" x14ac:dyDescent="0.2">
      <c r="A52" s="4" t="s">
        <v>469</v>
      </c>
      <c r="B52" s="152">
        <v>22696.92966052</v>
      </c>
      <c r="C52" s="152">
        <v>0</v>
      </c>
      <c r="D52" s="152">
        <v>0</v>
      </c>
      <c r="E52" s="152">
        <v>0</v>
      </c>
      <c r="F52" s="152">
        <v>0</v>
      </c>
      <c r="G52" s="152">
        <v>0</v>
      </c>
      <c r="H52" s="152">
        <v>22696.92966052</v>
      </c>
      <c r="I52" s="6"/>
    </row>
    <row r="53" spans="1:12" s="20" customFormat="1" x14ac:dyDescent="0.2">
      <c r="A53" s="4" t="s">
        <v>470</v>
      </c>
      <c r="B53" s="152">
        <v>6102.4577626600003</v>
      </c>
      <c r="C53" s="152">
        <v>0</v>
      </c>
      <c r="D53" s="152">
        <v>0</v>
      </c>
      <c r="E53" s="152">
        <v>0</v>
      </c>
      <c r="F53" s="152">
        <v>0</v>
      </c>
      <c r="G53" s="152">
        <v>0</v>
      </c>
      <c r="H53" s="152">
        <v>6102.4577626600003</v>
      </c>
      <c r="I53" s="6"/>
    </row>
    <row r="54" spans="1:12" s="20" customFormat="1" ht="13.5" thickBot="1" x14ac:dyDescent="0.25">
      <c r="A54" s="21"/>
      <c r="B54" s="21"/>
      <c r="C54" s="21"/>
      <c r="D54" s="21"/>
      <c r="E54" s="21"/>
      <c r="F54" s="21"/>
      <c r="G54" s="21"/>
      <c r="H54" s="21"/>
      <c r="I54" s="32"/>
      <c r="J54" s="31"/>
      <c r="K54" s="31"/>
      <c r="L54" s="31"/>
    </row>
    <row r="55" spans="1:12" ht="13.5" thickTop="1" x14ac:dyDescent="0.2">
      <c r="B55" s="22"/>
      <c r="C55" s="22"/>
      <c r="D55" s="22"/>
      <c r="E55" s="22"/>
      <c r="F55" s="22"/>
      <c r="G55" s="22"/>
      <c r="H55" s="22"/>
      <c r="I55" s="22"/>
      <c r="J55" s="22"/>
      <c r="K55" s="22"/>
      <c r="L55" s="22"/>
    </row>
  </sheetData>
  <mergeCells count="4">
    <mergeCell ref="A5:H5"/>
    <mergeCell ref="A6:H6"/>
    <mergeCell ref="A7:H7"/>
    <mergeCell ref="A8:H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I22" sqref="I22"/>
    </sheetView>
  </sheetViews>
  <sheetFormatPr baseColWidth="10" defaultColWidth="11.42578125" defaultRowHeight="15" x14ac:dyDescent="0.25"/>
  <cols>
    <col min="1" max="6" width="11.42578125" style="75"/>
    <col min="7" max="7" width="14.28515625" style="75" customWidth="1"/>
    <col min="8" max="16384" width="11.42578125" style="75"/>
  </cols>
  <sheetData>
    <row r="18" spans="1:7" ht="99.75" customHeight="1" x14ac:dyDescent="0.25">
      <c r="A18" s="183" t="s">
        <v>51</v>
      </c>
      <c r="B18" s="183"/>
      <c r="C18" s="183"/>
      <c r="D18" s="183"/>
      <c r="E18" s="183"/>
      <c r="F18" s="183"/>
      <c r="G18" s="183"/>
    </row>
    <row r="20" spans="1:7" ht="46.5" x14ac:dyDescent="0.7">
      <c r="A20" s="180"/>
      <c r="B20" s="180"/>
      <c r="C20" s="180"/>
      <c r="D20" s="180"/>
      <c r="E20" s="180"/>
      <c r="F20" s="180"/>
      <c r="G20" s="180"/>
    </row>
    <row r="71" spans="2:2" x14ac:dyDescent="0.25">
      <c r="B71" s="76"/>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69"/>
  <sheetViews>
    <sheetView showGridLines="0" defaultGridColor="0" topLeftCell="A7" colorId="60" workbookViewId="0">
      <selection activeCell="A8" sqref="A8:F8"/>
    </sheetView>
  </sheetViews>
  <sheetFormatPr baseColWidth="10" defaultColWidth="11.42578125" defaultRowHeight="12.75" x14ac:dyDescent="0.2"/>
  <cols>
    <col min="1" max="1" width="57" style="23" customWidth="1"/>
    <col min="2" max="7" width="11.42578125" style="23"/>
    <col min="8" max="8" width="14.28515625" style="23" customWidth="1"/>
    <col min="9" max="9" width="13.5703125" style="23" customWidth="1"/>
    <col min="10" max="16384" width="11.42578125" style="23"/>
  </cols>
  <sheetData>
    <row r="1" spans="1:9" x14ac:dyDescent="0.2">
      <c r="A1" s="1" t="s">
        <v>0</v>
      </c>
    </row>
    <row r="2" spans="1:9" x14ac:dyDescent="0.2">
      <c r="A2" s="1" t="s">
        <v>1</v>
      </c>
    </row>
    <row r="3" spans="1:9" x14ac:dyDescent="0.2">
      <c r="A3" s="1" t="s">
        <v>2</v>
      </c>
    </row>
    <row r="5" spans="1:9" x14ac:dyDescent="0.2">
      <c r="A5" s="181" t="s">
        <v>3</v>
      </c>
      <c r="B5" s="181"/>
      <c r="C5" s="181"/>
      <c r="D5" s="181"/>
      <c r="E5" s="181"/>
      <c r="F5" s="181"/>
      <c r="G5" s="30"/>
      <c r="H5" s="30"/>
    </row>
    <row r="6" spans="1:9" x14ac:dyDescent="0.2">
      <c r="A6" s="181" t="s">
        <v>176</v>
      </c>
      <c r="B6" s="181"/>
      <c r="C6" s="181"/>
      <c r="D6" s="181"/>
      <c r="E6" s="181"/>
      <c r="F6" s="181"/>
      <c r="G6" s="30"/>
      <c r="H6" s="30"/>
    </row>
    <row r="7" spans="1:9" x14ac:dyDescent="0.2">
      <c r="A7" s="181">
        <v>2016</v>
      </c>
      <c r="B7" s="181"/>
      <c r="C7" s="181"/>
      <c r="D7" s="181"/>
      <c r="E7" s="181"/>
      <c r="F7" s="181"/>
      <c r="G7" s="30"/>
      <c r="H7" s="30"/>
    </row>
    <row r="8" spans="1:9" x14ac:dyDescent="0.2">
      <c r="A8" s="181" t="s">
        <v>4</v>
      </c>
      <c r="B8" s="181"/>
      <c r="C8" s="181"/>
      <c r="D8" s="181"/>
      <c r="E8" s="181"/>
      <c r="F8" s="181"/>
      <c r="G8" s="30"/>
      <c r="H8" s="30"/>
    </row>
    <row r="9" spans="1:9" ht="13.5" thickBot="1" x14ac:dyDescent="0.25"/>
    <row r="10" spans="1:9" ht="49.5" thickTop="1" thickBot="1" x14ac:dyDescent="0.25">
      <c r="A10" s="3" t="s">
        <v>420</v>
      </c>
      <c r="B10" s="3" t="s">
        <v>528</v>
      </c>
      <c r="C10" s="3" t="s">
        <v>529</v>
      </c>
      <c r="D10" s="3" t="s">
        <v>530</v>
      </c>
      <c r="E10" s="3" t="s">
        <v>531</v>
      </c>
      <c r="F10" s="3" t="s">
        <v>427</v>
      </c>
      <c r="G10" s="15"/>
      <c r="H10" s="15"/>
      <c r="I10" s="15"/>
    </row>
    <row r="11" spans="1:9" s="12" customFormat="1" ht="13.5" thickTop="1" x14ac:dyDescent="0.2">
      <c r="A11" s="10" t="s">
        <v>428</v>
      </c>
      <c r="B11" s="154">
        <v>1713953.2323539001</v>
      </c>
      <c r="C11" s="154">
        <v>635989.33455222705</v>
      </c>
      <c r="D11" s="154">
        <v>11770.35528245</v>
      </c>
      <c r="E11" s="154">
        <v>154332.180783533</v>
      </c>
      <c r="F11" s="154">
        <v>2516045.1029721098</v>
      </c>
      <c r="G11" s="11"/>
      <c r="H11" s="11"/>
      <c r="I11" s="11"/>
    </row>
    <row r="12" spans="1:9" s="12" customFormat="1" x14ac:dyDescent="0.2">
      <c r="A12" s="10" t="s">
        <v>429</v>
      </c>
      <c r="B12" s="154">
        <v>1712720.0368152999</v>
      </c>
      <c r="C12" s="154">
        <v>635999.26857708697</v>
      </c>
      <c r="D12" s="154">
        <v>11770.35528245</v>
      </c>
      <c r="E12" s="154">
        <v>155383.494832133</v>
      </c>
      <c r="F12" s="154">
        <v>2515873.1555069699</v>
      </c>
      <c r="G12" s="11"/>
      <c r="H12" s="11"/>
      <c r="I12" s="11"/>
    </row>
    <row r="13" spans="1:9" s="12" customFormat="1" x14ac:dyDescent="0.2">
      <c r="A13" s="10" t="s">
        <v>430</v>
      </c>
      <c r="B13" s="154">
        <v>1712414.1306727</v>
      </c>
      <c r="C13" s="154">
        <v>516594.99154585699</v>
      </c>
      <c r="D13" s="154">
        <v>9834.4124293500008</v>
      </c>
      <c r="E13" s="154">
        <v>152408.174575855</v>
      </c>
      <c r="F13" s="154">
        <v>2391251.7092237622</v>
      </c>
      <c r="G13" s="11"/>
      <c r="H13" s="11"/>
      <c r="I13" s="11"/>
    </row>
    <row r="14" spans="1:9" s="20" customFormat="1" x14ac:dyDescent="0.2">
      <c r="A14" s="4" t="s">
        <v>431</v>
      </c>
      <c r="B14" s="152">
        <v>6016.8354335000004</v>
      </c>
      <c r="C14" s="152">
        <v>27368.81097821</v>
      </c>
      <c r="D14" s="152">
        <v>3901.8357123000001</v>
      </c>
      <c r="E14" s="152">
        <v>15907.914450730999</v>
      </c>
      <c r="F14" s="152">
        <v>53195.396574740997</v>
      </c>
      <c r="G14" s="6"/>
      <c r="H14" s="6"/>
      <c r="I14" s="6"/>
    </row>
    <row r="15" spans="1:9" s="20" customFormat="1" x14ac:dyDescent="0.2">
      <c r="A15" s="4" t="s">
        <v>432</v>
      </c>
      <c r="B15" s="152">
        <v>68624.290632799995</v>
      </c>
      <c r="C15" s="152">
        <v>3981.2046804699999</v>
      </c>
      <c r="D15" s="152">
        <v>584.98848437000004</v>
      </c>
      <c r="E15" s="152">
        <v>2094.4314204799998</v>
      </c>
      <c r="F15" s="152">
        <v>75284.915218120004</v>
      </c>
      <c r="G15" s="6"/>
      <c r="H15" s="6"/>
      <c r="I15" s="6"/>
    </row>
    <row r="16" spans="1:9" s="20" customFormat="1" x14ac:dyDescent="0.2">
      <c r="A16" s="4" t="s">
        <v>434</v>
      </c>
      <c r="B16" s="152">
        <v>68589.806306810002</v>
      </c>
      <c r="C16" s="152">
        <v>3600.57715852</v>
      </c>
      <c r="D16" s="152">
        <v>15883.404132219999</v>
      </c>
      <c r="E16" s="152">
        <v>58703.520119569999</v>
      </c>
      <c r="F16" s="152">
        <v>74663.869778599998</v>
      </c>
      <c r="G16" s="6"/>
      <c r="H16" s="6"/>
      <c r="I16" s="6"/>
    </row>
    <row r="17" spans="1:9" s="20" customFormat="1" x14ac:dyDescent="0.2">
      <c r="A17" s="4" t="s">
        <v>436</v>
      </c>
      <c r="B17" s="152">
        <v>88.489067399999996</v>
      </c>
      <c r="C17" s="152">
        <v>314.09929155999998</v>
      </c>
      <c r="D17" s="152">
        <v>49.999882730000003</v>
      </c>
      <c r="E17" s="152">
        <v>392.79221496000002</v>
      </c>
      <c r="F17" s="152">
        <v>447.69016969</v>
      </c>
      <c r="G17" s="6"/>
      <c r="H17" s="6"/>
      <c r="I17" s="6"/>
    </row>
    <row r="18" spans="1:9" s="20" customFormat="1" x14ac:dyDescent="0.2">
      <c r="A18" s="4" t="s">
        <v>437</v>
      </c>
      <c r="B18" s="152">
        <v>30.523637399999998</v>
      </c>
      <c r="C18" s="152">
        <v>66.528230390000004</v>
      </c>
      <c r="D18" s="152">
        <v>18.01936942</v>
      </c>
      <c r="E18" s="152">
        <v>152.65112041</v>
      </c>
      <c r="F18" s="152">
        <v>173.35526983</v>
      </c>
      <c r="G18" s="6"/>
      <c r="H18" s="6"/>
      <c r="I18" s="6"/>
    </row>
    <row r="19" spans="1:9" s="20" customFormat="1" x14ac:dyDescent="0.2">
      <c r="A19" s="4" t="s">
        <v>438</v>
      </c>
      <c r="B19" s="152">
        <v>13373.0157538</v>
      </c>
      <c r="C19" s="152">
        <v>30607.329805066001</v>
      </c>
      <c r="D19" s="152">
        <v>4495.7308806199999</v>
      </c>
      <c r="E19" s="152">
        <v>8957.5048134789995</v>
      </c>
      <c r="F19" s="152">
        <v>57433.581252964999</v>
      </c>
      <c r="G19" s="6"/>
      <c r="H19" s="6"/>
      <c r="I19" s="6"/>
    </row>
    <row r="20" spans="1:9" s="12" customFormat="1" x14ac:dyDescent="0.2">
      <c r="A20" s="10" t="s">
        <v>439</v>
      </c>
      <c r="B20" s="154">
        <v>4845.3413456999997</v>
      </c>
      <c r="C20" s="154">
        <v>0</v>
      </c>
      <c r="D20" s="154">
        <v>2.6211099999999998E-3</v>
      </c>
      <c r="E20" s="154">
        <v>0.45268239999999998</v>
      </c>
      <c r="F20" s="154">
        <v>4845.7966492100004</v>
      </c>
      <c r="G20" s="11"/>
      <c r="H20" s="11"/>
      <c r="I20" s="11"/>
    </row>
    <row r="21" spans="1:9" s="12" customFormat="1" x14ac:dyDescent="0.2">
      <c r="A21" s="10" t="s">
        <v>440</v>
      </c>
      <c r="B21" s="154">
        <v>4845.3413456999997</v>
      </c>
      <c r="C21" s="154">
        <v>0</v>
      </c>
      <c r="D21" s="154">
        <v>2.6211099999999998E-3</v>
      </c>
      <c r="E21" s="154">
        <v>0.45268239999999998</v>
      </c>
      <c r="F21" s="154">
        <v>4845.7966492100004</v>
      </c>
      <c r="G21" s="11"/>
      <c r="H21" s="11"/>
      <c r="I21" s="11"/>
    </row>
    <row r="22" spans="1:9" s="20" customFormat="1" x14ac:dyDescent="0.2">
      <c r="A22" s="4" t="s">
        <v>441</v>
      </c>
      <c r="B22" s="152">
        <v>0</v>
      </c>
      <c r="C22" s="152">
        <v>0</v>
      </c>
      <c r="D22" s="152">
        <v>0</v>
      </c>
      <c r="E22" s="152">
        <v>0</v>
      </c>
      <c r="F22" s="152">
        <v>0</v>
      </c>
      <c r="G22" s="6"/>
      <c r="H22" s="6"/>
      <c r="I22" s="6"/>
    </row>
    <row r="23" spans="1:9" s="20" customFormat="1" x14ac:dyDescent="0.2">
      <c r="A23" s="4" t="s">
        <v>442</v>
      </c>
      <c r="B23" s="152">
        <v>0</v>
      </c>
      <c r="C23" s="152">
        <v>0</v>
      </c>
      <c r="D23" s="152">
        <v>0</v>
      </c>
      <c r="E23" s="152">
        <v>0</v>
      </c>
      <c r="F23" s="152">
        <v>0</v>
      </c>
      <c r="G23" s="6"/>
      <c r="H23" s="6"/>
      <c r="I23" s="6"/>
    </row>
    <row r="24" spans="1:9" s="20" customFormat="1" x14ac:dyDescent="0.2">
      <c r="A24" s="4" t="s">
        <v>443</v>
      </c>
      <c r="B24" s="152">
        <v>4845.3413456999997</v>
      </c>
      <c r="C24" s="152">
        <v>0</v>
      </c>
      <c r="D24" s="152">
        <v>2.6211099999999998E-3</v>
      </c>
      <c r="E24" s="152">
        <v>0.45268239999999998</v>
      </c>
      <c r="F24" s="152">
        <v>4845.7966492100004</v>
      </c>
      <c r="G24" s="6"/>
      <c r="H24" s="6"/>
      <c r="I24" s="6"/>
    </row>
    <row r="25" spans="1:9" s="20" customFormat="1" x14ac:dyDescent="0.2">
      <c r="A25" s="4" t="s">
        <v>444</v>
      </c>
      <c r="B25" s="152">
        <v>0</v>
      </c>
      <c r="C25" s="152">
        <v>0</v>
      </c>
      <c r="D25" s="152">
        <v>0</v>
      </c>
      <c r="E25" s="152">
        <v>0</v>
      </c>
      <c r="F25" s="152">
        <v>0</v>
      </c>
      <c r="G25" s="6"/>
      <c r="H25" s="6"/>
      <c r="I25" s="6"/>
    </row>
    <row r="26" spans="1:9" s="12" customFormat="1" x14ac:dyDescent="0.2">
      <c r="A26" s="10" t="s">
        <v>445</v>
      </c>
      <c r="B26" s="154">
        <v>1619554.6475068999</v>
      </c>
      <c r="C26" s="154">
        <v>454637.64608211099</v>
      </c>
      <c r="D26" s="154">
        <v>851.85473094999998</v>
      </c>
      <c r="E26" s="154">
        <v>125447.87120876501</v>
      </c>
      <c r="F26" s="154">
        <v>2200492.0195287261</v>
      </c>
      <c r="G26" s="11"/>
      <c r="H26" s="11"/>
      <c r="I26" s="11"/>
    </row>
    <row r="27" spans="1:9" s="20" customFormat="1" x14ac:dyDescent="0.2">
      <c r="A27" s="4" t="s">
        <v>446</v>
      </c>
      <c r="B27" s="152">
        <v>77397.077062900004</v>
      </c>
      <c r="C27" s="152">
        <v>279503.60728887102</v>
      </c>
      <c r="D27" s="152">
        <v>362.72766496999998</v>
      </c>
      <c r="E27" s="152">
        <v>6573.5252733179996</v>
      </c>
      <c r="F27" s="152">
        <v>363836.937290059</v>
      </c>
      <c r="G27" s="6"/>
      <c r="H27" s="6"/>
      <c r="I27" s="6"/>
    </row>
    <row r="28" spans="1:9" s="20" customFormat="1" x14ac:dyDescent="0.2">
      <c r="A28" s="4" t="s">
        <v>472</v>
      </c>
      <c r="B28" s="152">
        <v>0</v>
      </c>
      <c r="C28" s="152">
        <v>192529.22679037999</v>
      </c>
      <c r="D28" s="152">
        <v>150</v>
      </c>
      <c r="E28" s="152">
        <v>196180.72193638</v>
      </c>
      <c r="F28" s="152">
        <v>196330.72193638</v>
      </c>
      <c r="G28" s="6"/>
      <c r="H28" s="6"/>
      <c r="I28" s="6"/>
    </row>
    <row r="29" spans="1:9" s="20" customFormat="1" x14ac:dyDescent="0.2">
      <c r="A29" s="4" t="s">
        <v>483</v>
      </c>
      <c r="B29" s="152">
        <v>0</v>
      </c>
      <c r="C29" s="152">
        <v>0</v>
      </c>
      <c r="D29" s="152">
        <v>0</v>
      </c>
      <c r="E29" s="152">
        <v>369.49003900000002</v>
      </c>
      <c r="F29" s="152">
        <v>369.49003900000002</v>
      </c>
      <c r="G29" s="6"/>
      <c r="H29" s="6"/>
      <c r="I29" s="6"/>
    </row>
    <row r="30" spans="1:9" s="20" customFormat="1" x14ac:dyDescent="0.2">
      <c r="A30" s="4" t="s">
        <v>509</v>
      </c>
      <c r="B30" s="152">
        <v>0</v>
      </c>
      <c r="C30" s="152">
        <v>4913.5310038099997</v>
      </c>
      <c r="D30" s="152">
        <v>0</v>
      </c>
      <c r="E30" s="152">
        <v>5239.7151884000004</v>
      </c>
      <c r="F30" s="152">
        <v>5239.7151884000004</v>
      </c>
      <c r="G30" s="6"/>
      <c r="H30" s="6"/>
      <c r="I30" s="6"/>
    </row>
    <row r="31" spans="1:9" s="20" customFormat="1" x14ac:dyDescent="0.2">
      <c r="A31" s="4" t="s">
        <v>499</v>
      </c>
      <c r="B31" s="152">
        <v>0</v>
      </c>
      <c r="C31" s="152">
        <v>617.77030760000002</v>
      </c>
      <c r="D31" s="152">
        <v>0</v>
      </c>
      <c r="E31" s="152">
        <v>617.77030760000002</v>
      </c>
      <c r="F31" s="152">
        <v>617.77030760000002</v>
      </c>
      <c r="G31" s="6"/>
      <c r="H31" s="6"/>
      <c r="I31" s="6"/>
    </row>
    <row r="32" spans="1:9" s="20" customFormat="1" x14ac:dyDescent="0.2">
      <c r="A32" s="4" t="s">
        <v>493</v>
      </c>
      <c r="B32" s="152">
        <v>0</v>
      </c>
      <c r="C32" s="152">
        <v>120</v>
      </c>
      <c r="D32" s="152">
        <v>0</v>
      </c>
      <c r="E32" s="152">
        <v>120</v>
      </c>
      <c r="F32" s="152">
        <v>120</v>
      </c>
      <c r="G32" s="6"/>
      <c r="H32" s="6"/>
      <c r="I32" s="6"/>
    </row>
    <row r="33" spans="1:9" s="20" customFormat="1" x14ac:dyDescent="0.2">
      <c r="A33" s="4" t="s">
        <v>452</v>
      </c>
      <c r="B33" s="152">
        <v>25</v>
      </c>
      <c r="C33" s="152">
        <v>25</v>
      </c>
      <c r="D33" s="152">
        <v>6.6459999999999999</v>
      </c>
      <c r="E33" s="152">
        <v>0</v>
      </c>
      <c r="F33" s="152">
        <v>31.646000000000001</v>
      </c>
      <c r="G33" s="6"/>
      <c r="H33" s="6"/>
      <c r="I33" s="6"/>
    </row>
    <row r="34" spans="1:9" s="20" customFormat="1" x14ac:dyDescent="0.2">
      <c r="A34" s="4" t="s">
        <v>495</v>
      </c>
      <c r="B34" s="152">
        <v>0</v>
      </c>
      <c r="C34" s="152">
        <v>18502.563516269998</v>
      </c>
      <c r="D34" s="152">
        <v>0</v>
      </c>
      <c r="E34" s="152">
        <v>18502.563516269998</v>
      </c>
      <c r="F34" s="152">
        <v>18502.563516269998</v>
      </c>
      <c r="G34" s="6"/>
      <c r="H34" s="6"/>
      <c r="I34" s="6"/>
    </row>
    <row r="35" spans="1:9" s="20" customFormat="1" x14ac:dyDescent="0.2">
      <c r="A35" s="4" t="s">
        <v>453</v>
      </c>
      <c r="B35" s="152">
        <v>0</v>
      </c>
      <c r="C35" s="152">
        <v>551</v>
      </c>
      <c r="D35" s="152">
        <v>0</v>
      </c>
      <c r="E35" s="152">
        <v>551</v>
      </c>
      <c r="F35" s="152">
        <v>551</v>
      </c>
      <c r="G35" s="6"/>
      <c r="H35" s="6"/>
      <c r="I35" s="6"/>
    </row>
    <row r="36" spans="1:9" s="20" customFormat="1" x14ac:dyDescent="0.2">
      <c r="A36" s="4" t="s">
        <v>498</v>
      </c>
      <c r="B36" s="152">
        <v>0</v>
      </c>
      <c r="C36" s="152">
        <v>0</v>
      </c>
      <c r="D36" s="152">
        <v>55</v>
      </c>
      <c r="E36" s="152">
        <v>0</v>
      </c>
      <c r="F36" s="152">
        <v>55</v>
      </c>
      <c r="G36" s="6"/>
      <c r="H36" s="6"/>
      <c r="I36" s="6"/>
    </row>
    <row r="37" spans="1:9" s="20" customFormat="1" x14ac:dyDescent="0.2">
      <c r="A37" s="4" t="s">
        <v>454</v>
      </c>
      <c r="B37" s="152">
        <v>0.90313100000000002</v>
      </c>
      <c r="C37" s="152">
        <v>174.7415967</v>
      </c>
      <c r="D37" s="152">
        <v>151.08166496999999</v>
      </c>
      <c r="E37" s="152">
        <v>329.67864379999997</v>
      </c>
      <c r="F37" s="152">
        <v>481.66343977000002</v>
      </c>
      <c r="G37" s="6"/>
      <c r="H37" s="6"/>
      <c r="I37" s="6"/>
    </row>
    <row r="38" spans="1:9" s="20" customFormat="1" x14ac:dyDescent="0.2">
      <c r="A38" s="4" t="s">
        <v>480</v>
      </c>
      <c r="B38" s="152">
        <v>0</v>
      </c>
      <c r="C38" s="152">
        <v>24923.353545000002</v>
      </c>
      <c r="D38" s="152">
        <v>0</v>
      </c>
      <c r="E38" s="152">
        <v>26004.676918477999</v>
      </c>
      <c r="F38" s="152">
        <v>26004.676918477999</v>
      </c>
      <c r="G38" s="6"/>
      <c r="H38" s="6"/>
      <c r="I38" s="6"/>
    </row>
    <row r="39" spans="1:9" s="20" customFormat="1" x14ac:dyDescent="0.2">
      <c r="A39" s="4" t="s">
        <v>519</v>
      </c>
      <c r="B39" s="152">
        <v>0</v>
      </c>
      <c r="C39" s="152">
        <v>0</v>
      </c>
      <c r="D39" s="152">
        <v>0</v>
      </c>
      <c r="E39" s="152">
        <v>71.812148699999995</v>
      </c>
      <c r="F39" s="152">
        <v>71.812148699999995</v>
      </c>
      <c r="G39" s="6"/>
      <c r="H39" s="6"/>
      <c r="I39" s="6"/>
    </row>
    <row r="40" spans="1:9" s="20" customFormat="1" x14ac:dyDescent="0.2">
      <c r="A40" s="4" t="s">
        <v>455</v>
      </c>
      <c r="B40" s="152">
        <v>77397.077062900004</v>
      </c>
      <c r="C40" s="152">
        <v>36504.680529110999</v>
      </c>
      <c r="D40" s="152">
        <v>0</v>
      </c>
      <c r="E40" s="152">
        <v>114233.06087441101</v>
      </c>
      <c r="F40" s="152">
        <v>114233.06087441101</v>
      </c>
      <c r="G40" s="6"/>
      <c r="H40" s="6"/>
      <c r="I40" s="6"/>
    </row>
    <row r="41" spans="1:9" s="20" customFormat="1" x14ac:dyDescent="0.2">
      <c r="A41" s="4" t="s">
        <v>513</v>
      </c>
      <c r="B41" s="152">
        <v>0</v>
      </c>
      <c r="C41" s="152">
        <v>0</v>
      </c>
      <c r="D41" s="152">
        <v>0</v>
      </c>
      <c r="E41" s="152">
        <v>507.39910005000002</v>
      </c>
      <c r="F41" s="152">
        <v>507.39910005000002</v>
      </c>
      <c r="G41" s="6"/>
      <c r="H41" s="6"/>
      <c r="I41" s="6"/>
    </row>
    <row r="42" spans="1:9" s="20" customFormat="1" x14ac:dyDescent="0.2">
      <c r="A42" s="4" t="s">
        <v>481</v>
      </c>
      <c r="B42" s="152">
        <v>550.20000000000005</v>
      </c>
      <c r="C42" s="152">
        <v>641.74</v>
      </c>
      <c r="D42" s="152">
        <v>0</v>
      </c>
      <c r="E42" s="152">
        <v>91.54</v>
      </c>
      <c r="F42" s="152">
        <v>641.74</v>
      </c>
      <c r="G42" s="6"/>
      <c r="H42" s="6"/>
      <c r="I42" s="6"/>
    </row>
    <row r="43" spans="1:9" s="20" customFormat="1" x14ac:dyDescent="0.2">
      <c r="A43" s="4" t="s">
        <v>512</v>
      </c>
      <c r="B43" s="152">
        <v>0</v>
      </c>
      <c r="C43" s="152">
        <v>0</v>
      </c>
      <c r="D43" s="152">
        <v>0</v>
      </c>
      <c r="E43" s="152">
        <v>78.677820999999994</v>
      </c>
      <c r="F43" s="152">
        <v>78.677820999999994</v>
      </c>
      <c r="G43" s="6"/>
      <c r="H43" s="6"/>
      <c r="I43" s="6"/>
    </row>
    <row r="44" spans="1:9" s="20" customFormat="1" x14ac:dyDescent="0.2">
      <c r="A44" s="4" t="s">
        <v>456</v>
      </c>
      <c r="B44" s="152">
        <v>1542157.570444</v>
      </c>
      <c r="C44" s="152">
        <v>175134.03879324</v>
      </c>
      <c r="D44" s="152">
        <v>456.17706598000001</v>
      </c>
      <c r="E44" s="152">
        <v>118848.853142947</v>
      </c>
      <c r="F44" s="152">
        <v>1836596.639446167</v>
      </c>
      <c r="G44" s="6"/>
      <c r="H44" s="6"/>
      <c r="I44" s="6"/>
    </row>
    <row r="45" spans="1:9" s="12" customFormat="1" x14ac:dyDescent="0.2">
      <c r="A45" s="4" t="s">
        <v>457</v>
      </c>
      <c r="B45" s="152">
        <v>0</v>
      </c>
      <c r="C45" s="152">
        <v>0</v>
      </c>
      <c r="D45" s="152">
        <v>32.950000000000003</v>
      </c>
      <c r="E45" s="152">
        <v>25.4927925</v>
      </c>
      <c r="F45" s="152">
        <v>58.442792500000003</v>
      </c>
      <c r="G45" s="11"/>
      <c r="H45" s="11"/>
      <c r="I45" s="11"/>
    </row>
    <row r="46" spans="1:9" s="12" customFormat="1" x14ac:dyDescent="0.2">
      <c r="A46" s="4" t="s">
        <v>458</v>
      </c>
      <c r="B46" s="152">
        <v>0</v>
      </c>
      <c r="C46" s="152">
        <v>0</v>
      </c>
      <c r="D46" s="152">
        <v>0</v>
      </c>
      <c r="E46" s="152">
        <v>0</v>
      </c>
      <c r="F46" s="152">
        <v>0</v>
      </c>
      <c r="G46" s="11"/>
      <c r="H46" s="11"/>
      <c r="I46" s="11"/>
    </row>
    <row r="47" spans="1:9" s="20" customFormat="1" x14ac:dyDescent="0.2">
      <c r="A47" s="10" t="s">
        <v>459</v>
      </c>
      <c r="B47" s="154">
        <v>305.90614260000001</v>
      </c>
      <c r="C47" s="154">
        <v>119404.27703123</v>
      </c>
      <c r="D47" s="154">
        <v>1935.9428531000001</v>
      </c>
      <c r="E47" s="154">
        <v>2975.3202562780002</v>
      </c>
      <c r="F47" s="154">
        <v>124621.446283208</v>
      </c>
      <c r="G47" s="6"/>
      <c r="H47" s="6"/>
      <c r="I47" s="6"/>
    </row>
    <row r="48" spans="1:9" s="20" customFormat="1" x14ac:dyDescent="0.2">
      <c r="A48" s="10" t="s">
        <v>460</v>
      </c>
      <c r="B48" s="154">
        <v>305.90614260000001</v>
      </c>
      <c r="C48" s="154">
        <v>2219.3545385299999</v>
      </c>
      <c r="D48" s="154">
        <v>295.57552809999999</v>
      </c>
      <c r="E48" s="154">
        <v>1487.555703578</v>
      </c>
      <c r="F48" s="154">
        <v>4308.3919128079997</v>
      </c>
      <c r="G48" s="6"/>
      <c r="H48" s="6"/>
      <c r="I48" s="6"/>
    </row>
    <row r="49" spans="1:9" s="12" customFormat="1" x14ac:dyDescent="0.2">
      <c r="A49" s="4" t="s">
        <v>461</v>
      </c>
      <c r="B49" s="152">
        <v>305.90614260000001</v>
      </c>
      <c r="C49" s="152">
        <v>1282.1303999100001</v>
      </c>
      <c r="D49" s="152">
        <v>283.35997773999998</v>
      </c>
      <c r="E49" s="152">
        <v>1139.4325051180001</v>
      </c>
      <c r="F49" s="152">
        <v>3010.8290253680002</v>
      </c>
      <c r="G49" s="11"/>
      <c r="H49" s="11"/>
      <c r="I49" s="11"/>
    </row>
    <row r="50" spans="1:9" s="20" customFormat="1" x14ac:dyDescent="0.2">
      <c r="A50" s="4" t="s">
        <v>462</v>
      </c>
      <c r="B50" s="152">
        <v>0</v>
      </c>
      <c r="C50" s="152">
        <v>937.22413861999996</v>
      </c>
      <c r="D50" s="152">
        <v>12.21555036</v>
      </c>
      <c r="E50" s="152">
        <v>348.12319846000003</v>
      </c>
      <c r="F50" s="152">
        <v>1297.5628874399999</v>
      </c>
      <c r="G50" s="6"/>
      <c r="H50" s="6"/>
      <c r="I50" s="6"/>
    </row>
    <row r="51" spans="1:9" s="20" customFormat="1" x14ac:dyDescent="0.2">
      <c r="A51" s="10" t="s">
        <v>463</v>
      </c>
      <c r="B51" s="154">
        <v>0</v>
      </c>
      <c r="C51" s="154">
        <v>0</v>
      </c>
      <c r="D51" s="154">
        <v>192.5</v>
      </c>
      <c r="E51" s="154">
        <v>2.4735526999999999</v>
      </c>
      <c r="F51" s="154">
        <v>194.9735527</v>
      </c>
      <c r="G51" s="6"/>
      <c r="H51" s="6"/>
      <c r="I51" s="6"/>
    </row>
    <row r="52" spans="1:9" s="12" customFormat="1" x14ac:dyDescent="0.2">
      <c r="A52" s="4" t="s">
        <v>464</v>
      </c>
      <c r="B52" s="152">
        <v>0</v>
      </c>
      <c r="C52" s="152">
        <v>0</v>
      </c>
      <c r="D52" s="152">
        <v>192.5</v>
      </c>
      <c r="E52" s="152">
        <v>2.4735526999999999</v>
      </c>
      <c r="F52" s="152">
        <v>194.9735527</v>
      </c>
      <c r="G52" s="11"/>
      <c r="H52" s="11"/>
      <c r="I52" s="11"/>
    </row>
    <row r="53" spans="1:9" s="20" customFormat="1" x14ac:dyDescent="0.2">
      <c r="A53" s="4" t="s">
        <v>465</v>
      </c>
      <c r="B53" s="152">
        <v>0</v>
      </c>
      <c r="C53" s="152">
        <v>0</v>
      </c>
      <c r="D53" s="152">
        <v>0</v>
      </c>
      <c r="E53" s="152">
        <v>0</v>
      </c>
      <c r="F53" s="152">
        <v>0</v>
      </c>
      <c r="G53" s="6"/>
      <c r="H53" s="6"/>
      <c r="I53" s="6"/>
    </row>
    <row r="54" spans="1:9" s="20" customFormat="1" x14ac:dyDescent="0.2">
      <c r="A54" s="10" t="s">
        <v>466</v>
      </c>
      <c r="B54" s="154">
        <v>0</v>
      </c>
      <c r="C54" s="154">
        <v>117184.9224927</v>
      </c>
      <c r="D54" s="154">
        <v>1447.8673249999999</v>
      </c>
      <c r="E54" s="154">
        <v>1485.2909999999999</v>
      </c>
      <c r="F54" s="154">
        <v>120118.0808177</v>
      </c>
      <c r="G54" s="6"/>
      <c r="H54" s="6"/>
      <c r="I54" s="6"/>
    </row>
    <row r="55" spans="1:9" s="20" customFormat="1" x14ac:dyDescent="0.2">
      <c r="A55" s="4" t="s">
        <v>446</v>
      </c>
      <c r="B55" s="152">
        <v>0</v>
      </c>
      <c r="C55" s="152">
        <v>108854.57905710999</v>
      </c>
      <c r="D55" s="152">
        <v>106</v>
      </c>
      <c r="E55" s="152">
        <v>1485.2909999999999</v>
      </c>
      <c r="F55" s="152">
        <v>110445.87005711001</v>
      </c>
      <c r="G55" s="6"/>
      <c r="H55" s="6"/>
      <c r="I55" s="6"/>
    </row>
    <row r="56" spans="1:9" s="20" customFormat="1" x14ac:dyDescent="0.2">
      <c r="A56" s="4" t="s">
        <v>472</v>
      </c>
      <c r="B56" s="152">
        <v>0</v>
      </c>
      <c r="C56" s="152">
        <v>1147.3988859999999</v>
      </c>
      <c r="D56" s="152">
        <v>0</v>
      </c>
      <c r="E56" s="152">
        <v>1147.3988859999999</v>
      </c>
      <c r="F56" s="152">
        <v>1147.3988859999999</v>
      </c>
      <c r="G56" s="6"/>
      <c r="H56" s="6"/>
      <c r="I56" s="6"/>
    </row>
    <row r="57" spans="1:9" s="20" customFormat="1" x14ac:dyDescent="0.2">
      <c r="A57" s="4" t="s">
        <v>452</v>
      </c>
      <c r="B57" s="152">
        <v>0</v>
      </c>
      <c r="C57" s="152">
        <v>0</v>
      </c>
      <c r="D57" s="152">
        <v>0</v>
      </c>
      <c r="E57" s="152">
        <v>1485.2909999999999</v>
      </c>
      <c r="F57" s="152">
        <v>1485.2909999999999</v>
      </c>
      <c r="G57" s="6"/>
      <c r="H57" s="6"/>
      <c r="I57" s="6"/>
    </row>
    <row r="58" spans="1:9" s="20" customFormat="1" x14ac:dyDescent="0.2">
      <c r="A58" s="4" t="s">
        <v>480</v>
      </c>
      <c r="B58" s="152">
        <v>0</v>
      </c>
      <c r="C58" s="152">
        <v>673.31279826000002</v>
      </c>
      <c r="D58" s="152">
        <v>0</v>
      </c>
      <c r="E58" s="152">
        <v>673.31279826000002</v>
      </c>
      <c r="F58" s="152">
        <v>673.31279826000002</v>
      </c>
      <c r="G58" s="6"/>
      <c r="H58" s="6"/>
      <c r="I58" s="6"/>
    </row>
    <row r="59" spans="1:9" s="20" customFormat="1" x14ac:dyDescent="0.2">
      <c r="A59" s="4" t="s">
        <v>455</v>
      </c>
      <c r="B59" s="152">
        <v>0</v>
      </c>
      <c r="C59" s="152">
        <v>0</v>
      </c>
      <c r="D59" s="152">
        <v>71</v>
      </c>
      <c r="E59" s="152">
        <v>0</v>
      </c>
      <c r="F59" s="152">
        <v>71</v>
      </c>
      <c r="G59" s="6"/>
      <c r="H59" s="6"/>
      <c r="I59" s="6"/>
    </row>
    <row r="60" spans="1:9" s="20" customFormat="1" x14ac:dyDescent="0.2">
      <c r="A60" s="4" t="s">
        <v>513</v>
      </c>
      <c r="B60" s="152">
        <v>0</v>
      </c>
      <c r="C60" s="152">
        <v>104575.29677128</v>
      </c>
      <c r="D60" s="152">
        <v>0</v>
      </c>
      <c r="E60" s="152">
        <v>104575.29677128</v>
      </c>
      <c r="F60" s="152">
        <v>104575.29677128</v>
      </c>
      <c r="G60" s="6"/>
      <c r="H60" s="6"/>
      <c r="I60" s="6"/>
    </row>
    <row r="61" spans="1:9" s="20" customFormat="1" x14ac:dyDescent="0.2">
      <c r="A61" s="4" t="s">
        <v>481</v>
      </c>
      <c r="B61" s="152">
        <v>0</v>
      </c>
      <c r="C61" s="152">
        <v>500</v>
      </c>
      <c r="D61" s="152">
        <v>35</v>
      </c>
      <c r="E61" s="152">
        <v>500</v>
      </c>
      <c r="F61" s="152">
        <v>535</v>
      </c>
      <c r="G61" s="6"/>
      <c r="H61" s="6"/>
      <c r="I61" s="6"/>
    </row>
    <row r="62" spans="1:9" s="20" customFormat="1" x14ac:dyDescent="0.2">
      <c r="A62" s="4" t="s">
        <v>518</v>
      </c>
      <c r="B62" s="152">
        <v>0</v>
      </c>
      <c r="C62" s="152">
        <v>1958.57060157</v>
      </c>
      <c r="D62" s="152">
        <v>0</v>
      </c>
      <c r="E62" s="152">
        <v>1958.57060157</v>
      </c>
      <c r="F62" s="152">
        <v>1958.57060157</v>
      </c>
      <c r="G62" s="6"/>
      <c r="H62" s="6"/>
      <c r="I62" s="6"/>
    </row>
    <row r="63" spans="1:9" s="20" customFormat="1" x14ac:dyDescent="0.2">
      <c r="A63" s="4" t="s">
        <v>456</v>
      </c>
      <c r="B63" s="152">
        <v>0</v>
      </c>
      <c r="C63" s="152">
        <v>8330.3434355900008</v>
      </c>
      <c r="D63" s="152">
        <v>1341.8673249999999</v>
      </c>
      <c r="E63" s="152">
        <v>0</v>
      </c>
      <c r="F63" s="152">
        <v>9672.2107605900001</v>
      </c>
      <c r="G63" s="6"/>
      <c r="H63" s="6"/>
      <c r="I63" s="6"/>
    </row>
    <row r="64" spans="1:9" s="20" customFormat="1" x14ac:dyDescent="0.2">
      <c r="A64" s="4" t="s">
        <v>457</v>
      </c>
      <c r="B64" s="152">
        <v>0</v>
      </c>
      <c r="C64" s="152">
        <v>0</v>
      </c>
      <c r="D64" s="152">
        <v>0</v>
      </c>
      <c r="E64" s="152">
        <v>0</v>
      </c>
      <c r="F64" s="152">
        <v>0</v>
      </c>
      <c r="G64" s="6"/>
      <c r="H64" s="6"/>
      <c r="I64" s="6"/>
    </row>
    <row r="65" spans="1:9" s="12" customFormat="1" x14ac:dyDescent="0.2">
      <c r="A65" s="10" t="s">
        <v>468</v>
      </c>
      <c r="B65" s="154">
        <v>1233.1955386</v>
      </c>
      <c r="C65" s="154">
        <v>-9.9340248599999992</v>
      </c>
      <c r="D65" s="154">
        <v>0</v>
      </c>
      <c r="E65" s="154">
        <v>-1051.3140486</v>
      </c>
      <c r="F65" s="154">
        <v>171.94746513999999</v>
      </c>
      <c r="G65" s="11"/>
      <c r="H65" s="11"/>
      <c r="I65" s="11"/>
    </row>
    <row r="66" spans="1:9" s="20" customFormat="1" x14ac:dyDescent="0.2">
      <c r="A66" s="4" t="s">
        <v>469</v>
      </c>
      <c r="B66" s="152">
        <v>6314.2624969999997</v>
      </c>
      <c r="C66" s="152">
        <v>0</v>
      </c>
      <c r="D66" s="152">
        <v>0</v>
      </c>
      <c r="E66" s="152">
        <v>3765.6507698999999</v>
      </c>
      <c r="F66" s="152">
        <v>10079.913266899999</v>
      </c>
      <c r="G66" s="6"/>
      <c r="H66" s="6"/>
      <c r="I66" s="6"/>
    </row>
    <row r="67" spans="1:9" s="20" customFormat="1" x14ac:dyDescent="0.2">
      <c r="A67" s="4" t="s">
        <v>470</v>
      </c>
      <c r="B67" s="152">
        <v>5081.0669583999997</v>
      </c>
      <c r="C67" s="152">
        <v>9.9340248599999992</v>
      </c>
      <c r="D67" s="152">
        <v>0</v>
      </c>
      <c r="E67" s="152">
        <v>4816.9648184999996</v>
      </c>
      <c r="F67" s="152">
        <v>9907.9658017599995</v>
      </c>
      <c r="G67" s="6"/>
      <c r="H67" s="6"/>
      <c r="I67" s="6"/>
    </row>
    <row r="68" spans="1:9" ht="13.5" thickBot="1" x14ac:dyDescent="0.25">
      <c r="A68" s="149"/>
      <c r="B68" s="149"/>
      <c r="C68" s="149"/>
      <c r="D68" s="149"/>
      <c r="E68" s="149"/>
      <c r="F68" s="149"/>
    </row>
    <row r="69" spans="1:9" ht="13.5" thickTop="1" x14ac:dyDescent="0.2"/>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defaultGridColor="0" colorId="60" workbookViewId="0">
      <selection activeCell="A5" sqref="A5:E5"/>
    </sheetView>
  </sheetViews>
  <sheetFormatPr baseColWidth="10" defaultColWidth="11.42578125" defaultRowHeight="12.75" x14ac:dyDescent="0.2"/>
  <cols>
    <col min="1" max="1" width="51.5703125" style="23" bestFit="1" customWidth="1"/>
    <col min="2" max="7" width="11.42578125" style="23"/>
    <col min="8" max="8" width="14.28515625" style="23" customWidth="1"/>
    <col min="9" max="9" width="13.5703125" style="23" customWidth="1"/>
    <col min="10" max="16384" width="11.42578125" style="23"/>
  </cols>
  <sheetData>
    <row r="1" spans="1:9" x14ac:dyDescent="0.2">
      <c r="A1" s="1" t="s">
        <v>0</v>
      </c>
    </row>
    <row r="2" spans="1:9" x14ac:dyDescent="0.2">
      <c r="A2" s="1" t="s">
        <v>1</v>
      </c>
    </row>
    <row r="3" spans="1:9" x14ac:dyDescent="0.2">
      <c r="A3" s="1" t="s">
        <v>2</v>
      </c>
    </row>
    <row r="5" spans="1:9" x14ac:dyDescent="0.2">
      <c r="A5" s="181" t="s">
        <v>3</v>
      </c>
      <c r="B5" s="181"/>
      <c r="C5" s="181"/>
      <c r="D5" s="181"/>
      <c r="E5" s="181"/>
      <c r="F5" s="30"/>
      <c r="G5" s="30"/>
      <c r="H5" s="30"/>
    </row>
    <row r="6" spans="1:9" x14ac:dyDescent="0.2">
      <c r="A6" s="181" t="s">
        <v>177</v>
      </c>
      <c r="B6" s="181"/>
      <c r="C6" s="181"/>
      <c r="D6" s="181"/>
      <c r="E6" s="181"/>
      <c r="F6" s="30"/>
      <c r="G6" s="30"/>
      <c r="H6" s="30"/>
    </row>
    <row r="7" spans="1:9" x14ac:dyDescent="0.2">
      <c r="A7" s="181">
        <v>2016</v>
      </c>
      <c r="B7" s="181"/>
      <c r="C7" s="181"/>
      <c r="D7" s="181"/>
      <c r="E7" s="181"/>
      <c r="F7" s="30"/>
      <c r="G7" s="30"/>
      <c r="H7" s="30"/>
    </row>
    <row r="8" spans="1:9" x14ac:dyDescent="0.2">
      <c r="A8" s="181" t="s">
        <v>4</v>
      </c>
      <c r="B8" s="181"/>
      <c r="C8" s="181"/>
      <c r="D8" s="181"/>
      <c r="E8" s="181"/>
      <c r="F8" s="30"/>
      <c r="G8" s="30"/>
      <c r="H8" s="30"/>
    </row>
    <row r="9" spans="1:9" ht="13.5" thickBot="1" x14ac:dyDescent="0.25"/>
    <row r="10" spans="1:9" ht="14.25" thickTop="1" thickBot="1" x14ac:dyDescent="0.25">
      <c r="A10" s="3" t="s">
        <v>420</v>
      </c>
      <c r="B10" s="3" t="s">
        <v>175</v>
      </c>
      <c r="C10" s="3" t="s">
        <v>166</v>
      </c>
      <c r="D10" s="3" t="s">
        <v>165</v>
      </c>
      <c r="E10" s="3" t="s">
        <v>427</v>
      </c>
      <c r="F10" s="15"/>
      <c r="G10" s="15"/>
      <c r="H10" s="15"/>
      <c r="I10" s="15"/>
    </row>
    <row r="11" spans="1:9" s="12" customFormat="1" ht="13.5" thickTop="1" x14ac:dyDescent="0.2">
      <c r="A11" s="10" t="s">
        <v>428</v>
      </c>
      <c r="B11" s="154">
        <v>759729.18728449999</v>
      </c>
      <c r="C11" s="154">
        <v>142969.49170000001</v>
      </c>
      <c r="D11" s="154">
        <v>811254.55336939998</v>
      </c>
      <c r="E11" s="154">
        <v>1713953.2323539001</v>
      </c>
      <c r="F11" s="11"/>
      <c r="G11" s="11"/>
      <c r="H11" s="11"/>
      <c r="I11" s="11"/>
    </row>
    <row r="12" spans="1:9" s="12" customFormat="1" x14ac:dyDescent="0.2">
      <c r="A12" s="10" t="s">
        <v>429</v>
      </c>
      <c r="B12" s="154">
        <v>758495.99174590001</v>
      </c>
      <c r="C12" s="154">
        <v>142969.49170000001</v>
      </c>
      <c r="D12" s="154">
        <v>811254.55336939998</v>
      </c>
      <c r="E12" s="154">
        <v>1712720.0368152999</v>
      </c>
      <c r="F12" s="11"/>
      <c r="G12" s="11"/>
      <c r="H12" s="11"/>
      <c r="I12" s="11"/>
    </row>
    <row r="13" spans="1:9" s="12" customFormat="1" x14ac:dyDescent="0.2">
      <c r="A13" s="10" t="s">
        <v>430</v>
      </c>
      <c r="B13" s="154">
        <v>758190.08560330002</v>
      </c>
      <c r="C13" s="154">
        <v>142969.49170000001</v>
      </c>
      <c r="D13" s="154">
        <v>811254.55336939998</v>
      </c>
      <c r="E13" s="154">
        <v>1712414.1306727</v>
      </c>
      <c r="F13" s="11"/>
      <c r="G13" s="11"/>
      <c r="H13" s="11"/>
      <c r="I13" s="11"/>
    </row>
    <row r="14" spans="1:9" s="20" customFormat="1" x14ac:dyDescent="0.2">
      <c r="A14" s="4" t="s">
        <v>431</v>
      </c>
      <c r="B14" s="152">
        <v>6016.8354335000004</v>
      </c>
      <c r="C14" s="152">
        <v>0</v>
      </c>
      <c r="D14" s="152">
        <v>0</v>
      </c>
      <c r="E14" s="152">
        <v>6016.8354335000004</v>
      </c>
      <c r="F14" s="6"/>
      <c r="G14" s="6"/>
      <c r="H14" s="6"/>
      <c r="I14" s="6"/>
    </row>
    <row r="15" spans="1:9" s="20" customFormat="1" x14ac:dyDescent="0.2">
      <c r="A15" s="4" t="s">
        <v>432</v>
      </c>
      <c r="B15" s="152">
        <v>111.42985280000001</v>
      </c>
      <c r="C15" s="152">
        <v>15366.4349</v>
      </c>
      <c r="D15" s="152">
        <v>53146.425880000003</v>
      </c>
      <c r="E15" s="152">
        <v>68624.290632799995</v>
      </c>
      <c r="F15" s="6"/>
      <c r="G15" s="6"/>
      <c r="H15" s="6"/>
      <c r="I15" s="6"/>
    </row>
    <row r="16" spans="1:9" s="20" customFormat="1" x14ac:dyDescent="0.2">
      <c r="A16" s="4" t="s">
        <v>434</v>
      </c>
      <c r="B16" s="152">
        <v>0</v>
      </c>
      <c r="C16" s="152">
        <v>15366.4349</v>
      </c>
      <c r="D16" s="152">
        <v>53146.425880000003</v>
      </c>
      <c r="E16" s="152">
        <v>68512.860780000003</v>
      </c>
      <c r="F16" s="6"/>
      <c r="G16" s="6"/>
      <c r="H16" s="6"/>
      <c r="I16" s="6"/>
    </row>
    <row r="17" spans="1:9" s="20" customFormat="1" x14ac:dyDescent="0.2">
      <c r="A17" s="4" t="s">
        <v>436</v>
      </c>
      <c r="B17" s="152">
        <v>83.590995399999997</v>
      </c>
      <c r="C17" s="152">
        <v>0</v>
      </c>
      <c r="D17" s="152">
        <v>0</v>
      </c>
      <c r="E17" s="152">
        <v>83.590995399999997</v>
      </c>
      <c r="F17" s="6"/>
      <c r="G17" s="6"/>
      <c r="H17" s="6"/>
      <c r="I17" s="6"/>
    </row>
    <row r="18" spans="1:9" s="20" customFormat="1" x14ac:dyDescent="0.2">
      <c r="A18" s="4" t="s">
        <v>437</v>
      </c>
      <c r="B18" s="152">
        <v>27.838857399999998</v>
      </c>
      <c r="C18" s="152">
        <v>0</v>
      </c>
      <c r="D18" s="152">
        <v>0</v>
      </c>
      <c r="E18" s="152">
        <v>27.838857399999998</v>
      </c>
      <c r="F18" s="6"/>
      <c r="G18" s="6"/>
      <c r="H18" s="6"/>
      <c r="I18" s="6"/>
    </row>
    <row r="19" spans="1:9" s="20" customFormat="1" x14ac:dyDescent="0.2">
      <c r="A19" s="4" t="s">
        <v>438</v>
      </c>
      <c r="B19" s="152">
        <v>7364.2357537999997</v>
      </c>
      <c r="C19" s="152">
        <v>6008.78</v>
      </c>
      <c r="D19" s="152">
        <v>0</v>
      </c>
      <c r="E19" s="152">
        <v>13373.0157538</v>
      </c>
      <c r="F19" s="6"/>
      <c r="G19" s="6"/>
      <c r="H19" s="6"/>
      <c r="I19" s="6"/>
    </row>
    <row r="20" spans="1:9" s="12" customFormat="1" x14ac:dyDescent="0.2">
      <c r="A20" s="10" t="s">
        <v>439</v>
      </c>
      <c r="B20" s="154">
        <v>4845.3413456999997</v>
      </c>
      <c r="C20" s="154">
        <v>0</v>
      </c>
      <c r="D20" s="154">
        <v>0</v>
      </c>
      <c r="E20" s="154">
        <v>4845.3413456999997</v>
      </c>
      <c r="F20" s="11"/>
      <c r="G20" s="11"/>
      <c r="H20" s="11"/>
      <c r="I20" s="11"/>
    </row>
    <row r="21" spans="1:9" s="12" customFormat="1" x14ac:dyDescent="0.2">
      <c r="A21" s="10" t="s">
        <v>440</v>
      </c>
      <c r="B21" s="154">
        <v>4845.3413456999997</v>
      </c>
      <c r="C21" s="154">
        <v>0</v>
      </c>
      <c r="D21" s="154">
        <v>0</v>
      </c>
      <c r="E21" s="154">
        <v>4845.3413456999997</v>
      </c>
      <c r="F21" s="11"/>
      <c r="G21" s="11"/>
      <c r="H21" s="11"/>
      <c r="I21" s="11"/>
    </row>
    <row r="22" spans="1:9" s="20" customFormat="1" x14ac:dyDescent="0.2">
      <c r="A22" s="4" t="s">
        <v>441</v>
      </c>
      <c r="B22" s="152">
        <v>0</v>
      </c>
      <c r="C22" s="152">
        <v>0</v>
      </c>
      <c r="D22" s="152">
        <v>0</v>
      </c>
      <c r="E22" s="152">
        <v>0</v>
      </c>
      <c r="F22" s="6"/>
      <c r="G22" s="6"/>
      <c r="H22" s="6"/>
      <c r="I22" s="6"/>
    </row>
    <row r="23" spans="1:9" s="20" customFormat="1" x14ac:dyDescent="0.2">
      <c r="A23" s="4" t="s">
        <v>442</v>
      </c>
      <c r="B23" s="152">
        <v>0</v>
      </c>
      <c r="C23" s="152">
        <v>0</v>
      </c>
      <c r="D23" s="152">
        <v>0</v>
      </c>
      <c r="E23" s="152">
        <v>0</v>
      </c>
      <c r="F23" s="6"/>
      <c r="G23" s="6"/>
      <c r="H23" s="6"/>
      <c r="I23" s="6"/>
    </row>
    <row r="24" spans="1:9" s="20" customFormat="1" x14ac:dyDescent="0.2">
      <c r="A24" s="4" t="s">
        <v>443</v>
      </c>
      <c r="B24" s="152">
        <v>4845.3413456999997</v>
      </c>
      <c r="C24" s="152">
        <v>0</v>
      </c>
      <c r="D24" s="152">
        <v>0</v>
      </c>
      <c r="E24" s="152">
        <v>4845.3413456999997</v>
      </c>
      <c r="F24" s="6"/>
      <c r="G24" s="6"/>
      <c r="H24" s="6"/>
      <c r="I24" s="6"/>
    </row>
    <row r="25" spans="1:9" s="20" customFormat="1" x14ac:dyDescent="0.2">
      <c r="A25" s="4" t="s">
        <v>444</v>
      </c>
      <c r="B25" s="152">
        <v>0</v>
      </c>
      <c r="C25" s="152">
        <v>0</v>
      </c>
      <c r="D25" s="152">
        <v>0</v>
      </c>
      <c r="E25" s="152">
        <v>0</v>
      </c>
      <c r="F25" s="6"/>
      <c r="G25" s="6"/>
      <c r="H25" s="6"/>
      <c r="I25" s="6"/>
    </row>
    <row r="26" spans="1:9" s="12" customFormat="1" x14ac:dyDescent="0.2">
      <c r="A26" s="10" t="s">
        <v>445</v>
      </c>
      <c r="B26" s="154">
        <v>739852.24321750004</v>
      </c>
      <c r="C26" s="154">
        <v>121594.27680000001</v>
      </c>
      <c r="D26" s="154">
        <v>758108.12748939998</v>
      </c>
      <c r="E26" s="154">
        <v>1619554.6475068999</v>
      </c>
      <c r="F26" s="11"/>
      <c r="G26" s="11"/>
      <c r="H26" s="11"/>
      <c r="I26" s="11"/>
    </row>
    <row r="27" spans="1:9" s="20" customFormat="1" x14ac:dyDescent="0.2">
      <c r="A27" s="4" t="s">
        <v>446</v>
      </c>
      <c r="B27" s="152">
        <v>0</v>
      </c>
      <c r="C27" s="152">
        <v>0</v>
      </c>
      <c r="D27" s="152">
        <v>77397.077062900004</v>
      </c>
      <c r="E27" s="152">
        <v>77397.077062900004</v>
      </c>
      <c r="F27" s="6"/>
      <c r="G27" s="6"/>
      <c r="H27" s="6"/>
      <c r="I27" s="6"/>
    </row>
    <row r="28" spans="1:9" s="20" customFormat="1" x14ac:dyDescent="0.2">
      <c r="A28" s="4" t="s">
        <v>455</v>
      </c>
      <c r="B28" s="152">
        <v>0</v>
      </c>
      <c r="C28" s="152">
        <v>0</v>
      </c>
      <c r="D28" s="152">
        <v>77397.077062900004</v>
      </c>
      <c r="E28" s="152">
        <v>77397.077062900004</v>
      </c>
      <c r="F28" s="6"/>
      <c r="G28" s="6"/>
      <c r="H28" s="6"/>
      <c r="I28" s="6"/>
    </row>
    <row r="29" spans="1:9" s="20" customFormat="1" x14ac:dyDescent="0.2">
      <c r="A29" s="4" t="s">
        <v>456</v>
      </c>
      <c r="B29" s="152">
        <v>739852.24321750004</v>
      </c>
      <c r="C29" s="152">
        <v>121594.27680000001</v>
      </c>
      <c r="D29" s="152">
        <v>680711.05042650003</v>
      </c>
      <c r="E29" s="152">
        <v>1542157.570444</v>
      </c>
      <c r="F29" s="6"/>
      <c r="G29" s="6"/>
      <c r="H29" s="6"/>
      <c r="I29" s="6"/>
    </row>
    <row r="30" spans="1:9" s="20" customFormat="1" x14ac:dyDescent="0.2">
      <c r="A30" s="4" t="s">
        <v>457</v>
      </c>
      <c r="B30" s="152">
        <v>0</v>
      </c>
      <c r="C30" s="152">
        <v>0</v>
      </c>
      <c r="D30" s="152">
        <v>0</v>
      </c>
      <c r="E30" s="152">
        <v>0</v>
      </c>
      <c r="F30" s="6"/>
      <c r="G30" s="6"/>
      <c r="H30" s="6"/>
      <c r="I30" s="6"/>
    </row>
    <row r="31" spans="1:9" s="20" customFormat="1" x14ac:dyDescent="0.2">
      <c r="A31" s="4" t="s">
        <v>458</v>
      </c>
      <c r="B31" s="152">
        <v>0</v>
      </c>
      <c r="C31" s="152">
        <v>0</v>
      </c>
      <c r="D31" s="152">
        <v>0</v>
      </c>
      <c r="E31" s="152">
        <v>0</v>
      </c>
      <c r="F31" s="6"/>
      <c r="G31" s="6"/>
      <c r="H31" s="6"/>
      <c r="I31" s="6"/>
    </row>
    <row r="32" spans="1:9" s="12" customFormat="1" x14ac:dyDescent="0.2">
      <c r="A32" s="10" t="s">
        <v>459</v>
      </c>
      <c r="B32" s="154">
        <v>305.90614260000001</v>
      </c>
      <c r="C32" s="154">
        <v>0</v>
      </c>
      <c r="D32" s="154">
        <v>0</v>
      </c>
      <c r="E32" s="154">
        <v>305.90614260000001</v>
      </c>
      <c r="F32" s="11"/>
      <c r="G32" s="11"/>
      <c r="H32" s="11"/>
      <c r="I32" s="11"/>
    </row>
    <row r="33" spans="1:12" s="12" customFormat="1" x14ac:dyDescent="0.2">
      <c r="A33" s="10" t="s">
        <v>460</v>
      </c>
      <c r="B33" s="154">
        <v>305.90614260000001</v>
      </c>
      <c r="C33" s="154">
        <v>0</v>
      </c>
      <c r="D33" s="154">
        <v>0</v>
      </c>
      <c r="E33" s="154">
        <v>305.90614260000001</v>
      </c>
      <c r="F33" s="11"/>
      <c r="G33" s="11"/>
      <c r="H33" s="11"/>
      <c r="I33" s="11"/>
    </row>
    <row r="34" spans="1:12" s="20" customFormat="1" x14ac:dyDescent="0.2">
      <c r="A34" s="4" t="s">
        <v>461</v>
      </c>
      <c r="B34" s="152">
        <v>305.90614260000001</v>
      </c>
      <c r="C34" s="152">
        <v>0</v>
      </c>
      <c r="D34" s="152">
        <v>0</v>
      </c>
      <c r="E34" s="152">
        <v>305.90614260000001</v>
      </c>
      <c r="F34" s="6"/>
      <c r="G34" s="6"/>
      <c r="H34" s="6"/>
      <c r="I34" s="6"/>
    </row>
    <row r="35" spans="1:12" s="20" customFormat="1" x14ac:dyDescent="0.2">
      <c r="A35" s="4" t="s">
        <v>462</v>
      </c>
      <c r="B35" s="152">
        <v>0</v>
      </c>
      <c r="C35" s="152">
        <v>0</v>
      </c>
      <c r="D35" s="152">
        <v>0</v>
      </c>
      <c r="E35" s="152">
        <v>0</v>
      </c>
      <c r="F35" s="6"/>
      <c r="G35" s="6"/>
      <c r="H35" s="6"/>
      <c r="I35" s="6"/>
    </row>
    <row r="36" spans="1:12" s="12" customFormat="1" x14ac:dyDescent="0.2">
      <c r="A36" s="10" t="s">
        <v>463</v>
      </c>
      <c r="B36" s="154">
        <v>0</v>
      </c>
      <c r="C36" s="154">
        <v>0</v>
      </c>
      <c r="D36" s="154">
        <v>0</v>
      </c>
      <c r="E36" s="154">
        <v>0</v>
      </c>
      <c r="F36" s="11"/>
      <c r="G36" s="11"/>
      <c r="H36" s="11"/>
      <c r="I36" s="11"/>
    </row>
    <row r="37" spans="1:12" s="20" customFormat="1" x14ac:dyDescent="0.2">
      <c r="A37" s="4" t="s">
        <v>464</v>
      </c>
      <c r="B37" s="152">
        <v>0</v>
      </c>
      <c r="C37" s="152">
        <v>0</v>
      </c>
      <c r="D37" s="152">
        <v>0</v>
      </c>
      <c r="E37" s="152">
        <v>0</v>
      </c>
      <c r="F37" s="6"/>
      <c r="G37" s="6"/>
      <c r="H37" s="6"/>
      <c r="I37" s="6"/>
    </row>
    <row r="38" spans="1:12" s="20" customFormat="1" x14ac:dyDescent="0.2">
      <c r="A38" s="4" t="s">
        <v>465</v>
      </c>
      <c r="B38" s="152">
        <v>0</v>
      </c>
      <c r="C38" s="152">
        <v>0</v>
      </c>
      <c r="D38" s="152">
        <v>0</v>
      </c>
      <c r="E38" s="152">
        <v>0</v>
      </c>
      <c r="F38" s="6"/>
      <c r="G38" s="6"/>
      <c r="H38" s="6"/>
      <c r="I38" s="6"/>
    </row>
    <row r="39" spans="1:12" s="12" customFormat="1" x14ac:dyDescent="0.2">
      <c r="A39" s="10" t="s">
        <v>466</v>
      </c>
      <c r="B39" s="154">
        <v>0</v>
      </c>
      <c r="C39" s="154">
        <v>0</v>
      </c>
      <c r="D39" s="154">
        <v>0</v>
      </c>
      <c r="E39" s="154">
        <v>0</v>
      </c>
      <c r="F39" s="11"/>
      <c r="G39" s="11"/>
      <c r="H39" s="11"/>
      <c r="I39" s="11"/>
    </row>
    <row r="40" spans="1:12" s="20" customFormat="1" x14ac:dyDescent="0.2">
      <c r="A40" s="4" t="s">
        <v>446</v>
      </c>
      <c r="B40" s="152">
        <v>0</v>
      </c>
      <c r="C40" s="152">
        <v>0</v>
      </c>
      <c r="D40" s="152">
        <v>0</v>
      </c>
      <c r="E40" s="152">
        <v>0</v>
      </c>
      <c r="F40" s="6"/>
      <c r="G40" s="6"/>
      <c r="H40" s="6"/>
      <c r="I40" s="6"/>
    </row>
    <row r="41" spans="1:12" s="20" customFormat="1" x14ac:dyDescent="0.2">
      <c r="A41" s="4" t="s">
        <v>456</v>
      </c>
      <c r="B41" s="152">
        <v>0</v>
      </c>
      <c r="C41" s="152">
        <v>0</v>
      </c>
      <c r="D41" s="152">
        <v>0</v>
      </c>
      <c r="E41" s="152">
        <v>0</v>
      </c>
      <c r="F41" s="6"/>
      <c r="G41" s="6"/>
      <c r="H41" s="6"/>
      <c r="I41" s="6"/>
    </row>
    <row r="42" spans="1:12" s="20" customFormat="1" x14ac:dyDescent="0.2">
      <c r="A42" s="4" t="s">
        <v>457</v>
      </c>
      <c r="B42" s="152">
        <v>0</v>
      </c>
      <c r="C42" s="152">
        <v>0</v>
      </c>
      <c r="D42" s="152">
        <v>0</v>
      </c>
      <c r="E42" s="152">
        <v>0</v>
      </c>
      <c r="F42" s="6"/>
      <c r="G42" s="6"/>
      <c r="H42" s="6"/>
      <c r="I42" s="6"/>
    </row>
    <row r="43" spans="1:12" s="12" customFormat="1" x14ac:dyDescent="0.2">
      <c r="A43" s="10" t="s">
        <v>468</v>
      </c>
      <c r="B43" s="154">
        <v>1233.1955386</v>
      </c>
      <c r="C43" s="154">
        <v>0</v>
      </c>
      <c r="D43" s="154">
        <v>0</v>
      </c>
      <c r="E43" s="154">
        <v>1233.1955386</v>
      </c>
      <c r="F43" s="11"/>
      <c r="G43" s="11"/>
      <c r="H43" s="11"/>
      <c r="I43" s="11"/>
    </row>
    <row r="44" spans="1:12" s="20" customFormat="1" x14ac:dyDescent="0.2">
      <c r="A44" s="4" t="s">
        <v>469</v>
      </c>
      <c r="B44" s="152">
        <v>6314.2624969999997</v>
      </c>
      <c r="C44" s="152">
        <v>0</v>
      </c>
      <c r="D44" s="152">
        <v>0</v>
      </c>
      <c r="E44" s="152">
        <v>6314.2624969999997</v>
      </c>
      <c r="F44" s="6"/>
      <c r="G44" s="6"/>
      <c r="H44" s="6"/>
      <c r="I44" s="6"/>
    </row>
    <row r="45" spans="1:12" s="20" customFormat="1" x14ac:dyDescent="0.2">
      <c r="A45" s="4" t="s">
        <v>470</v>
      </c>
      <c r="B45" s="152">
        <v>5081.0669583999997</v>
      </c>
      <c r="C45" s="152">
        <v>0</v>
      </c>
      <c r="D45" s="152">
        <v>0</v>
      </c>
      <c r="E45" s="152">
        <v>5081.0669583999997</v>
      </c>
      <c r="F45" s="6"/>
      <c r="G45" s="6"/>
      <c r="H45" s="6"/>
      <c r="I45" s="6"/>
    </row>
    <row r="46" spans="1:12" s="25" customFormat="1" x14ac:dyDescent="0.2">
      <c r="A46" s="4"/>
      <c r="B46" s="27"/>
      <c r="C46" s="27"/>
      <c r="D46" s="27"/>
      <c r="E46" s="27"/>
      <c r="F46" s="27"/>
      <c r="G46" s="27"/>
      <c r="H46" s="27"/>
      <c r="I46" s="27"/>
    </row>
    <row r="47" spans="1:12" s="25" customFormat="1" ht="13.5" thickBot="1" x14ac:dyDescent="0.25">
      <c r="A47" s="26"/>
      <c r="B47" s="26"/>
      <c r="C47" s="26"/>
      <c r="D47" s="26"/>
      <c r="E47" s="26"/>
      <c r="F47" s="29"/>
      <c r="G47" s="29"/>
      <c r="H47" s="29"/>
      <c r="I47" s="29"/>
      <c r="J47" s="28"/>
      <c r="K47" s="28"/>
      <c r="L47" s="28"/>
    </row>
    <row r="48" spans="1:12" ht="13.5" thickTop="1" x14ac:dyDescent="0.2">
      <c r="B48" s="24"/>
      <c r="C48" s="24"/>
      <c r="D48" s="24"/>
      <c r="E48" s="24"/>
      <c r="F48" s="24"/>
      <c r="G48" s="24"/>
      <c r="H48" s="24"/>
      <c r="I48" s="24"/>
      <c r="J48" s="24"/>
      <c r="K48" s="24"/>
      <c r="L48" s="24"/>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defaultGridColor="0" colorId="60" workbookViewId="0">
      <selection activeCell="A5" sqref="A5:F5"/>
    </sheetView>
  </sheetViews>
  <sheetFormatPr baseColWidth="10" defaultColWidth="11.42578125" defaultRowHeight="12.75" x14ac:dyDescent="0.2"/>
  <cols>
    <col min="1" max="1" width="57.5703125" style="23" customWidth="1"/>
    <col min="2" max="7" width="11.42578125" style="23"/>
    <col min="8" max="8" width="14.28515625" style="23" customWidth="1"/>
    <col min="9" max="9" width="13.5703125" style="23" customWidth="1"/>
    <col min="10" max="16384" width="11.42578125" style="23"/>
  </cols>
  <sheetData>
    <row r="1" spans="1:9" x14ac:dyDescent="0.2">
      <c r="A1" s="1" t="s">
        <v>0</v>
      </c>
    </row>
    <row r="2" spans="1:9" x14ac:dyDescent="0.2">
      <c r="A2" s="1" t="s">
        <v>1</v>
      </c>
    </row>
    <row r="3" spans="1:9" x14ac:dyDescent="0.2">
      <c r="A3" s="1" t="s">
        <v>2</v>
      </c>
    </row>
    <row r="5" spans="1:9" x14ac:dyDescent="0.2">
      <c r="A5" s="181" t="s">
        <v>3</v>
      </c>
      <c r="B5" s="181"/>
      <c r="C5" s="181"/>
      <c r="D5" s="181"/>
      <c r="E5" s="181"/>
      <c r="F5" s="181"/>
      <c r="G5" s="30"/>
      <c r="H5" s="30"/>
    </row>
    <row r="6" spans="1:9" x14ac:dyDescent="0.2">
      <c r="A6" s="181" t="s">
        <v>178</v>
      </c>
      <c r="B6" s="181"/>
      <c r="C6" s="181"/>
      <c r="D6" s="181"/>
      <c r="E6" s="181"/>
      <c r="F6" s="181"/>
      <c r="G6" s="30"/>
      <c r="H6" s="30"/>
    </row>
    <row r="7" spans="1:9" x14ac:dyDescent="0.2">
      <c r="A7" s="181">
        <v>2016</v>
      </c>
      <c r="B7" s="181"/>
      <c r="C7" s="181"/>
      <c r="D7" s="181"/>
      <c r="E7" s="181"/>
      <c r="F7" s="181"/>
      <c r="G7" s="30"/>
      <c r="H7" s="30"/>
    </row>
    <row r="8" spans="1:9" x14ac:dyDescent="0.2">
      <c r="A8" s="181" t="s">
        <v>4</v>
      </c>
      <c r="B8" s="181"/>
      <c r="C8" s="181"/>
      <c r="D8" s="181"/>
      <c r="E8" s="181"/>
      <c r="F8" s="181"/>
      <c r="G8" s="30"/>
      <c r="H8" s="30"/>
    </row>
    <row r="9" spans="1:9" ht="13.5" thickBot="1" x14ac:dyDescent="0.25"/>
    <row r="10" spans="1:9" ht="14.25" thickTop="1" thickBot="1" x14ac:dyDescent="0.25">
      <c r="A10" s="3" t="s">
        <v>420</v>
      </c>
      <c r="B10" s="3" t="s">
        <v>172</v>
      </c>
      <c r="C10" s="3" t="s">
        <v>171</v>
      </c>
      <c r="D10" s="3" t="s">
        <v>170</v>
      </c>
      <c r="E10" s="3" t="s">
        <v>167</v>
      </c>
      <c r="F10" s="3" t="s">
        <v>427</v>
      </c>
      <c r="G10" s="15"/>
      <c r="H10" s="15"/>
      <c r="I10" s="15"/>
    </row>
    <row r="11" spans="1:9" s="12" customFormat="1" ht="13.5" thickTop="1" x14ac:dyDescent="0.2">
      <c r="A11" s="10" t="s">
        <v>428</v>
      </c>
      <c r="B11" s="154">
        <v>16430.174247570001</v>
      </c>
      <c r="C11" s="154">
        <v>468374.33373360097</v>
      </c>
      <c r="D11" s="154">
        <v>178607.10555003601</v>
      </c>
      <c r="E11" s="154">
        <v>46638.079469880002</v>
      </c>
      <c r="F11" s="154">
        <v>710049.69300108706</v>
      </c>
      <c r="G11" s="11"/>
      <c r="H11" s="11"/>
      <c r="I11" s="11"/>
    </row>
    <row r="12" spans="1:9" s="12" customFormat="1" x14ac:dyDescent="0.2">
      <c r="A12" s="10" t="s">
        <v>429</v>
      </c>
      <c r="B12" s="154">
        <v>16430.174247570001</v>
      </c>
      <c r="C12" s="154">
        <v>468374.33373360097</v>
      </c>
      <c r="D12" s="154">
        <v>178617.03957489601</v>
      </c>
      <c r="E12" s="154">
        <v>46638.079469880002</v>
      </c>
      <c r="F12" s="154">
        <v>710059.62702594697</v>
      </c>
      <c r="G12" s="11"/>
      <c r="H12" s="11"/>
      <c r="I12" s="11"/>
    </row>
    <row r="13" spans="1:9" s="12" customFormat="1" x14ac:dyDescent="0.2">
      <c r="A13" s="10" t="s">
        <v>430</v>
      </c>
      <c r="B13" s="154">
        <v>16422.02822443</v>
      </c>
      <c r="C13" s="154">
        <v>354577.50522690098</v>
      </c>
      <c r="D13" s="154">
        <v>174142.05950690599</v>
      </c>
      <c r="E13" s="154">
        <v>45513.757036479998</v>
      </c>
      <c r="F13" s="154">
        <v>590655.34999471705</v>
      </c>
      <c r="G13" s="11"/>
      <c r="H13" s="11"/>
      <c r="I13" s="11"/>
    </row>
    <row r="14" spans="1:9" s="20" customFormat="1" x14ac:dyDescent="0.2">
      <c r="A14" s="4" t="s">
        <v>431</v>
      </c>
      <c r="B14" s="152">
        <v>583.77503331000003</v>
      </c>
      <c r="C14" s="152">
        <v>0</v>
      </c>
      <c r="D14" s="152">
        <v>13689.036372250001</v>
      </c>
      <c r="E14" s="152">
        <v>13095.99957265</v>
      </c>
      <c r="F14" s="152">
        <v>27368.81097821</v>
      </c>
      <c r="G14" s="6"/>
      <c r="H14" s="6"/>
      <c r="I14" s="6"/>
    </row>
    <row r="15" spans="1:9" s="20" customFormat="1" x14ac:dyDescent="0.2">
      <c r="A15" s="4" t="s">
        <v>432</v>
      </c>
      <c r="B15" s="152">
        <v>84.528378810000007</v>
      </c>
      <c r="C15" s="152">
        <v>0</v>
      </c>
      <c r="D15" s="152">
        <v>2032.1612058600001</v>
      </c>
      <c r="E15" s="152">
        <v>1864.5150957999999</v>
      </c>
      <c r="F15" s="152">
        <v>3981.2046804699999</v>
      </c>
      <c r="G15" s="6"/>
      <c r="H15" s="6"/>
      <c r="I15" s="6"/>
    </row>
    <row r="16" spans="1:9" s="20" customFormat="1" x14ac:dyDescent="0.2">
      <c r="A16" s="4" t="s">
        <v>434</v>
      </c>
      <c r="B16" s="152">
        <v>76.945526810000004</v>
      </c>
      <c r="C16" s="152">
        <v>0</v>
      </c>
      <c r="D16" s="152">
        <v>1810.91083271</v>
      </c>
      <c r="E16" s="152">
        <v>1712.7207989999999</v>
      </c>
      <c r="F16" s="152">
        <v>3600.57715852</v>
      </c>
      <c r="G16" s="6"/>
      <c r="H16" s="6"/>
      <c r="I16" s="6"/>
    </row>
    <row r="17" spans="1:9" s="20" customFormat="1" x14ac:dyDescent="0.2">
      <c r="A17" s="4" t="s">
        <v>436</v>
      </c>
      <c r="B17" s="152">
        <v>4.898072</v>
      </c>
      <c r="C17" s="152">
        <v>0</v>
      </c>
      <c r="D17" s="152">
        <v>189.64227285999999</v>
      </c>
      <c r="E17" s="152">
        <v>119.55894670000001</v>
      </c>
      <c r="F17" s="152">
        <v>314.09929155999998</v>
      </c>
      <c r="G17" s="6"/>
      <c r="H17" s="6"/>
      <c r="I17" s="6"/>
    </row>
    <row r="18" spans="1:9" s="20" customFormat="1" x14ac:dyDescent="0.2">
      <c r="A18" s="4" t="s">
        <v>437</v>
      </c>
      <c r="B18" s="152">
        <v>2.6847799999999999</v>
      </c>
      <c r="C18" s="152">
        <v>0</v>
      </c>
      <c r="D18" s="152">
        <v>31.608100289999999</v>
      </c>
      <c r="E18" s="152">
        <v>32.235350099999998</v>
      </c>
      <c r="F18" s="152">
        <v>66.528230390000004</v>
      </c>
      <c r="G18" s="6"/>
      <c r="H18" s="6"/>
      <c r="I18" s="6"/>
    </row>
    <row r="19" spans="1:9" s="20" customFormat="1" x14ac:dyDescent="0.2">
      <c r="A19" s="4" t="s">
        <v>438</v>
      </c>
      <c r="B19" s="152">
        <v>202.57818105999999</v>
      </c>
      <c r="C19" s="152">
        <v>2893.6164021899999</v>
      </c>
      <c r="D19" s="152">
        <v>17124.722200666001</v>
      </c>
      <c r="E19" s="152">
        <v>10386.41302115</v>
      </c>
      <c r="F19" s="152">
        <v>30607.329805066001</v>
      </c>
      <c r="G19" s="6"/>
      <c r="H19" s="6"/>
      <c r="I19" s="6"/>
    </row>
    <row r="20" spans="1:9" s="12" customFormat="1" x14ac:dyDescent="0.2">
      <c r="A20" s="10" t="s">
        <v>439</v>
      </c>
      <c r="B20" s="154">
        <v>0</v>
      </c>
      <c r="C20" s="154">
        <v>0</v>
      </c>
      <c r="D20" s="154">
        <v>0</v>
      </c>
      <c r="E20" s="154">
        <v>0</v>
      </c>
      <c r="F20" s="154">
        <v>0</v>
      </c>
      <c r="G20" s="11"/>
      <c r="H20" s="11"/>
      <c r="I20" s="11"/>
    </row>
    <row r="21" spans="1:9" s="12" customFormat="1" x14ac:dyDescent="0.2">
      <c r="A21" s="10" t="s">
        <v>440</v>
      </c>
      <c r="B21" s="154">
        <v>0</v>
      </c>
      <c r="C21" s="154">
        <v>0</v>
      </c>
      <c r="D21" s="154">
        <v>0</v>
      </c>
      <c r="E21" s="154">
        <v>0</v>
      </c>
      <c r="F21" s="154">
        <v>0</v>
      </c>
      <c r="G21" s="11"/>
      <c r="H21" s="11"/>
      <c r="I21" s="11"/>
    </row>
    <row r="22" spans="1:9" s="20" customFormat="1" x14ac:dyDescent="0.2">
      <c r="A22" s="4" t="s">
        <v>441</v>
      </c>
      <c r="B22" s="152">
        <v>0</v>
      </c>
      <c r="C22" s="152">
        <v>0</v>
      </c>
      <c r="D22" s="152">
        <v>0</v>
      </c>
      <c r="E22" s="152">
        <v>0</v>
      </c>
      <c r="F22" s="152">
        <v>0</v>
      </c>
      <c r="G22" s="6"/>
      <c r="H22" s="6"/>
      <c r="I22" s="6"/>
    </row>
    <row r="23" spans="1:9" s="20" customFormat="1" x14ac:dyDescent="0.2">
      <c r="A23" s="4" t="s">
        <v>442</v>
      </c>
      <c r="B23" s="152">
        <v>0</v>
      </c>
      <c r="C23" s="152">
        <v>0</v>
      </c>
      <c r="D23" s="152">
        <v>0</v>
      </c>
      <c r="E23" s="152">
        <v>0</v>
      </c>
      <c r="F23" s="152">
        <v>0</v>
      </c>
      <c r="G23" s="6"/>
      <c r="H23" s="6"/>
      <c r="I23" s="6"/>
    </row>
    <row r="24" spans="1:9" s="20" customFormat="1" x14ac:dyDescent="0.2">
      <c r="A24" s="4" t="s">
        <v>443</v>
      </c>
      <c r="B24" s="152">
        <v>0</v>
      </c>
      <c r="C24" s="152">
        <v>0</v>
      </c>
      <c r="D24" s="152">
        <v>0</v>
      </c>
      <c r="E24" s="152">
        <v>0</v>
      </c>
      <c r="F24" s="152">
        <v>0</v>
      </c>
      <c r="G24" s="6"/>
      <c r="H24" s="6"/>
      <c r="I24" s="6"/>
    </row>
    <row r="25" spans="1:9" s="20" customFormat="1" x14ac:dyDescent="0.2">
      <c r="A25" s="4" t="s">
        <v>444</v>
      </c>
      <c r="B25" s="152">
        <v>0</v>
      </c>
      <c r="C25" s="152">
        <v>0</v>
      </c>
      <c r="D25" s="152">
        <v>0</v>
      </c>
      <c r="E25" s="152">
        <v>0</v>
      </c>
      <c r="F25" s="152">
        <v>0</v>
      </c>
      <c r="G25" s="6"/>
      <c r="H25" s="6"/>
      <c r="I25" s="6"/>
    </row>
    <row r="26" spans="1:9" s="12" customFormat="1" x14ac:dyDescent="0.2">
      <c r="A26" s="10" t="s">
        <v>445</v>
      </c>
      <c r="B26" s="154">
        <v>15551.14663125</v>
      </c>
      <c r="C26" s="154">
        <v>351683.88882471097</v>
      </c>
      <c r="D26" s="154">
        <v>141296.13972812999</v>
      </c>
      <c r="E26" s="154">
        <v>20166.82934688</v>
      </c>
      <c r="F26" s="154">
        <v>528698.00453097105</v>
      </c>
      <c r="G26" s="11"/>
      <c r="H26" s="11"/>
      <c r="I26" s="11"/>
    </row>
    <row r="27" spans="1:9" s="20" customFormat="1" x14ac:dyDescent="0.2">
      <c r="A27" s="4" t="s">
        <v>446</v>
      </c>
      <c r="B27" s="152">
        <v>576.10313099999996</v>
      </c>
      <c r="C27" s="152">
        <v>351355.39903031097</v>
      </c>
      <c r="D27" s="152">
        <v>1481.8513571399999</v>
      </c>
      <c r="E27" s="152">
        <v>150.61221928000001</v>
      </c>
      <c r="F27" s="152">
        <v>353563.96573773102</v>
      </c>
      <c r="G27" s="6"/>
      <c r="H27" s="6"/>
      <c r="I27" s="6"/>
    </row>
    <row r="28" spans="1:9" s="20" customFormat="1" x14ac:dyDescent="0.2">
      <c r="A28" s="4" t="s">
        <v>472</v>
      </c>
      <c r="B28" s="152">
        <v>0</v>
      </c>
      <c r="C28" s="152">
        <v>192500.88357120001</v>
      </c>
      <c r="D28" s="152">
        <v>0</v>
      </c>
      <c r="E28" s="152">
        <v>28.343219179999998</v>
      </c>
      <c r="F28" s="152">
        <v>192529.22679037999</v>
      </c>
      <c r="G28" s="6"/>
      <c r="H28" s="6"/>
      <c r="I28" s="6"/>
    </row>
    <row r="29" spans="1:9" s="20" customFormat="1" x14ac:dyDescent="0.2">
      <c r="A29" s="4" t="s">
        <v>509</v>
      </c>
      <c r="B29" s="152">
        <v>0</v>
      </c>
      <c r="C29" s="152">
        <v>4913.5310038099997</v>
      </c>
      <c r="D29" s="152">
        <v>0</v>
      </c>
      <c r="E29" s="152">
        <v>0</v>
      </c>
      <c r="F29" s="152">
        <v>4913.5310038099997</v>
      </c>
      <c r="G29" s="6"/>
      <c r="H29" s="6"/>
      <c r="I29" s="6"/>
    </row>
    <row r="30" spans="1:9" s="20" customFormat="1" x14ac:dyDescent="0.2">
      <c r="A30" s="4" t="s">
        <v>499</v>
      </c>
      <c r="B30" s="152">
        <v>0</v>
      </c>
      <c r="C30" s="152">
        <v>0</v>
      </c>
      <c r="D30" s="152">
        <v>617.77030760000002</v>
      </c>
      <c r="E30" s="152">
        <v>0</v>
      </c>
      <c r="F30" s="152">
        <v>617.77030760000002</v>
      </c>
      <c r="G30" s="6"/>
      <c r="H30" s="6"/>
      <c r="I30" s="6"/>
    </row>
    <row r="31" spans="1:9" s="20" customFormat="1" x14ac:dyDescent="0.2">
      <c r="A31" s="4" t="s">
        <v>493</v>
      </c>
      <c r="B31" s="152">
        <v>0</v>
      </c>
      <c r="C31" s="152">
        <v>0</v>
      </c>
      <c r="D31" s="152">
        <v>120</v>
      </c>
      <c r="E31" s="152">
        <v>0</v>
      </c>
      <c r="F31" s="152">
        <v>120</v>
      </c>
      <c r="G31" s="6"/>
      <c r="H31" s="6"/>
      <c r="I31" s="6"/>
    </row>
    <row r="32" spans="1:9" s="20" customFormat="1" x14ac:dyDescent="0.2">
      <c r="A32" s="4" t="s">
        <v>452</v>
      </c>
      <c r="B32" s="152">
        <v>25</v>
      </c>
      <c r="C32" s="152">
        <v>0</v>
      </c>
      <c r="D32" s="152">
        <v>0</v>
      </c>
      <c r="E32" s="152">
        <v>0</v>
      </c>
      <c r="F32" s="152">
        <v>25</v>
      </c>
      <c r="G32" s="6"/>
      <c r="H32" s="6"/>
      <c r="I32" s="6"/>
    </row>
    <row r="33" spans="1:9" s="20" customFormat="1" x14ac:dyDescent="0.2">
      <c r="A33" s="4" t="s">
        <v>495</v>
      </c>
      <c r="B33" s="152">
        <v>0</v>
      </c>
      <c r="C33" s="152">
        <v>18484.234705880001</v>
      </c>
      <c r="D33" s="152">
        <v>18.328810390000001</v>
      </c>
      <c r="E33" s="152">
        <v>0</v>
      </c>
      <c r="F33" s="152">
        <v>18502.563516269998</v>
      </c>
      <c r="G33" s="6"/>
      <c r="H33" s="6"/>
      <c r="I33" s="6"/>
    </row>
    <row r="34" spans="1:9" s="20" customFormat="1" x14ac:dyDescent="0.2">
      <c r="A34" s="4" t="s">
        <v>497</v>
      </c>
      <c r="B34" s="152">
        <v>0</v>
      </c>
      <c r="C34" s="152">
        <v>62454.250066560002</v>
      </c>
      <c r="D34" s="152">
        <v>0</v>
      </c>
      <c r="E34" s="152">
        <v>0</v>
      </c>
      <c r="F34" s="152">
        <v>62454.250066560002</v>
      </c>
      <c r="G34" s="6"/>
      <c r="H34" s="6"/>
      <c r="I34" s="6"/>
    </row>
    <row r="35" spans="1:9" s="20" customFormat="1" x14ac:dyDescent="0.2">
      <c r="A35" s="4" t="s">
        <v>453</v>
      </c>
      <c r="B35" s="152">
        <v>0</v>
      </c>
      <c r="C35" s="152">
        <v>0</v>
      </c>
      <c r="D35" s="152">
        <v>551</v>
      </c>
      <c r="E35" s="152">
        <v>0</v>
      </c>
      <c r="F35" s="152">
        <v>551</v>
      </c>
      <c r="G35" s="6"/>
      <c r="H35" s="6"/>
      <c r="I35" s="6"/>
    </row>
    <row r="36" spans="1:9" s="20" customFormat="1" x14ac:dyDescent="0.2">
      <c r="A36" s="4" t="s">
        <v>498</v>
      </c>
      <c r="B36" s="152">
        <v>0</v>
      </c>
      <c r="C36" s="152">
        <v>11574.465608750001</v>
      </c>
      <c r="D36" s="152">
        <v>31.642773550000001</v>
      </c>
      <c r="E36" s="152">
        <v>0</v>
      </c>
      <c r="F36" s="152">
        <v>11606.108382300001</v>
      </c>
      <c r="G36" s="6"/>
      <c r="H36" s="6"/>
      <c r="I36" s="6"/>
    </row>
    <row r="37" spans="1:9" s="20" customFormat="1" x14ac:dyDescent="0.2">
      <c r="A37" s="4" t="s">
        <v>454</v>
      </c>
      <c r="B37" s="152">
        <v>0.90313100000000002</v>
      </c>
      <c r="C37" s="152">
        <v>0</v>
      </c>
      <c r="D37" s="152">
        <v>143.10946559999999</v>
      </c>
      <c r="E37" s="152">
        <v>30.7290001</v>
      </c>
      <c r="F37" s="152">
        <v>174.7415967</v>
      </c>
      <c r="G37" s="6"/>
      <c r="H37" s="6"/>
      <c r="I37" s="6"/>
    </row>
    <row r="38" spans="1:9" s="20" customFormat="1" x14ac:dyDescent="0.2">
      <c r="A38" s="4" t="s">
        <v>480</v>
      </c>
      <c r="B38" s="152">
        <v>0</v>
      </c>
      <c r="C38" s="152">
        <v>24923.353545000002</v>
      </c>
      <c r="D38" s="152">
        <v>0</v>
      </c>
      <c r="E38" s="152">
        <v>0</v>
      </c>
      <c r="F38" s="152">
        <v>24923.353545000002</v>
      </c>
      <c r="G38" s="6"/>
      <c r="H38" s="6"/>
      <c r="I38" s="6"/>
    </row>
    <row r="39" spans="1:9" s="20" customFormat="1" x14ac:dyDescent="0.2">
      <c r="A39" s="4" t="s">
        <v>455</v>
      </c>
      <c r="B39" s="152">
        <v>0</v>
      </c>
      <c r="C39" s="152">
        <v>36504.680529110999</v>
      </c>
      <c r="D39" s="152">
        <v>0</v>
      </c>
      <c r="E39" s="152">
        <v>0</v>
      </c>
      <c r="F39" s="152">
        <v>36504.680529110999</v>
      </c>
      <c r="G39" s="6"/>
      <c r="H39" s="6"/>
      <c r="I39" s="6"/>
    </row>
    <row r="40" spans="1:9" s="20" customFormat="1" x14ac:dyDescent="0.2">
      <c r="A40" s="4" t="s">
        <v>481</v>
      </c>
      <c r="B40" s="152">
        <v>550.20000000000005</v>
      </c>
      <c r="C40" s="152">
        <v>0</v>
      </c>
      <c r="D40" s="152">
        <v>0</v>
      </c>
      <c r="E40" s="152">
        <v>91.54</v>
      </c>
      <c r="F40" s="152">
        <v>641.74</v>
      </c>
      <c r="G40" s="6"/>
      <c r="H40" s="6"/>
      <c r="I40" s="6"/>
    </row>
    <row r="41" spans="1:9" s="20" customFormat="1" x14ac:dyDescent="0.2">
      <c r="A41" s="4" t="s">
        <v>456</v>
      </c>
      <c r="B41" s="152">
        <v>14975.04350025</v>
      </c>
      <c r="C41" s="152">
        <v>328.48979439999999</v>
      </c>
      <c r="D41" s="152">
        <v>139814.28837098999</v>
      </c>
      <c r="E41" s="152">
        <v>20016.217127600001</v>
      </c>
      <c r="F41" s="152">
        <v>175134.03879324</v>
      </c>
      <c r="G41" s="6"/>
      <c r="H41" s="6"/>
      <c r="I41" s="6"/>
    </row>
    <row r="42" spans="1:9" s="20" customFormat="1" x14ac:dyDescent="0.2">
      <c r="A42" s="4" t="s">
        <v>457</v>
      </c>
      <c r="B42" s="152">
        <v>0</v>
      </c>
      <c r="C42" s="152">
        <v>0</v>
      </c>
      <c r="D42" s="152">
        <v>0</v>
      </c>
      <c r="E42" s="152">
        <v>0</v>
      </c>
      <c r="F42" s="152">
        <v>0</v>
      </c>
      <c r="G42" s="6"/>
      <c r="H42" s="6"/>
      <c r="I42" s="6"/>
    </row>
    <row r="43" spans="1:9" s="20" customFormat="1" x14ac:dyDescent="0.2">
      <c r="A43" s="4" t="s">
        <v>458</v>
      </c>
      <c r="B43" s="152">
        <v>0</v>
      </c>
      <c r="C43" s="152">
        <v>0</v>
      </c>
      <c r="D43" s="152">
        <v>0</v>
      </c>
      <c r="E43" s="152">
        <v>0</v>
      </c>
      <c r="F43" s="152">
        <v>0</v>
      </c>
      <c r="G43" s="6"/>
      <c r="H43" s="6"/>
      <c r="I43" s="6"/>
    </row>
    <row r="44" spans="1:9" s="12" customFormat="1" x14ac:dyDescent="0.2">
      <c r="A44" s="10" t="s">
        <v>459</v>
      </c>
      <c r="B44" s="154">
        <v>8.1460231400000005</v>
      </c>
      <c r="C44" s="154">
        <v>113796.8285067</v>
      </c>
      <c r="D44" s="154">
        <v>4474.98006799</v>
      </c>
      <c r="E44" s="154">
        <v>1124.3224333999999</v>
      </c>
      <c r="F44" s="154">
        <v>119404.27703123</v>
      </c>
      <c r="G44" s="11"/>
      <c r="H44" s="11"/>
      <c r="I44" s="11"/>
    </row>
    <row r="45" spans="1:9" s="12" customFormat="1" x14ac:dyDescent="0.2">
      <c r="A45" s="10" t="s">
        <v>460</v>
      </c>
      <c r="B45" s="154">
        <v>8.1460231400000005</v>
      </c>
      <c r="C45" s="154">
        <v>0</v>
      </c>
      <c r="D45" s="154">
        <v>1086.8860819900001</v>
      </c>
      <c r="E45" s="154">
        <v>1124.3224333999999</v>
      </c>
      <c r="F45" s="154">
        <v>2219.3545385299999</v>
      </c>
      <c r="G45" s="11"/>
      <c r="H45" s="11"/>
      <c r="I45" s="11"/>
    </row>
    <row r="46" spans="1:9" s="20" customFormat="1" x14ac:dyDescent="0.2">
      <c r="A46" s="4" t="s">
        <v>461</v>
      </c>
      <c r="B46" s="152">
        <v>8.1460231400000005</v>
      </c>
      <c r="C46" s="152">
        <v>0</v>
      </c>
      <c r="D46" s="152">
        <v>292.45981506999999</v>
      </c>
      <c r="E46" s="152">
        <v>981.52456170000005</v>
      </c>
      <c r="F46" s="152">
        <v>1282.1303999100001</v>
      </c>
      <c r="G46" s="6"/>
      <c r="H46" s="6"/>
      <c r="I46" s="6"/>
    </row>
    <row r="47" spans="1:9" s="20" customFormat="1" x14ac:dyDescent="0.2">
      <c r="A47" s="4" t="s">
        <v>462</v>
      </c>
      <c r="B47" s="152">
        <v>0</v>
      </c>
      <c r="C47" s="152">
        <v>0</v>
      </c>
      <c r="D47" s="152">
        <v>794.42626691999999</v>
      </c>
      <c r="E47" s="152">
        <v>142.7978717</v>
      </c>
      <c r="F47" s="152">
        <v>937.22413861999996</v>
      </c>
      <c r="G47" s="6"/>
      <c r="H47" s="6"/>
      <c r="I47" s="6"/>
    </row>
    <row r="48" spans="1:9" s="12" customFormat="1" x14ac:dyDescent="0.2">
      <c r="A48" s="10" t="s">
        <v>463</v>
      </c>
      <c r="B48" s="154">
        <v>0</v>
      </c>
      <c r="C48" s="154">
        <v>0</v>
      </c>
      <c r="D48" s="154">
        <v>0</v>
      </c>
      <c r="E48" s="154">
        <v>0</v>
      </c>
      <c r="F48" s="154">
        <v>0</v>
      </c>
      <c r="G48" s="11"/>
      <c r="H48" s="11"/>
      <c r="I48" s="11"/>
    </row>
    <row r="49" spans="1:12" s="20" customFormat="1" x14ac:dyDescent="0.2">
      <c r="A49" s="4" t="s">
        <v>464</v>
      </c>
      <c r="B49" s="152">
        <v>0</v>
      </c>
      <c r="C49" s="152">
        <v>0</v>
      </c>
      <c r="D49" s="152">
        <v>0</v>
      </c>
      <c r="E49" s="152">
        <v>0</v>
      </c>
      <c r="F49" s="152">
        <v>0</v>
      </c>
      <c r="G49" s="6"/>
      <c r="H49" s="6"/>
      <c r="I49" s="6"/>
    </row>
    <row r="50" spans="1:12" s="20" customFormat="1" x14ac:dyDescent="0.2">
      <c r="A50" s="4" t="s">
        <v>465</v>
      </c>
      <c r="B50" s="152">
        <v>0</v>
      </c>
      <c r="C50" s="152">
        <v>0</v>
      </c>
      <c r="D50" s="152">
        <v>0</v>
      </c>
      <c r="E50" s="152">
        <v>0</v>
      </c>
      <c r="F50" s="152">
        <v>0</v>
      </c>
      <c r="G50" s="6"/>
      <c r="H50" s="6"/>
      <c r="I50" s="6"/>
    </row>
    <row r="51" spans="1:12" s="12" customFormat="1" x14ac:dyDescent="0.2">
      <c r="A51" s="10" t="s">
        <v>466</v>
      </c>
      <c r="B51" s="154">
        <v>0</v>
      </c>
      <c r="C51" s="154">
        <v>113796.8285067</v>
      </c>
      <c r="D51" s="154">
        <v>3388.0939859999999</v>
      </c>
      <c r="E51" s="154">
        <v>0</v>
      </c>
      <c r="F51" s="154">
        <v>117184.9224927</v>
      </c>
      <c r="G51" s="11"/>
      <c r="H51" s="11"/>
      <c r="I51" s="11"/>
    </row>
    <row r="52" spans="1:12" s="20" customFormat="1" x14ac:dyDescent="0.2">
      <c r="A52" s="4" t="s">
        <v>446</v>
      </c>
      <c r="B52" s="152">
        <v>0</v>
      </c>
      <c r="C52" s="152">
        <v>108854.57905710999</v>
      </c>
      <c r="D52" s="152">
        <v>0</v>
      </c>
      <c r="E52" s="152">
        <v>0</v>
      </c>
      <c r="F52" s="152">
        <v>108854.57905710999</v>
      </c>
      <c r="G52" s="6"/>
      <c r="H52" s="6"/>
      <c r="I52" s="6"/>
    </row>
    <row r="53" spans="1:12" s="20" customFormat="1" x14ac:dyDescent="0.2">
      <c r="A53" s="4" t="s">
        <v>472</v>
      </c>
      <c r="B53" s="152">
        <v>0</v>
      </c>
      <c r="C53" s="152">
        <v>1147.3988859999999</v>
      </c>
      <c r="D53" s="152">
        <v>0</v>
      </c>
      <c r="E53" s="152">
        <v>0</v>
      </c>
      <c r="F53" s="152">
        <v>1147.3988859999999</v>
      </c>
      <c r="G53" s="6"/>
      <c r="H53" s="6"/>
      <c r="I53" s="6"/>
    </row>
    <row r="54" spans="1:12" s="20" customFormat="1" x14ac:dyDescent="0.2">
      <c r="A54" s="4" t="s">
        <v>480</v>
      </c>
      <c r="B54" s="152">
        <v>0</v>
      </c>
      <c r="C54" s="152">
        <v>673.31279826000002</v>
      </c>
      <c r="D54" s="152">
        <v>0</v>
      </c>
      <c r="E54" s="152">
        <v>0</v>
      </c>
      <c r="F54" s="152">
        <v>673.31279826000002</v>
      </c>
      <c r="G54" s="6"/>
      <c r="H54" s="6"/>
      <c r="I54" s="6"/>
    </row>
    <row r="55" spans="1:12" s="20" customFormat="1" x14ac:dyDescent="0.2">
      <c r="A55" s="4" t="s">
        <v>513</v>
      </c>
      <c r="B55" s="152">
        <v>0</v>
      </c>
      <c r="C55" s="152">
        <v>104575.29677128</v>
      </c>
      <c r="D55" s="152">
        <v>0</v>
      </c>
      <c r="E55" s="152">
        <v>0</v>
      </c>
      <c r="F55" s="152">
        <v>104575.29677128</v>
      </c>
      <c r="G55" s="6"/>
      <c r="H55" s="6"/>
      <c r="I55" s="6"/>
    </row>
    <row r="56" spans="1:12" s="20" customFormat="1" x14ac:dyDescent="0.2">
      <c r="A56" s="4" t="s">
        <v>481</v>
      </c>
      <c r="B56" s="152">
        <v>0</v>
      </c>
      <c r="C56" s="152">
        <v>500</v>
      </c>
      <c r="D56" s="152">
        <v>0</v>
      </c>
      <c r="E56" s="152">
        <v>0</v>
      </c>
      <c r="F56" s="152">
        <v>500</v>
      </c>
      <c r="G56" s="6"/>
      <c r="H56" s="6"/>
      <c r="I56" s="6"/>
    </row>
    <row r="57" spans="1:12" s="20" customFormat="1" x14ac:dyDescent="0.2">
      <c r="A57" s="4" t="s">
        <v>518</v>
      </c>
      <c r="B57" s="152">
        <v>0</v>
      </c>
      <c r="C57" s="152">
        <v>1958.57060157</v>
      </c>
      <c r="D57" s="152">
        <v>0</v>
      </c>
      <c r="E57" s="152">
        <v>0</v>
      </c>
      <c r="F57" s="152">
        <v>1958.57060157</v>
      </c>
      <c r="G57" s="6"/>
      <c r="H57" s="6"/>
      <c r="I57" s="6"/>
    </row>
    <row r="58" spans="1:12" s="20" customFormat="1" x14ac:dyDescent="0.2">
      <c r="A58" s="4" t="s">
        <v>456</v>
      </c>
      <c r="B58" s="152">
        <v>0</v>
      </c>
      <c r="C58" s="152">
        <v>4942.24944959</v>
      </c>
      <c r="D58" s="152">
        <v>3388.0939859999999</v>
      </c>
      <c r="E58" s="152">
        <v>0</v>
      </c>
      <c r="F58" s="152">
        <v>8330.3434355900008</v>
      </c>
      <c r="G58" s="6"/>
      <c r="H58" s="6"/>
      <c r="I58" s="6"/>
    </row>
    <row r="59" spans="1:12" s="20" customFormat="1" x14ac:dyDescent="0.2">
      <c r="A59" s="4" t="s">
        <v>457</v>
      </c>
      <c r="B59" s="152">
        <v>0</v>
      </c>
      <c r="C59" s="152">
        <v>0</v>
      </c>
      <c r="D59" s="152">
        <v>0</v>
      </c>
      <c r="E59" s="152">
        <v>0</v>
      </c>
      <c r="F59" s="152">
        <v>0</v>
      </c>
      <c r="G59" s="6"/>
      <c r="H59" s="6"/>
      <c r="I59" s="6"/>
    </row>
    <row r="60" spans="1:12" s="12" customFormat="1" x14ac:dyDescent="0.2">
      <c r="A60" s="10" t="s">
        <v>468</v>
      </c>
      <c r="B60" s="154">
        <v>0</v>
      </c>
      <c r="C60" s="154">
        <v>0</v>
      </c>
      <c r="D60" s="154">
        <v>-9.9340248599999992</v>
      </c>
      <c r="E60" s="154">
        <v>0</v>
      </c>
      <c r="F60" s="154">
        <v>-9.9340248599999992</v>
      </c>
      <c r="G60" s="11"/>
      <c r="H60" s="11"/>
      <c r="I60" s="11"/>
    </row>
    <row r="61" spans="1:12" s="20" customFormat="1" x14ac:dyDescent="0.2">
      <c r="A61" s="4" t="s">
        <v>469</v>
      </c>
      <c r="B61" s="152">
        <v>0</v>
      </c>
      <c r="C61" s="152">
        <v>0</v>
      </c>
      <c r="D61" s="152">
        <v>0</v>
      </c>
      <c r="E61" s="152">
        <v>0</v>
      </c>
      <c r="F61" s="152">
        <v>0</v>
      </c>
      <c r="G61" s="6"/>
      <c r="H61" s="6"/>
      <c r="I61" s="6"/>
    </row>
    <row r="62" spans="1:12" s="20" customFormat="1" x14ac:dyDescent="0.2">
      <c r="A62" s="4" t="s">
        <v>470</v>
      </c>
      <c r="B62" s="152">
        <v>0</v>
      </c>
      <c r="C62" s="152">
        <v>0</v>
      </c>
      <c r="D62" s="152">
        <v>9.9340248599999992</v>
      </c>
      <c r="E62" s="152">
        <v>0</v>
      </c>
      <c r="F62" s="152">
        <v>9.9340248599999992</v>
      </c>
      <c r="G62" s="6"/>
      <c r="H62" s="6"/>
      <c r="I62" s="6"/>
    </row>
    <row r="63" spans="1:12" s="25" customFormat="1" ht="13.5" thickBot="1" x14ac:dyDescent="0.25">
      <c r="A63" s="26"/>
      <c r="B63" s="26"/>
      <c r="C63" s="26"/>
      <c r="D63" s="26"/>
      <c r="E63" s="26"/>
      <c r="F63" s="26"/>
      <c r="G63" s="29"/>
      <c r="H63" s="29"/>
      <c r="I63" s="29"/>
      <c r="J63" s="28"/>
      <c r="K63" s="28"/>
      <c r="L63" s="28"/>
    </row>
    <row r="64" spans="1:12" ht="13.5" thickTop="1" x14ac:dyDescent="0.2">
      <c r="B64" s="24"/>
      <c r="C64" s="24"/>
      <c r="D64" s="24"/>
      <c r="E64" s="24"/>
      <c r="F64" s="24"/>
      <c r="G64" s="24"/>
      <c r="H64" s="24"/>
      <c r="I64" s="24"/>
      <c r="J64" s="24"/>
      <c r="K64" s="24"/>
      <c r="L64" s="24"/>
    </row>
  </sheetData>
  <mergeCells count="4">
    <mergeCell ref="A5:F5"/>
    <mergeCell ref="A6:F6"/>
    <mergeCell ref="A7:F7"/>
    <mergeCell ref="A8:F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defaultGridColor="0" colorId="60" workbookViewId="0">
      <selection activeCell="A5" sqref="A5:D5"/>
    </sheetView>
  </sheetViews>
  <sheetFormatPr baseColWidth="10" defaultColWidth="11.42578125" defaultRowHeight="12.75" x14ac:dyDescent="0.2"/>
  <cols>
    <col min="1" max="1" width="51.5703125" style="23" bestFit="1" customWidth="1"/>
    <col min="2" max="7" width="11.42578125" style="23"/>
    <col min="8" max="8" width="14.28515625" style="23" customWidth="1"/>
    <col min="9" max="9" width="13.5703125" style="23" customWidth="1"/>
    <col min="10" max="16384" width="11.42578125" style="23"/>
  </cols>
  <sheetData>
    <row r="1" spans="1:9" x14ac:dyDescent="0.2">
      <c r="A1" s="1" t="s">
        <v>0</v>
      </c>
    </row>
    <row r="2" spans="1:9" x14ac:dyDescent="0.2">
      <c r="A2" s="1" t="s">
        <v>1</v>
      </c>
    </row>
    <row r="3" spans="1:9" x14ac:dyDescent="0.2">
      <c r="A3" s="1" t="s">
        <v>2</v>
      </c>
    </row>
    <row r="5" spans="1:9" x14ac:dyDescent="0.2">
      <c r="A5" s="181" t="s">
        <v>3</v>
      </c>
      <c r="B5" s="181"/>
      <c r="C5" s="181"/>
      <c r="D5" s="181"/>
      <c r="E5" s="30"/>
      <c r="F5" s="30"/>
      <c r="G5" s="30"/>
      <c r="H5" s="30"/>
    </row>
    <row r="6" spans="1:9" x14ac:dyDescent="0.2">
      <c r="A6" s="181" t="s">
        <v>179</v>
      </c>
      <c r="B6" s="181"/>
      <c r="C6" s="181"/>
      <c r="D6" s="181"/>
      <c r="E6" s="30"/>
      <c r="F6" s="30"/>
      <c r="G6" s="30"/>
      <c r="H6" s="30"/>
    </row>
    <row r="7" spans="1:9" x14ac:dyDescent="0.2">
      <c r="A7" s="181">
        <v>2016</v>
      </c>
      <c r="B7" s="181"/>
      <c r="C7" s="181"/>
      <c r="D7" s="181"/>
      <c r="E7" s="30"/>
      <c r="F7" s="30"/>
      <c r="G7" s="30"/>
      <c r="H7" s="30"/>
    </row>
    <row r="8" spans="1:9" x14ac:dyDescent="0.2">
      <c r="A8" s="181" t="s">
        <v>4</v>
      </c>
      <c r="B8" s="181"/>
      <c r="C8" s="181"/>
      <c r="D8" s="181"/>
      <c r="E8" s="30"/>
      <c r="F8" s="30"/>
      <c r="G8" s="30"/>
      <c r="H8" s="30"/>
    </row>
    <row r="9" spans="1:9" ht="13.5" thickBot="1" x14ac:dyDescent="0.25"/>
    <row r="10" spans="1:9" ht="14.25" thickTop="1" thickBot="1" x14ac:dyDescent="0.25">
      <c r="A10" s="3" t="s">
        <v>420</v>
      </c>
      <c r="B10" s="3" t="s">
        <v>174</v>
      </c>
      <c r="C10" s="3" t="s">
        <v>169</v>
      </c>
      <c r="D10" s="3" t="s">
        <v>427</v>
      </c>
      <c r="E10" s="15"/>
      <c r="F10" s="15"/>
      <c r="G10" s="15"/>
      <c r="H10" s="15"/>
      <c r="I10" s="15"/>
    </row>
    <row r="11" spans="1:9" s="12" customFormat="1" ht="13.5" thickTop="1" x14ac:dyDescent="0.2">
      <c r="A11" s="10" t="s">
        <v>428</v>
      </c>
      <c r="B11" s="154">
        <v>433.47640395000002</v>
      </c>
      <c r="C11" s="154">
        <v>11520.21178444</v>
      </c>
      <c r="D11" s="154">
        <v>11953.688188390001</v>
      </c>
      <c r="E11" s="11"/>
      <c r="F11" s="11"/>
      <c r="G11" s="11"/>
      <c r="H11" s="11"/>
      <c r="I11" s="11"/>
    </row>
    <row r="12" spans="1:9" s="12" customFormat="1" x14ac:dyDescent="0.2">
      <c r="A12" s="10" t="s">
        <v>429</v>
      </c>
      <c r="B12" s="154">
        <v>433.47640395000002</v>
      </c>
      <c r="C12" s="154">
        <v>11520.21178444</v>
      </c>
      <c r="D12" s="154">
        <v>11953.688188390001</v>
      </c>
      <c r="E12" s="11"/>
      <c r="F12" s="11"/>
      <c r="G12" s="11"/>
      <c r="H12" s="11"/>
      <c r="I12" s="11"/>
    </row>
    <row r="13" spans="1:9" s="12" customFormat="1" x14ac:dyDescent="0.2">
      <c r="A13" s="10" t="s">
        <v>430</v>
      </c>
      <c r="B13" s="154">
        <v>433.10334459000001</v>
      </c>
      <c r="C13" s="154">
        <v>9584.6419907</v>
      </c>
      <c r="D13" s="154">
        <v>10017.745335289999</v>
      </c>
      <c r="E13" s="11"/>
      <c r="F13" s="11"/>
      <c r="G13" s="11"/>
      <c r="H13" s="11"/>
      <c r="I13" s="11"/>
    </row>
    <row r="14" spans="1:9" s="20" customFormat="1" x14ac:dyDescent="0.2">
      <c r="A14" s="4" t="s">
        <v>431</v>
      </c>
      <c r="B14" s="152">
        <v>298.65312183999998</v>
      </c>
      <c r="C14" s="152">
        <v>3603.18259046</v>
      </c>
      <c r="D14" s="152">
        <v>3901.8357123000001</v>
      </c>
      <c r="E14" s="6"/>
      <c r="F14" s="6"/>
      <c r="G14" s="6"/>
      <c r="H14" s="6"/>
      <c r="I14" s="6"/>
    </row>
    <row r="15" spans="1:9" s="20" customFormat="1" x14ac:dyDescent="0.2">
      <c r="A15" s="4" t="s">
        <v>432</v>
      </c>
      <c r="B15" s="152">
        <v>40.582248749999998</v>
      </c>
      <c r="C15" s="152">
        <v>727.73914156000001</v>
      </c>
      <c r="D15" s="152">
        <v>768.32139030999997</v>
      </c>
      <c r="E15" s="6"/>
      <c r="F15" s="6"/>
      <c r="G15" s="6"/>
      <c r="H15" s="6"/>
      <c r="I15" s="6"/>
    </row>
    <row r="16" spans="1:9" s="20" customFormat="1" x14ac:dyDescent="0.2">
      <c r="A16" s="4" t="s">
        <v>433</v>
      </c>
      <c r="B16" s="152">
        <v>0</v>
      </c>
      <c r="C16" s="152">
        <v>166.66627811999999</v>
      </c>
      <c r="D16" s="152">
        <v>166.66627811999999</v>
      </c>
      <c r="E16" s="6"/>
      <c r="F16" s="6"/>
      <c r="G16" s="6"/>
      <c r="H16" s="6"/>
      <c r="I16" s="6"/>
    </row>
    <row r="17" spans="1:9" s="20" customFormat="1" x14ac:dyDescent="0.2">
      <c r="A17" s="4" t="s">
        <v>434</v>
      </c>
      <c r="B17" s="152">
        <v>39.229507150000003</v>
      </c>
      <c r="C17" s="152">
        <v>477.73972507000002</v>
      </c>
      <c r="D17" s="152">
        <v>516.96923221999998</v>
      </c>
      <c r="E17" s="6"/>
      <c r="F17" s="6"/>
      <c r="G17" s="6"/>
      <c r="H17" s="6"/>
      <c r="I17" s="6"/>
    </row>
    <row r="18" spans="1:9" s="20" customFormat="1" x14ac:dyDescent="0.2">
      <c r="A18" s="4" t="s">
        <v>435</v>
      </c>
      <c r="B18" s="152">
        <v>0</v>
      </c>
      <c r="C18" s="152">
        <v>16.666627819999999</v>
      </c>
      <c r="D18" s="152">
        <v>16.666627819999999</v>
      </c>
      <c r="E18" s="6"/>
      <c r="F18" s="6"/>
      <c r="G18" s="6"/>
      <c r="H18" s="6"/>
      <c r="I18" s="6"/>
    </row>
    <row r="19" spans="1:9" s="20" customFormat="1" x14ac:dyDescent="0.2">
      <c r="A19" s="4" t="s">
        <v>436</v>
      </c>
      <c r="B19" s="152">
        <v>0</v>
      </c>
      <c r="C19" s="152">
        <v>49.999882730000003</v>
      </c>
      <c r="D19" s="152">
        <v>49.999882730000003</v>
      </c>
      <c r="E19" s="6"/>
      <c r="F19" s="6"/>
      <c r="G19" s="6"/>
      <c r="H19" s="6"/>
      <c r="I19" s="6"/>
    </row>
    <row r="20" spans="1:9" s="20" customFormat="1" x14ac:dyDescent="0.2">
      <c r="A20" s="4" t="s">
        <v>437</v>
      </c>
      <c r="B20" s="152">
        <v>1.3527416000000001</v>
      </c>
      <c r="C20" s="152">
        <v>16.666627819999999</v>
      </c>
      <c r="D20" s="152">
        <v>18.01936942</v>
      </c>
      <c r="E20" s="6"/>
      <c r="F20" s="6"/>
      <c r="G20" s="6"/>
      <c r="H20" s="6"/>
      <c r="I20" s="6"/>
    </row>
    <row r="21" spans="1:9" s="20" customFormat="1" x14ac:dyDescent="0.2">
      <c r="A21" s="4" t="s">
        <v>438</v>
      </c>
      <c r="B21" s="152">
        <v>64.500289730000006</v>
      </c>
      <c r="C21" s="152">
        <v>4431.2305908899998</v>
      </c>
      <c r="D21" s="152">
        <v>4495.7308806199999</v>
      </c>
      <c r="E21" s="6"/>
      <c r="F21" s="6"/>
      <c r="G21" s="6"/>
      <c r="H21" s="6"/>
      <c r="I21" s="6"/>
    </row>
    <row r="22" spans="1:9" s="12" customFormat="1" x14ac:dyDescent="0.2">
      <c r="A22" s="10" t="s">
        <v>439</v>
      </c>
      <c r="B22" s="154">
        <v>0</v>
      </c>
      <c r="C22" s="154">
        <v>2.6211099999999998E-3</v>
      </c>
      <c r="D22" s="154">
        <v>2.6211099999999998E-3</v>
      </c>
      <c r="E22" s="11"/>
      <c r="F22" s="11"/>
      <c r="G22" s="11"/>
      <c r="H22" s="11"/>
      <c r="I22" s="11"/>
    </row>
    <row r="23" spans="1:9" s="12" customFormat="1" x14ac:dyDescent="0.2">
      <c r="A23" s="10" t="s">
        <v>440</v>
      </c>
      <c r="B23" s="154">
        <v>0</v>
      </c>
      <c r="C23" s="154">
        <v>2.6211099999999998E-3</v>
      </c>
      <c r="D23" s="154">
        <v>2.6211099999999998E-3</v>
      </c>
      <c r="E23" s="11"/>
      <c r="F23" s="11"/>
      <c r="G23" s="11"/>
      <c r="H23" s="11"/>
      <c r="I23" s="11"/>
    </row>
    <row r="24" spans="1:9" s="20" customFormat="1" x14ac:dyDescent="0.2">
      <c r="A24" s="4" t="s">
        <v>441</v>
      </c>
      <c r="B24" s="152">
        <v>0</v>
      </c>
      <c r="C24" s="152">
        <v>0</v>
      </c>
      <c r="D24" s="152">
        <v>0</v>
      </c>
      <c r="E24" s="6"/>
      <c r="F24" s="6"/>
      <c r="G24" s="6"/>
      <c r="H24" s="6"/>
      <c r="I24" s="6"/>
    </row>
    <row r="25" spans="1:9" s="20" customFormat="1" x14ac:dyDescent="0.2">
      <c r="A25" s="4" t="s">
        <v>442</v>
      </c>
      <c r="B25" s="152">
        <v>0</v>
      </c>
      <c r="C25" s="152">
        <v>0</v>
      </c>
      <c r="D25" s="152">
        <v>0</v>
      </c>
      <c r="E25" s="6"/>
      <c r="F25" s="6"/>
      <c r="G25" s="6"/>
      <c r="H25" s="6"/>
      <c r="I25" s="6"/>
    </row>
    <row r="26" spans="1:9" s="20" customFormat="1" x14ac:dyDescent="0.2">
      <c r="A26" s="4" t="s">
        <v>443</v>
      </c>
      <c r="B26" s="152">
        <v>0</v>
      </c>
      <c r="C26" s="152">
        <v>2.6211099999999998E-3</v>
      </c>
      <c r="D26" s="152">
        <v>2.6211099999999998E-3</v>
      </c>
      <c r="E26" s="6"/>
      <c r="F26" s="6"/>
      <c r="G26" s="6"/>
      <c r="H26" s="6"/>
      <c r="I26" s="6"/>
    </row>
    <row r="27" spans="1:9" s="20" customFormat="1" x14ac:dyDescent="0.2">
      <c r="A27" s="4" t="s">
        <v>444</v>
      </c>
      <c r="B27" s="152">
        <v>0</v>
      </c>
      <c r="C27" s="152">
        <v>0</v>
      </c>
      <c r="D27" s="152">
        <v>0</v>
      </c>
      <c r="E27" s="6"/>
      <c r="F27" s="6"/>
      <c r="G27" s="6"/>
      <c r="H27" s="6"/>
      <c r="I27" s="6"/>
    </row>
    <row r="28" spans="1:9" s="12" customFormat="1" x14ac:dyDescent="0.2">
      <c r="A28" s="10" t="s">
        <v>445</v>
      </c>
      <c r="B28" s="154">
        <v>29.367684270000002</v>
      </c>
      <c r="C28" s="154">
        <v>822.48704668000005</v>
      </c>
      <c r="D28" s="154">
        <v>851.85473094999998</v>
      </c>
      <c r="E28" s="11"/>
      <c r="F28" s="11"/>
      <c r="G28" s="11"/>
      <c r="H28" s="11"/>
      <c r="I28" s="11"/>
    </row>
    <row r="29" spans="1:9" s="20" customFormat="1" x14ac:dyDescent="0.2">
      <c r="A29" s="4" t="s">
        <v>446</v>
      </c>
      <c r="B29" s="152">
        <v>3.2439641400000001</v>
      </c>
      <c r="C29" s="152">
        <v>359.48370082999998</v>
      </c>
      <c r="D29" s="152">
        <v>362.72766496999998</v>
      </c>
      <c r="E29" s="6"/>
      <c r="F29" s="6"/>
      <c r="G29" s="6"/>
      <c r="H29" s="6"/>
      <c r="I29" s="6"/>
    </row>
    <row r="30" spans="1:9" s="20" customFormat="1" ht="24" x14ac:dyDescent="0.2">
      <c r="A30" s="4" t="s">
        <v>472</v>
      </c>
      <c r="B30" s="152">
        <v>0</v>
      </c>
      <c r="C30" s="152">
        <v>150</v>
      </c>
      <c r="D30" s="152">
        <v>150</v>
      </c>
      <c r="E30" s="6"/>
      <c r="F30" s="6"/>
      <c r="G30" s="6"/>
      <c r="H30" s="6"/>
      <c r="I30" s="6"/>
    </row>
    <row r="31" spans="1:9" s="20" customFormat="1" x14ac:dyDescent="0.2">
      <c r="A31" s="4" t="s">
        <v>452</v>
      </c>
      <c r="B31" s="152">
        <v>0</v>
      </c>
      <c r="C31" s="152">
        <v>6.6459999999999999</v>
      </c>
      <c r="D31" s="152">
        <v>6.6459999999999999</v>
      </c>
      <c r="E31" s="6"/>
      <c r="F31" s="6"/>
      <c r="G31" s="6"/>
      <c r="H31" s="6"/>
      <c r="I31" s="6"/>
    </row>
    <row r="32" spans="1:9" s="20" customFormat="1" x14ac:dyDescent="0.2">
      <c r="A32" s="4" t="s">
        <v>498</v>
      </c>
      <c r="B32" s="152">
        <v>0</v>
      </c>
      <c r="C32" s="152">
        <v>55</v>
      </c>
      <c r="D32" s="152">
        <v>55</v>
      </c>
      <c r="E32" s="6"/>
      <c r="F32" s="6"/>
      <c r="G32" s="6"/>
      <c r="H32" s="6"/>
      <c r="I32" s="6"/>
    </row>
    <row r="33" spans="1:9" s="20" customFormat="1" x14ac:dyDescent="0.2">
      <c r="A33" s="4" t="s">
        <v>454</v>
      </c>
      <c r="B33" s="152">
        <v>3.2439641400000001</v>
      </c>
      <c r="C33" s="152">
        <v>147.83770082999999</v>
      </c>
      <c r="D33" s="152">
        <v>151.08166496999999</v>
      </c>
      <c r="E33" s="6"/>
      <c r="F33" s="6"/>
      <c r="G33" s="6"/>
      <c r="H33" s="6"/>
      <c r="I33" s="6"/>
    </row>
    <row r="34" spans="1:9" s="20" customFormat="1" x14ac:dyDescent="0.2">
      <c r="A34" s="4" t="s">
        <v>456</v>
      </c>
      <c r="B34" s="152">
        <v>26.123720129999999</v>
      </c>
      <c r="C34" s="152">
        <v>430.05334585000003</v>
      </c>
      <c r="D34" s="152">
        <v>456.17706598000001</v>
      </c>
      <c r="E34" s="6"/>
      <c r="F34" s="6"/>
      <c r="G34" s="6"/>
      <c r="H34" s="6"/>
      <c r="I34" s="6"/>
    </row>
    <row r="35" spans="1:9" s="12" customFormat="1" x14ac:dyDescent="0.2">
      <c r="A35" s="4" t="s">
        <v>457</v>
      </c>
      <c r="B35" s="152">
        <v>0</v>
      </c>
      <c r="C35" s="152">
        <v>32.950000000000003</v>
      </c>
      <c r="D35" s="152">
        <v>32.950000000000003</v>
      </c>
      <c r="E35" s="11"/>
      <c r="F35" s="11"/>
      <c r="G35" s="11"/>
      <c r="H35" s="11"/>
      <c r="I35" s="11"/>
    </row>
    <row r="36" spans="1:9" s="12" customFormat="1" x14ac:dyDescent="0.2">
      <c r="A36" s="4" t="s">
        <v>458</v>
      </c>
      <c r="B36" s="152">
        <v>0</v>
      </c>
      <c r="C36" s="152">
        <v>0</v>
      </c>
      <c r="D36" s="152">
        <v>0</v>
      </c>
      <c r="E36" s="11"/>
      <c r="F36" s="11"/>
      <c r="G36" s="11"/>
      <c r="H36" s="11"/>
      <c r="I36" s="11"/>
    </row>
    <row r="37" spans="1:9" s="20" customFormat="1" x14ac:dyDescent="0.2">
      <c r="A37" s="10" t="s">
        <v>459</v>
      </c>
      <c r="B37" s="154">
        <v>0.37305936000000001</v>
      </c>
      <c r="C37" s="154">
        <v>1935.56979374</v>
      </c>
      <c r="D37" s="154">
        <v>1935.9428531000001</v>
      </c>
      <c r="E37" s="6"/>
      <c r="F37" s="6"/>
      <c r="G37" s="6"/>
      <c r="H37" s="6"/>
      <c r="I37" s="6"/>
    </row>
    <row r="38" spans="1:9" s="20" customFormat="1" x14ac:dyDescent="0.2">
      <c r="A38" s="10" t="s">
        <v>460</v>
      </c>
      <c r="B38" s="154">
        <v>0.37305936000000001</v>
      </c>
      <c r="C38" s="154">
        <v>295.20246873999997</v>
      </c>
      <c r="D38" s="154">
        <v>295.57552809999999</v>
      </c>
      <c r="E38" s="6"/>
      <c r="F38" s="6"/>
      <c r="G38" s="6"/>
      <c r="H38" s="6"/>
      <c r="I38" s="6"/>
    </row>
    <row r="39" spans="1:9" s="12" customFormat="1" x14ac:dyDescent="0.2">
      <c r="A39" s="4" t="s">
        <v>461</v>
      </c>
      <c r="B39" s="152">
        <v>0.37305936000000001</v>
      </c>
      <c r="C39" s="152">
        <v>282.98691838000002</v>
      </c>
      <c r="D39" s="152">
        <v>283.35997773999998</v>
      </c>
      <c r="E39" s="11"/>
      <c r="F39" s="11"/>
      <c r="G39" s="11"/>
      <c r="H39" s="11"/>
      <c r="I39" s="11"/>
    </row>
    <row r="40" spans="1:9" s="20" customFormat="1" x14ac:dyDescent="0.2">
      <c r="A40" s="4" t="s">
        <v>462</v>
      </c>
      <c r="B40" s="152">
        <v>0</v>
      </c>
      <c r="C40" s="152">
        <v>12.21555036</v>
      </c>
      <c r="D40" s="152">
        <v>12.21555036</v>
      </c>
      <c r="E40" s="6"/>
      <c r="F40" s="6"/>
      <c r="G40" s="6"/>
      <c r="H40" s="6"/>
      <c r="I40" s="6"/>
    </row>
    <row r="41" spans="1:9" s="20" customFormat="1" x14ac:dyDescent="0.2">
      <c r="A41" s="10" t="s">
        <v>463</v>
      </c>
      <c r="B41" s="154">
        <v>0</v>
      </c>
      <c r="C41" s="154">
        <v>192.5</v>
      </c>
      <c r="D41" s="154">
        <v>192.5</v>
      </c>
      <c r="E41" s="6"/>
      <c r="F41" s="6"/>
      <c r="G41" s="6"/>
      <c r="H41" s="6"/>
      <c r="I41" s="6"/>
    </row>
    <row r="42" spans="1:9" s="12" customFormat="1" x14ac:dyDescent="0.2">
      <c r="A42" s="4" t="s">
        <v>464</v>
      </c>
      <c r="B42" s="152">
        <v>0</v>
      </c>
      <c r="C42" s="152">
        <v>192.5</v>
      </c>
      <c r="D42" s="152">
        <v>192.5</v>
      </c>
      <c r="E42" s="11"/>
      <c r="F42" s="11"/>
      <c r="G42" s="11"/>
      <c r="H42" s="11"/>
      <c r="I42" s="11"/>
    </row>
    <row r="43" spans="1:9" s="20" customFormat="1" x14ac:dyDescent="0.2">
      <c r="A43" s="4" t="s">
        <v>465</v>
      </c>
      <c r="B43" s="152">
        <v>0</v>
      </c>
      <c r="C43" s="152">
        <v>0</v>
      </c>
      <c r="D43" s="152">
        <v>0</v>
      </c>
      <c r="E43" s="6"/>
      <c r="F43" s="6"/>
      <c r="G43" s="6"/>
      <c r="H43" s="6"/>
      <c r="I43" s="6"/>
    </row>
    <row r="44" spans="1:9" s="20" customFormat="1" x14ac:dyDescent="0.2">
      <c r="A44" s="10" t="s">
        <v>466</v>
      </c>
      <c r="B44" s="154">
        <v>0</v>
      </c>
      <c r="C44" s="154">
        <v>1447.8673249999999</v>
      </c>
      <c r="D44" s="154">
        <v>1447.8673249999999</v>
      </c>
      <c r="E44" s="6"/>
      <c r="F44" s="6"/>
      <c r="G44" s="6"/>
      <c r="H44" s="6"/>
      <c r="I44" s="6"/>
    </row>
    <row r="45" spans="1:9" s="20" customFormat="1" x14ac:dyDescent="0.2">
      <c r="A45" s="4" t="s">
        <v>446</v>
      </c>
      <c r="B45" s="152">
        <v>0</v>
      </c>
      <c r="C45" s="152">
        <v>106</v>
      </c>
      <c r="D45" s="152">
        <v>106</v>
      </c>
      <c r="E45" s="6"/>
      <c r="F45" s="6"/>
      <c r="G45" s="6"/>
      <c r="H45" s="6"/>
      <c r="I45" s="6"/>
    </row>
    <row r="46" spans="1:9" s="20" customFormat="1" x14ac:dyDescent="0.2">
      <c r="A46" s="4" t="s">
        <v>455</v>
      </c>
      <c r="B46" s="152">
        <v>0</v>
      </c>
      <c r="C46" s="152">
        <v>71</v>
      </c>
      <c r="D46" s="152">
        <v>71</v>
      </c>
      <c r="E46" s="6"/>
      <c r="F46" s="6"/>
      <c r="G46" s="6"/>
      <c r="H46" s="6"/>
      <c r="I46" s="6"/>
    </row>
    <row r="47" spans="1:9" s="20" customFormat="1" x14ac:dyDescent="0.2">
      <c r="A47" s="4" t="s">
        <v>481</v>
      </c>
      <c r="B47" s="152">
        <v>0</v>
      </c>
      <c r="C47" s="152">
        <v>35</v>
      </c>
      <c r="D47" s="152">
        <v>35</v>
      </c>
      <c r="E47" s="6"/>
      <c r="F47" s="6"/>
      <c r="G47" s="6"/>
      <c r="H47" s="6"/>
      <c r="I47" s="6"/>
    </row>
    <row r="48" spans="1:9" s="20" customFormat="1" x14ac:dyDescent="0.2">
      <c r="A48" s="4" t="s">
        <v>456</v>
      </c>
      <c r="B48" s="152">
        <v>0</v>
      </c>
      <c r="C48" s="152">
        <v>1341.8673249999999</v>
      </c>
      <c r="D48" s="152">
        <v>1341.8673249999999</v>
      </c>
      <c r="E48" s="6"/>
      <c r="F48" s="6"/>
      <c r="G48" s="6"/>
      <c r="H48" s="6"/>
      <c r="I48" s="6"/>
    </row>
    <row r="49" spans="1:9" s="12" customFormat="1" x14ac:dyDescent="0.2">
      <c r="A49" s="4" t="s">
        <v>457</v>
      </c>
      <c r="B49" s="152">
        <v>0</v>
      </c>
      <c r="C49" s="152">
        <v>0</v>
      </c>
      <c r="D49" s="152">
        <v>0</v>
      </c>
      <c r="E49" s="11"/>
      <c r="F49" s="11"/>
      <c r="G49" s="11"/>
      <c r="H49" s="11"/>
      <c r="I49" s="11"/>
    </row>
    <row r="50" spans="1:9" s="20" customFormat="1" x14ac:dyDescent="0.2">
      <c r="A50" s="10" t="s">
        <v>468</v>
      </c>
      <c r="B50" s="154">
        <v>0</v>
      </c>
      <c r="C50" s="154">
        <v>0</v>
      </c>
      <c r="D50" s="154">
        <v>0</v>
      </c>
      <c r="E50" s="6"/>
      <c r="F50" s="6"/>
      <c r="G50" s="6"/>
      <c r="H50" s="6"/>
      <c r="I50" s="6"/>
    </row>
    <row r="51" spans="1:9" s="20" customFormat="1" x14ac:dyDescent="0.2">
      <c r="A51" s="4" t="s">
        <v>469</v>
      </c>
      <c r="B51" s="152">
        <v>0</v>
      </c>
      <c r="C51" s="152">
        <v>0</v>
      </c>
      <c r="D51" s="152">
        <v>0</v>
      </c>
      <c r="E51" s="6"/>
      <c r="F51" s="6"/>
      <c r="G51" s="6"/>
      <c r="H51" s="6"/>
      <c r="I51" s="6"/>
    </row>
    <row r="52" spans="1:9" x14ac:dyDescent="0.2">
      <c r="A52" s="4" t="s">
        <v>470</v>
      </c>
      <c r="B52" s="152">
        <v>0</v>
      </c>
      <c r="C52" s="152">
        <v>0</v>
      </c>
      <c r="D52" s="152">
        <v>0</v>
      </c>
    </row>
  </sheetData>
  <mergeCells count="4">
    <mergeCell ref="A5:D5"/>
    <mergeCell ref="A6:D6"/>
    <mergeCell ref="A7:D7"/>
    <mergeCell ref="A8:D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defaultGridColor="0" topLeftCell="A4" colorId="60" workbookViewId="0">
      <selection activeCell="A6" sqref="A6:E8"/>
    </sheetView>
  </sheetViews>
  <sheetFormatPr baseColWidth="10" defaultColWidth="11.42578125" defaultRowHeight="12.75" x14ac:dyDescent="0.2"/>
  <cols>
    <col min="1" max="1" width="53.5703125" style="23" customWidth="1"/>
    <col min="2" max="7" width="11.42578125" style="23"/>
    <col min="8" max="8" width="14.28515625" style="23" customWidth="1"/>
    <col min="9" max="9" width="13.5703125" style="23" customWidth="1"/>
    <col min="10" max="16384" width="11.42578125" style="23"/>
  </cols>
  <sheetData>
    <row r="1" spans="1:9" x14ac:dyDescent="0.2">
      <c r="A1" s="1" t="s">
        <v>0</v>
      </c>
    </row>
    <row r="2" spans="1:9" x14ac:dyDescent="0.2">
      <c r="A2" s="1" t="s">
        <v>1</v>
      </c>
    </row>
    <row r="3" spans="1:9" x14ac:dyDescent="0.2">
      <c r="A3" s="1" t="s">
        <v>2</v>
      </c>
    </row>
    <row r="5" spans="1:9" x14ac:dyDescent="0.2">
      <c r="A5" s="181" t="s">
        <v>3</v>
      </c>
      <c r="B5" s="181"/>
      <c r="C5" s="181"/>
      <c r="D5" s="181"/>
      <c r="E5" s="181"/>
      <c r="F5" s="30"/>
      <c r="G5" s="30"/>
      <c r="H5" s="30"/>
    </row>
    <row r="6" spans="1:9" x14ac:dyDescent="0.2">
      <c r="A6" s="181" t="s">
        <v>180</v>
      </c>
      <c r="B6" s="181"/>
      <c r="C6" s="181"/>
      <c r="D6" s="181"/>
      <c r="E6" s="181"/>
      <c r="F6" s="30"/>
      <c r="G6" s="30"/>
      <c r="H6" s="30"/>
    </row>
    <row r="7" spans="1:9" x14ac:dyDescent="0.2">
      <c r="A7" s="181">
        <v>2016</v>
      </c>
      <c r="B7" s="181"/>
      <c r="C7" s="181"/>
      <c r="D7" s="181"/>
      <c r="E7" s="181"/>
      <c r="F7" s="30"/>
      <c r="G7" s="30"/>
      <c r="H7" s="30"/>
    </row>
    <row r="8" spans="1:9" x14ac:dyDescent="0.2">
      <c r="A8" s="181" t="s">
        <v>4</v>
      </c>
      <c r="B8" s="181"/>
      <c r="C8" s="181"/>
      <c r="D8" s="181"/>
      <c r="E8" s="181"/>
      <c r="F8" s="30"/>
      <c r="G8" s="30"/>
      <c r="H8" s="30"/>
    </row>
    <row r="9" spans="1:9" ht="13.5" thickBot="1" x14ac:dyDescent="0.25"/>
    <row r="10" spans="1:9" ht="14.25" thickTop="1" thickBot="1" x14ac:dyDescent="0.25">
      <c r="A10" s="3" t="s">
        <v>420</v>
      </c>
      <c r="B10" s="3" t="s">
        <v>173</v>
      </c>
      <c r="C10" s="3" t="s">
        <v>532</v>
      </c>
      <c r="D10" s="3" t="s">
        <v>168</v>
      </c>
      <c r="E10" s="3" t="s">
        <v>427</v>
      </c>
      <c r="F10" s="15"/>
      <c r="G10" s="15"/>
      <c r="H10" s="15"/>
      <c r="I10" s="15"/>
    </row>
    <row r="11" spans="1:9" s="12" customFormat="1" ht="13.5" thickTop="1" x14ac:dyDescent="0.2">
      <c r="A11" s="10" t="s">
        <v>428</v>
      </c>
      <c r="B11" s="154">
        <v>6772.2056326900001</v>
      </c>
      <c r="C11" s="154">
        <v>8166.1715642999998</v>
      </c>
      <c r="D11" s="154">
        <v>142579.33721804299</v>
      </c>
      <c r="E11" s="154">
        <v>157517.714415033</v>
      </c>
      <c r="F11" s="11"/>
      <c r="G11" s="11"/>
      <c r="H11" s="11"/>
      <c r="I11" s="11"/>
    </row>
    <row r="12" spans="1:9" s="12" customFormat="1" x14ac:dyDescent="0.2">
      <c r="A12" s="10" t="s">
        <v>429</v>
      </c>
      <c r="B12" s="154">
        <v>6772.2056326900001</v>
      </c>
      <c r="C12" s="154">
        <v>9217.4856129</v>
      </c>
      <c r="D12" s="154">
        <v>142579.33721804299</v>
      </c>
      <c r="E12" s="154">
        <v>158569.028463633</v>
      </c>
      <c r="F12" s="11"/>
      <c r="G12" s="11"/>
      <c r="H12" s="11"/>
      <c r="I12" s="11"/>
    </row>
    <row r="13" spans="1:9" s="12" customFormat="1" x14ac:dyDescent="0.2">
      <c r="A13" s="10" t="s">
        <v>430</v>
      </c>
      <c r="B13" s="154">
        <v>4857.8172224299997</v>
      </c>
      <c r="C13" s="154">
        <v>8352.2664848999993</v>
      </c>
      <c r="D13" s="154">
        <v>142383.62450002501</v>
      </c>
      <c r="E13" s="154">
        <v>155593.708207355</v>
      </c>
      <c r="F13" s="11"/>
      <c r="G13" s="11"/>
      <c r="H13" s="11"/>
      <c r="I13" s="11"/>
    </row>
    <row r="14" spans="1:9" s="20" customFormat="1" x14ac:dyDescent="0.2">
      <c r="A14" s="4" t="s">
        <v>431</v>
      </c>
      <c r="B14" s="152">
        <v>2327.4948705800002</v>
      </c>
      <c r="C14" s="152">
        <v>4262.0049992000004</v>
      </c>
      <c r="D14" s="152">
        <v>9318.4145809509992</v>
      </c>
      <c r="E14" s="152">
        <v>15907.914450730999</v>
      </c>
      <c r="F14" s="6"/>
      <c r="G14" s="6"/>
      <c r="H14" s="6"/>
      <c r="I14" s="6"/>
    </row>
    <row r="15" spans="1:9" s="20" customFormat="1" x14ac:dyDescent="0.2">
      <c r="A15" s="4" t="s">
        <v>432</v>
      </c>
      <c r="B15" s="152">
        <v>317.71997967999999</v>
      </c>
      <c r="C15" s="152">
        <v>757.35674159999996</v>
      </c>
      <c r="D15" s="152">
        <v>1269.2306699999999</v>
      </c>
      <c r="E15" s="152">
        <v>2344.30739128</v>
      </c>
      <c r="F15" s="6"/>
      <c r="G15" s="6"/>
      <c r="H15" s="6"/>
      <c r="I15" s="6"/>
    </row>
    <row r="16" spans="1:9" s="20" customFormat="1" x14ac:dyDescent="0.2">
      <c r="A16" s="4" t="s">
        <v>433</v>
      </c>
      <c r="B16" s="152">
        <v>0</v>
      </c>
      <c r="C16" s="152">
        <v>188.5836879</v>
      </c>
      <c r="D16" s="152">
        <v>0</v>
      </c>
      <c r="E16" s="152">
        <v>188.5836879</v>
      </c>
      <c r="F16" s="6"/>
      <c r="G16" s="6"/>
      <c r="H16" s="6"/>
      <c r="I16" s="6"/>
    </row>
    <row r="17" spans="1:9" s="20" customFormat="1" x14ac:dyDescent="0.2">
      <c r="A17" s="4" t="s">
        <v>434</v>
      </c>
      <c r="B17" s="152">
        <v>307.08076216000001</v>
      </c>
      <c r="C17" s="152">
        <v>540.48549969999999</v>
      </c>
      <c r="D17" s="152">
        <v>1185.896346</v>
      </c>
      <c r="E17" s="152">
        <v>2033.4626078599999</v>
      </c>
      <c r="F17" s="6"/>
      <c r="G17" s="6"/>
      <c r="H17" s="6"/>
      <c r="I17" s="6"/>
    </row>
    <row r="18" spans="1:9" s="20" customFormat="1" x14ac:dyDescent="0.2">
      <c r="A18" s="4" t="s">
        <v>435</v>
      </c>
      <c r="B18" s="152">
        <v>0</v>
      </c>
      <c r="C18" s="152">
        <v>18.858368899999999</v>
      </c>
      <c r="D18" s="152">
        <v>42.433914000000001</v>
      </c>
      <c r="E18" s="152">
        <v>61.292282899999996</v>
      </c>
      <c r="F18" s="6"/>
      <c r="G18" s="6"/>
      <c r="H18" s="6"/>
      <c r="I18" s="6"/>
    </row>
    <row r="19" spans="1:9" s="20" customFormat="1" x14ac:dyDescent="0.2">
      <c r="A19" s="4" t="s">
        <v>437</v>
      </c>
      <c r="B19" s="152">
        <v>10.639217520000001</v>
      </c>
      <c r="C19" s="152">
        <v>9.4291850999999998</v>
      </c>
      <c r="D19" s="152">
        <v>40.900410000000001</v>
      </c>
      <c r="E19" s="152">
        <v>60.968812620000001</v>
      </c>
      <c r="F19" s="6"/>
      <c r="G19" s="6"/>
      <c r="H19" s="6"/>
      <c r="I19" s="6"/>
    </row>
    <row r="20" spans="1:9" s="20" customFormat="1" x14ac:dyDescent="0.2">
      <c r="A20" s="4" t="s">
        <v>438</v>
      </c>
      <c r="B20" s="152">
        <v>1955.4035156100001</v>
      </c>
      <c r="C20" s="152">
        <v>2625.7685253</v>
      </c>
      <c r="D20" s="152">
        <v>4376.3327725689996</v>
      </c>
      <c r="E20" s="152">
        <v>8957.5048134789995</v>
      </c>
      <c r="F20" s="6"/>
      <c r="G20" s="6"/>
      <c r="H20" s="6"/>
      <c r="I20" s="6"/>
    </row>
    <row r="21" spans="1:9" s="12" customFormat="1" x14ac:dyDescent="0.2">
      <c r="A21" s="10" t="s">
        <v>439</v>
      </c>
      <c r="B21" s="154">
        <v>0</v>
      </c>
      <c r="C21" s="154">
        <v>0.45268239999999998</v>
      </c>
      <c r="D21" s="154">
        <v>0</v>
      </c>
      <c r="E21" s="154">
        <v>0.45268239999999998</v>
      </c>
      <c r="F21" s="11"/>
      <c r="G21" s="11"/>
      <c r="H21" s="11"/>
      <c r="I21" s="11"/>
    </row>
    <row r="22" spans="1:9" s="12" customFormat="1" x14ac:dyDescent="0.2">
      <c r="A22" s="10" t="s">
        <v>440</v>
      </c>
      <c r="B22" s="154">
        <v>0</v>
      </c>
      <c r="C22" s="154">
        <v>0.45268239999999998</v>
      </c>
      <c r="D22" s="154">
        <v>0</v>
      </c>
      <c r="E22" s="154">
        <v>0.45268239999999998</v>
      </c>
      <c r="F22" s="11"/>
      <c r="G22" s="11"/>
      <c r="H22" s="11"/>
      <c r="I22" s="11"/>
    </row>
    <row r="23" spans="1:9" s="20" customFormat="1" x14ac:dyDescent="0.2">
      <c r="A23" s="4" t="s">
        <v>441</v>
      </c>
      <c r="B23" s="152">
        <v>0</v>
      </c>
      <c r="C23" s="152">
        <v>0</v>
      </c>
      <c r="D23" s="152">
        <v>0</v>
      </c>
      <c r="E23" s="152">
        <v>0</v>
      </c>
      <c r="F23" s="6"/>
      <c r="G23" s="6"/>
      <c r="H23" s="6"/>
      <c r="I23" s="6"/>
    </row>
    <row r="24" spans="1:9" s="20" customFormat="1" x14ac:dyDescent="0.2">
      <c r="A24" s="4" t="s">
        <v>442</v>
      </c>
      <c r="B24" s="152">
        <v>0</v>
      </c>
      <c r="C24" s="152">
        <v>0</v>
      </c>
      <c r="D24" s="152">
        <v>0</v>
      </c>
      <c r="E24" s="152">
        <v>0</v>
      </c>
      <c r="F24" s="6"/>
      <c r="G24" s="6"/>
      <c r="H24" s="6"/>
      <c r="I24" s="6"/>
    </row>
    <row r="25" spans="1:9" s="20" customFormat="1" x14ac:dyDescent="0.2">
      <c r="A25" s="4" t="s">
        <v>443</v>
      </c>
      <c r="B25" s="152">
        <v>0</v>
      </c>
      <c r="C25" s="152">
        <v>0.45268239999999998</v>
      </c>
      <c r="D25" s="152">
        <v>0</v>
      </c>
      <c r="E25" s="152">
        <v>0.45268239999999998</v>
      </c>
      <c r="F25" s="6"/>
      <c r="G25" s="6"/>
      <c r="H25" s="6"/>
      <c r="I25" s="6"/>
    </row>
    <row r="26" spans="1:9" s="20" customFormat="1" x14ac:dyDescent="0.2">
      <c r="A26" s="4" t="s">
        <v>444</v>
      </c>
      <c r="B26" s="152">
        <v>0</v>
      </c>
      <c r="C26" s="152">
        <v>0</v>
      </c>
      <c r="D26" s="152">
        <v>0</v>
      </c>
      <c r="E26" s="152">
        <v>0</v>
      </c>
      <c r="F26" s="6"/>
      <c r="G26" s="6"/>
      <c r="H26" s="6"/>
      <c r="I26" s="6"/>
    </row>
    <row r="27" spans="1:9" s="12" customFormat="1" x14ac:dyDescent="0.2">
      <c r="A27" s="10" t="s">
        <v>445</v>
      </c>
      <c r="B27" s="154">
        <v>257.19885656000002</v>
      </c>
      <c r="C27" s="154">
        <v>706.68353639999998</v>
      </c>
      <c r="D27" s="154">
        <v>127419.646476505</v>
      </c>
      <c r="E27" s="154">
        <v>128383.52886946499</v>
      </c>
      <c r="F27" s="11"/>
      <c r="G27" s="11"/>
      <c r="H27" s="11"/>
      <c r="I27" s="11"/>
    </row>
    <row r="28" spans="1:9" s="20" customFormat="1" x14ac:dyDescent="0.2">
      <c r="A28" s="4" t="s">
        <v>446</v>
      </c>
      <c r="B28" s="152">
        <v>0</v>
      </c>
      <c r="C28" s="152">
        <v>0</v>
      </c>
      <c r="D28" s="152">
        <v>9509.1829340179993</v>
      </c>
      <c r="E28" s="152">
        <v>9509.1829340179993</v>
      </c>
      <c r="F28" s="6"/>
      <c r="G28" s="6"/>
      <c r="H28" s="6"/>
      <c r="I28" s="6"/>
    </row>
    <row r="29" spans="1:9" s="20" customFormat="1" x14ac:dyDescent="0.2">
      <c r="A29" s="4" t="s">
        <v>472</v>
      </c>
      <c r="B29" s="152">
        <v>0</v>
      </c>
      <c r="C29" s="152">
        <v>0</v>
      </c>
      <c r="D29" s="152">
        <v>3651.4951460000002</v>
      </c>
      <c r="E29" s="152">
        <v>3651.4951460000002</v>
      </c>
      <c r="F29" s="6"/>
      <c r="G29" s="6"/>
      <c r="H29" s="6"/>
      <c r="I29" s="6"/>
    </row>
    <row r="30" spans="1:9" s="20" customFormat="1" x14ac:dyDescent="0.2">
      <c r="A30" s="4" t="s">
        <v>483</v>
      </c>
      <c r="B30" s="152">
        <v>0</v>
      </c>
      <c r="C30" s="152">
        <v>0</v>
      </c>
      <c r="D30" s="152">
        <v>369.49003900000002</v>
      </c>
      <c r="E30" s="152">
        <v>369.49003900000002</v>
      </c>
      <c r="F30" s="6"/>
      <c r="G30" s="6"/>
      <c r="H30" s="6"/>
      <c r="I30" s="6"/>
    </row>
    <row r="31" spans="1:9" s="20" customFormat="1" x14ac:dyDescent="0.2">
      <c r="A31" s="4" t="s">
        <v>509</v>
      </c>
      <c r="B31" s="152">
        <v>0</v>
      </c>
      <c r="C31" s="152">
        <v>0</v>
      </c>
      <c r="D31" s="152">
        <v>326.18418458999997</v>
      </c>
      <c r="E31" s="152">
        <v>326.18418458999997</v>
      </c>
      <c r="F31" s="6"/>
      <c r="G31" s="6"/>
      <c r="H31" s="6"/>
      <c r="I31" s="6"/>
    </row>
    <row r="32" spans="1:9" s="20" customFormat="1" x14ac:dyDescent="0.2">
      <c r="A32" s="4" t="s">
        <v>497</v>
      </c>
      <c r="B32" s="152">
        <v>0</v>
      </c>
      <c r="C32" s="152">
        <v>0</v>
      </c>
      <c r="D32" s="152">
        <v>2935.6576607000002</v>
      </c>
      <c r="E32" s="152">
        <v>2935.6576607000002</v>
      </c>
      <c r="F32" s="6"/>
      <c r="G32" s="6"/>
      <c r="H32" s="6"/>
      <c r="I32" s="6"/>
    </row>
    <row r="33" spans="1:9" s="20" customFormat="1" x14ac:dyDescent="0.2">
      <c r="A33" s="4" t="s">
        <v>454</v>
      </c>
      <c r="B33" s="152">
        <v>0</v>
      </c>
      <c r="C33" s="152">
        <v>0</v>
      </c>
      <c r="D33" s="152">
        <v>155.8401781</v>
      </c>
      <c r="E33" s="152">
        <v>155.8401781</v>
      </c>
      <c r="F33" s="6"/>
      <c r="G33" s="6"/>
      <c r="H33" s="6"/>
      <c r="I33" s="6"/>
    </row>
    <row r="34" spans="1:9" s="20" customFormat="1" x14ac:dyDescent="0.2">
      <c r="A34" s="4" t="s">
        <v>480</v>
      </c>
      <c r="B34" s="152">
        <v>0</v>
      </c>
      <c r="C34" s="152">
        <v>0</v>
      </c>
      <c r="D34" s="152">
        <v>1081.3233734779999</v>
      </c>
      <c r="E34" s="152">
        <v>1081.3233734779999</v>
      </c>
      <c r="F34" s="6"/>
      <c r="G34" s="6"/>
      <c r="H34" s="6"/>
      <c r="I34" s="6"/>
    </row>
    <row r="35" spans="1:9" s="20" customFormat="1" x14ac:dyDescent="0.2">
      <c r="A35" s="4" t="s">
        <v>519</v>
      </c>
      <c r="B35" s="152">
        <v>0</v>
      </c>
      <c r="C35" s="152">
        <v>0</v>
      </c>
      <c r="D35" s="152">
        <v>71.812148699999995</v>
      </c>
      <c r="E35" s="152">
        <v>71.812148699999995</v>
      </c>
      <c r="F35" s="6"/>
      <c r="G35" s="6"/>
      <c r="H35" s="6"/>
      <c r="I35" s="6"/>
    </row>
    <row r="36" spans="1:9" s="20" customFormat="1" x14ac:dyDescent="0.2">
      <c r="A36" s="4" t="s">
        <v>455</v>
      </c>
      <c r="B36" s="152">
        <v>0</v>
      </c>
      <c r="C36" s="152">
        <v>0</v>
      </c>
      <c r="D36" s="152">
        <v>331.3032824</v>
      </c>
      <c r="E36" s="152">
        <v>331.3032824</v>
      </c>
      <c r="F36" s="6"/>
      <c r="G36" s="6"/>
      <c r="H36" s="6"/>
      <c r="I36" s="6"/>
    </row>
    <row r="37" spans="1:9" s="20" customFormat="1" x14ac:dyDescent="0.2">
      <c r="A37" s="4" t="s">
        <v>513</v>
      </c>
      <c r="B37" s="152">
        <v>0</v>
      </c>
      <c r="C37" s="152">
        <v>0</v>
      </c>
      <c r="D37" s="152">
        <v>507.39910005000002</v>
      </c>
      <c r="E37" s="152">
        <v>507.39910005000002</v>
      </c>
      <c r="F37" s="6"/>
      <c r="G37" s="6"/>
      <c r="H37" s="6"/>
      <c r="I37" s="6"/>
    </row>
    <row r="38" spans="1:9" s="20" customFormat="1" x14ac:dyDescent="0.2">
      <c r="A38" s="4" t="s">
        <v>512</v>
      </c>
      <c r="B38" s="152">
        <v>0</v>
      </c>
      <c r="C38" s="152">
        <v>0</v>
      </c>
      <c r="D38" s="152">
        <v>78.677820999999994</v>
      </c>
      <c r="E38" s="152">
        <v>78.677820999999994</v>
      </c>
      <c r="F38" s="6"/>
      <c r="G38" s="6"/>
      <c r="H38" s="6"/>
      <c r="I38" s="6"/>
    </row>
    <row r="39" spans="1:9" s="20" customFormat="1" x14ac:dyDescent="0.2">
      <c r="A39" s="4" t="s">
        <v>456</v>
      </c>
      <c r="B39" s="152">
        <v>240.99434156000001</v>
      </c>
      <c r="C39" s="152">
        <v>697.39525890000004</v>
      </c>
      <c r="D39" s="152">
        <v>117910.46354248701</v>
      </c>
      <c r="E39" s="152">
        <v>118848.853142947</v>
      </c>
      <c r="F39" s="6"/>
      <c r="G39" s="6"/>
      <c r="H39" s="6"/>
      <c r="I39" s="6"/>
    </row>
    <row r="40" spans="1:9" s="20" customFormat="1" x14ac:dyDescent="0.2">
      <c r="A40" s="4" t="s">
        <v>457</v>
      </c>
      <c r="B40" s="152">
        <v>16.204515000000001</v>
      </c>
      <c r="C40" s="152">
        <v>9.2882774999999995</v>
      </c>
      <c r="D40" s="152">
        <v>0</v>
      </c>
      <c r="E40" s="152">
        <v>25.4927925</v>
      </c>
      <c r="F40" s="6"/>
      <c r="G40" s="6"/>
      <c r="H40" s="6"/>
      <c r="I40" s="6"/>
    </row>
    <row r="41" spans="1:9" s="20" customFormat="1" x14ac:dyDescent="0.2">
      <c r="A41" s="4" t="s">
        <v>458</v>
      </c>
      <c r="B41" s="152">
        <v>0</v>
      </c>
      <c r="C41" s="152">
        <v>0</v>
      </c>
      <c r="D41" s="152">
        <v>0</v>
      </c>
      <c r="E41" s="152">
        <v>0</v>
      </c>
      <c r="F41" s="6"/>
      <c r="G41" s="6"/>
      <c r="H41" s="6"/>
      <c r="I41" s="6"/>
    </row>
    <row r="42" spans="1:9" s="12" customFormat="1" x14ac:dyDescent="0.2">
      <c r="A42" s="10" t="s">
        <v>459</v>
      </c>
      <c r="B42" s="154">
        <v>1914.38841026</v>
      </c>
      <c r="C42" s="154">
        <v>865.21912799999996</v>
      </c>
      <c r="D42" s="154">
        <v>195.712718018</v>
      </c>
      <c r="E42" s="154">
        <v>2975.3202562780002</v>
      </c>
      <c r="F42" s="11"/>
      <c r="G42" s="11"/>
      <c r="H42" s="11"/>
      <c r="I42" s="11"/>
    </row>
    <row r="43" spans="1:9" s="12" customFormat="1" x14ac:dyDescent="0.2">
      <c r="A43" s="10" t="s">
        <v>460</v>
      </c>
      <c r="B43" s="154">
        <v>429.09741026</v>
      </c>
      <c r="C43" s="154">
        <v>862.74557530000004</v>
      </c>
      <c r="D43" s="154">
        <v>195.712718018</v>
      </c>
      <c r="E43" s="154">
        <v>1487.555703578</v>
      </c>
      <c r="F43" s="11"/>
      <c r="G43" s="11"/>
      <c r="H43" s="11"/>
      <c r="I43" s="11"/>
    </row>
    <row r="44" spans="1:9" s="20" customFormat="1" x14ac:dyDescent="0.2">
      <c r="A44" s="4" t="s">
        <v>461</v>
      </c>
      <c r="B44" s="152">
        <v>427.9436604</v>
      </c>
      <c r="C44" s="152">
        <v>515.77612669999996</v>
      </c>
      <c r="D44" s="152">
        <v>195.712718018</v>
      </c>
      <c r="E44" s="152">
        <v>1139.4325051180001</v>
      </c>
      <c r="F44" s="6"/>
      <c r="G44" s="6"/>
      <c r="H44" s="6"/>
      <c r="I44" s="6"/>
    </row>
    <row r="45" spans="1:9" s="20" customFormat="1" x14ac:dyDescent="0.2">
      <c r="A45" s="4" t="s">
        <v>462</v>
      </c>
      <c r="B45" s="152">
        <v>1.15374986</v>
      </c>
      <c r="C45" s="152">
        <v>346.96944860000002</v>
      </c>
      <c r="D45" s="152">
        <v>0</v>
      </c>
      <c r="E45" s="152">
        <v>348.12319846000003</v>
      </c>
      <c r="F45" s="6"/>
      <c r="G45" s="6"/>
      <c r="H45" s="6"/>
      <c r="I45" s="6"/>
    </row>
    <row r="46" spans="1:9" s="12" customFormat="1" x14ac:dyDescent="0.2">
      <c r="A46" s="10" t="s">
        <v>463</v>
      </c>
      <c r="B46" s="154">
        <v>0</v>
      </c>
      <c r="C46" s="154">
        <v>2.4735526999999999</v>
      </c>
      <c r="D46" s="154">
        <v>0</v>
      </c>
      <c r="E46" s="154">
        <v>2.4735526999999999</v>
      </c>
      <c r="F46" s="11"/>
      <c r="G46" s="11"/>
      <c r="H46" s="11"/>
      <c r="I46" s="11"/>
    </row>
    <row r="47" spans="1:9" s="20" customFormat="1" x14ac:dyDescent="0.2">
      <c r="A47" s="4" t="s">
        <v>464</v>
      </c>
      <c r="B47" s="152">
        <v>0</v>
      </c>
      <c r="C47" s="152">
        <v>2.4735526999999999</v>
      </c>
      <c r="D47" s="152">
        <v>0</v>
      </c>
      <c r="E47" s="152">
        <v>2.4735526999999999</v>
      </c>
      <c r="F47" s="6"/>
      <c r="G47" s="6"/>
      <c r="H47" s="6"/>
      <c r="I47" s="6"/>
    </row>
    <row r="48" spans="1:9" s="20" customFormat="1" x14ac:dyDescent="0.2">
      <c r="A48" s="4" t="s">
        <v>465</v>
      </c>
      <c r="B48" s="152">
        <v>0</v>
      </c>
      <c r="C48" s="152">
        <v>0</v>
      </c>
      <c r="D48" s="152">
        <v>0</v>
      </c>
      <c r="E48" s="152">
        <v>0</v>
      </c>
      <c r="F48" s="6"/>
      <c r="G48" s="6"/>
      <c r="H48" s="6"/>
      <c r="I48" s="6"/>
    </row>
    <row r="49" spans="1:12" s="12" customFormat="1" x14ac:dyDescent="0.2">
      <c r="A49" s="10" t="s">
        <v>466</v>
      </c>
      <c r="B49" s="154">
        <v>1485.2909999999999</v>
      </c>
      <c r="C49" s="154">
        <v>0</v>
      </c>
      <c r="D49" s="154">
        <v>0</v>
      </c>
      <c r="E49" s="154">
        <v>1485.2909999999999</v>
      </c>
      <c r="F49" s="11"/>
      <c r="G49" s="11"/>
      <c r="H49" s="11"/>
      <c r="I49" s="11"/>
    </row>
    <row r="50" spans="1:12" s="20" customFormat="1" x14ac:dyDescent="0.2">
      <c r="A50" s="4" t="s">
        <v>446</v>
      </c>
      <c r="B50" s="152">
        <v>1485.2909999999999</v>
      </c>
      <c r="C50" s="152">
        <v>0</v>
      </c>
      <c r="D50" s="152">
        <v>0</v>
      </c>
      <c r="E50" s="152">
        <v>1485.2909999999999</v>
      </c>
      <c r="F50" s="6"/>
      <c r="G50" s="6"/>
      <c r="H50" s="6"/>
      <c r="I50" s="6"/>
    </row>
    <row r="51" spans="1:12" s="20" customFormat="1" x14ac:dyDescent="0.2">
      <c r="A51" s="4" t="s">
        <v>452</v>
      </c>
      <c r="B51" s="152">
        <v>1485.2909999999999</v>
      </c>
      <c r="C51" s="152">
        <v>0</v>
      </c>
      <c r="D51" s="152">
        <v>0</v>
      </c>
      <c r="E51" s="152">
        <v>1485.2909999999999</v>
      </c>
      <c r="F51" s="6"/>
      <c r="G51" s="6"/>
      <c r="H51" s="6"/>
      <c r="I51" s="6"/>
    </row>
    <row r="52" spans="1:12" s="20" customFormat="1" x14ac:dyDescent="0.2">
      <c r="A52" s="4" t="s">
        <v>456</v>
      </c>
      <c r="B52" s="152">
        <v>0</v>
      </c>
      <c r="C52" s="152">
        <v>0</v>
      </c>
      <c r="D52" s="152">
        <v>0</v>
      </c>
      <c r="E52" s="152">
        <v>0</v>
      </c>
      <c r="F52" s="6"/>
      <c r="G52" s="6"/>
      <c r="H52" s="6"/>
      <c r="I52" s="6"/>
    </row>
    <row r="53" spans="1:12" s="20" customFormat="1" x14ac:dyDescent="0.2">
      <c r="A53" s="4" t="s">
        <v>457</v>
      </c>
      <c r="B53" s="152">
        <v>0</v>
      </c>
      <c r="C53" s="152">
        <v>0</v>
      </c>
      <c r="D53" s="152">
        <v>0</v>
      </c>
      <c r="E53" s="152">
        <v>0</v>
      </c>
      <c r="F53" s="6"/>
      <c r="G53" s="6"/>
      <c r="H53" s="6"/>
      <c r="I53" s="6"/>
    </row>
    <row r="54" spans="1:12" s="12" customFormat="1" x14ac:dyDescent="0.2">
      <c r="A54" s="10" t="s">
        <v>468</v>
      </c>
      <c r="B54" s="154">
        <v>0</v>
      </c>
      <c r="C54" s="154">
        <v>-1051.3140486</v>
      </c>
      <c r="D54" s="154">
        <v>0</v>
      </c>
      <c r="E54" s="154">
        <v>-1051.3140486</v>
      </c>
      <c r="F54" s="11"/>
      <c r="G54" s="11"/>
      <c r="H54" s="11"/>
      <c r="I54" s="11"/>
    </row>
    <row r="55" spans="1:12" s="20" customFormat="1" x14ac:dyDescent="0.2">
      <c r="A55" s="4" t="s">
        <v>469</v>
      </c>
      <c r="B55" s="152">
        <v>0</v>
      </c>
      <c r="C55" s="152">
        <v>3765.6507698999999</v>
      </c>
      <c r="D55" s="152">
        <v>0</v>
      </c>
      <c r="E55" s="152">
        <v>3765.6507698999999</v>
      </c>
      <c r="F55" s="6"/>
      <c r="G55" s="6"/>
      <c r="H55" s="6"/>
      <c r="I55" s="6"/>
    </row>
    <row r="56" spans="1:12" s="20" customFormat="1" x14ac:dyDescent="0.2">
      <c r="A56" s="4" t="s">
        <v>470</v>
      </c>
      <c r="B56" s="152">
        <v>0</v>
      </c>
      <c r="C56" s="152">
        <v>4816.9648184999996</v>
      </c>
      <c r="D56" s="152">
        <v>0</v>
      </c>
      <c r="E56" s="152">
        <v>4816.9648184999996</v>
      </c>
      <c r="F56" s="6"/>
      <c r="G56" s="6"/>
      <c r="H56" s="6"/>
      <c r="I56" s="6"/>
    </row>
    <row r="57" spans="1:12" s="25" customFormat="1" ht="13.5" thickBot="1" x14ac:dyDescent="0.25">
      <c r="A57" s="26"/>
      <c r="B57" s="26"/>
      <c r="C57" s="26"/>
      <c r="D57" s="26"/>
      <c r="E57" s="26"/>
      <c r="F57" s="29"/>
      <c r="G57" s="29"/>
      <c r="H57" s="29"/>
      <c r="I57" s="29"/>
      <c r="J57" s="28"/>
      <c r="K57" s="28"/>
      <c r="L57" s="28"/>
    </row>
    <row r="58" spans="1:12" ht="13.5" thickTop="1" x14ac:dyDescent="0.2">
      <c r="B58" s="24"/>
      <c r="C58" s="24"/>
      <c r="D58" s="24"/>
      <c r="E58" s="24"/>
      <c r="F58" s="24"/>
      <c r="G58" s="24"/>
      <c r="H58" s="24"/>
      <c r="I58" s="24"/>
      <c r="J58" s="24"/>
      <c r="K58" s="24"/>
      <c r="L58" s="24"/>
    </row>
  </sheetData>
  <mergeCells count="4">
    <mergeCell ref="A5:E5"/>
    <mergeCell ref="A6:E6"/>
    <mergeCell ref="A7:E7"/>
    <mergeCell ref="A8:E8"/>
  </mergeCells>
  <printOptions horizontalCentered="1" verticalCentered="1"/>
  <pageMargins left="0.74803149606299213" right="0.74803149606299213" top="0.39370078740157483" bottom="0.47244094488188981" header="0" footer="0"/>
  <pageSetup scale="70"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2" sqref="I22"/>
    </sheetView>
  </sheetViews>
  <sheetFormatPr baseColWidth="10" defaultRowHeight="12.75" x14ac:dyDescent="0.2"/>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398FB46B7B4B24895A7B8ED896F7C22" ma:contentTypeVersion="2" ma:contentTypeDescription="Crear nuevo documento." ma:contentTypeScope="" ma:versionID="a424c7bd31228afd92e6ff6d122f4711">
  <xsd:schema xmlns:xsd="http://www.w3.org/2001/XMLSchema" xmlns:xs="http://www.w3.org/2001/XMLSchema" xmlns:p="http://schemas.microsoft.com/office/2006/metadata/properties" xmlns:ns2="243646de-0788-4da8-b95e-8187aa83801d" targetNamespace="http://schemas.microsoft.com/office/2006/metadata/properties" ma:root="true" ma:fieldsID="1ff2afd5f8b0642f8a85352e1039c19e" ns2:_="">
    <xsd:import namespace="243646de-0788-4da8-b95e-8187aa83801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3646de-0788-4da8-b95e-8187aa8380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E881CB-E7F9-43C0-BC96-BCFABDAB2173}"/>
</file>

<file path=customXml/itemProps2.xml><?xml version="1.0" encoding="utf-8"?>
<ds:datastoreItem xmlns:ds="http://schemas.openxmlformats.org/officeDocument/2006/customXml" ds:itemID="{95A62A69-C1FB-48B7-A35B-236D2FC75F76}"/>
</file>

<file path=customXml/itemProps3.xml><?xml version="1.0" encoding="utf-8"?>
<ds:datastoreItem xmlns:ds="http://schemas.openxmlformats.org/officeDocument/2006/customXml" ds:itemID="{03F7CCF8-E15B-47FE-BF87-77F7FB7504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64</vt:i4>
      </vt:variant>
      <vt:variant>
        <vt:lpstr>Rangos con nombre</vt:lpstr>
      </vt:variant>
      <vt:variant>
        <vt:i4>414</vt:i4>
      </vt:variant>
    </vt:vector>
  </HeadingPairs>
  <TitlesOfParts>
    <vt:vector size="478" baseType="lpstr">
      <vt:lpstr>portada</vt:lpstr>
      <vt:lpstr>ENTIDADES</vt:lpstr>
      <vt:lpstr>Historico</vt:lpstr>
      <vt:lpstr>Historico (sin diferencial)</vt:lpstr>
      <vt:lpstr>FUNCIONAL TOTAL</vt:lpstr>
      <vt:lpstr>portada 1</vt:lpstr>
      <vt:lpstr>SERV PUB GENERALES</vt:lpstr>
      <vt:lpstr>ASUN EJE FINAN FISC</vt:lpstr>
      <vt:lpstr>ASUNTOS LEGISLATIVOS</vt:lpstr>
      <vt:lpstr>SERV GENERALES</vt:lpstr>
      <vt:lpstr>INV Y DES RELAC CON SER PUB</vt:lpstr>
      <vt:lpstr>DEUDA PUBLICA</vt:lpstr>
      <vt:lpstr>SERV ELECTORALES</vt:lpstr>
      <vt:lpstr>portada 2</vt:lpstr>
      <vt:lpstr>ORDEN PUBLICO Y SEGURIDAD</vt:lpstr>
      <vt:lpstr>SERV POLICIA</vt:lpstr>
      <vt:lpstr>JUSTICIA</vt:lpstr>
      <vt:lpstr>CENTROS RECLUSION</vt:lpstr>
      <vt:lpstr>PROTECC INCENDIOS</vt:lpstr>
      <vt:lpstr>ORDEN PUBL NO ESPEC</vt:lpstr>
      <vt:lpstr>portada 3</vt:lpstr>
      <vt:lpstr>ASUNTOS ECONOMICOS</vt:lpstr>
      <vt:lpstr>ASUNT ECONMI, COMER Y LABORALES</vt:lpstr>
      <vt:lpstr>AGRICULTURA Y GANADERIA</vt:lpstr>
      <vt:lpstr>COMBUSTILES Y ENERGIA</vt:lpstr>
      <vt:lpstr>TRANSPORTE</vt:lpstr>
      <vt:lpstr>COMUNICACIONES</vt:lpstr>
      <vt:lpstr>TURISMO Y OTRAS INDUSTIRIAS</vt:lpstr>
      <vt:lpstr>ASUNTOS ECONOMICOS NO ESPECIFIC</vt:lpstr>
      <vt:lpstr>portada 4</vt:lpstr>
      <vt:lpstr>PROTECCION MEDIO AMBIENTE</vt:lpstr>
      <vt:lpstr>PROTECCION DIVERSIDA BIOLOGICA </vt:lpstr>
      <vt:lpstr>PROTEC MEDIO AMBIENTE NO ESPECI</vt:lpstr>
      <vt:lpstr>portada 5</vt:lpstr>
      <vt:lpstr>VIVIENDA Y OTROS SERVICIOS COMU</vt:lpstr>
      <vt:lpstr>URBANIZACION</vt:lpstr>
      <vt:lpstr>DESARROLLO COMUNITARIO</vt:lpstr>
      <vt:lpstr>ABASTECIMIENTO DE AGUA</vt:lpstr>
      <vt:lpstr>VIVENDA Y OTR SERV COMU NO ESPE</vt:lpstr>
      <vt:lpstr>portada 6</vt:lpstr>
      <vt:lpstr>SALUD</vt:lpstr>
      <vt:lpstr>SERVICIOS HOSPITALARIOS</vt:lpstr>
      <vt:lpstr>SERVICIOS DE SALUD PUBLICA</vt:lpstr>
      <vt:lpstr>INVESTIG Y DESARR RELAC SALUD</vt:lpstr>
      <vt:lpstr>SERV SALUD NO ESPECIFICADOS</vt:lpstr>
      <vt:lpstr>portada 7</vt:lpstr>
      <vt:lpstr>SERVICIOS RECREATIVOS, DEPORTIV</vt:lpstr>
      <vt:lpstr>SERVICIOS RECREA Y DEPORTIVOS</vt:lpstr>
      <vt:lpstr>SERVICIOS CULTURALES</vt:lpstr>
      <vt:lpstr>SERVICIOS EDITORIALES,  RADIO </vt:lpstr>
      <vt:lpstr>SERV DEPORTI, CULT NO ESPECIFIC</vt:lpstr>
      <vt:lpstr>portada 8</vt:lpstr>
      <vt:lpstr>EDUCACION</vt:lpstr>
      <vt:lpstr>ENSEÑ POSTSECUN O TERCIARIA</vt:lpstr>
      <vt:lpstr>ENSEÑANZA TERCIARIA O UNIVERS</vt:lpstr>
      <vt:lpstr>ENSEÑANZA NO ATRIBUIBLE A NINGU</vt:lpstr>
      <vt:lpstr>ENSEÑANZA NO ESPECIFICADA</vt:lpstr>
      <vt:lpstr>portada 9</vt:lpstr>
      <vt:lpstr>PROTECCION SOCIAL</vt:lpstr>
      <vt:lpstr>PENSIONES</vt:lpstr>
      <vt:lpstr>AYUDA A FAMILIAS</vt:lpstr>
      <vt:lpstr>EXCLUSIÓN SOCIAL NO ESPECIFICAD</vt:lpstr>
      <vt:lpstr>PROTECCION SOCIAL NO ESPECIFICA</vt:lpstr>
      <vt:lpstr>Hoja1</vt:lpstr>
      <vt:lpstr>'ABASTECIMIENTO DE AGUA'!Agrupamiento</vt:lpstr>
      <vt:lpstr>'AGRICULTURA Y GANADERIA'!Agrupamiento</vt:lpstr>
      <vt:lpstr>'ASUN EJE FINAN FISC'!Agrupamiento</vt:lpstr>
      <vt:lpstr>'ASUNT ECONMI, COMER Y LABORALES'!Agrupamiento</vt:lpstr>
      <vt:lpstr>'ASUNTOS ECONOMICOS'!Agrupamiento</vt:lpstr>
      <vt:lpstr>'ASUNTOS ECONOMICOS NO ESPECIFIC'!Agrupamiento</vt:lpstr>
      <vt:lpstr>'ASUNTOS LEGISLATIVOS'!Agrupamiento</vt:lpstr>
      <vt:lpstr>'AYUDA A FAMILIAS'!Agrupamiento</vt:lpstr>
      <vt:lpstr>'CENTROS RECLUSION'!Agrupamiento</vt:lpstr>
      <vt:lpstr>'COMBUSTILES Y ENERGIA'!Agrupamiento</vt:lpstr>
      <vt:lpstr>COMUNICACIONES!Agrupamiento</vt:lpstr>
      <vt:lpstr>'DESARROLLO COMUNITARIO'!Agrupamiento</vt:lpstr>
      <vt:lpstr>'DEUDA PUBLICA'!Agrupamiento</vt:lpstr>
      <vt:lpstr>EDUCACION!Agrupamiento</vt:lpstr>
      <vt:lpstr>'ENSEÑ POSTSECUN O TERCIARIA'!Agrupamiento</vt:lpstr>
      <vt:lpstr>'ENSEÑANZA NO ATRIBUIBLE A NINGU'!Agrupamiento</vt:lpstr>
      <vt:lpstr>'ENSEÑANZA NO ESPECIFICADA'!Agrupamiento</vt:lpstr>
      <vt:lpstr>'ENSEÑANZA TERCIARIA O UNIVERS'!Agrupamiento</vt:lpstr>
      <vt:lpstr>'EXCLUSIÓN SOCIAL NO ESPECIFICAD'!Agrupamiento</vt:lpstr>
      <vt:lpstr>'FUNCIONAL TOTAL'!Agrupamiento</vt:lpstr>
      <vt:lpstr>'INV Y DES RELAC CON SER PUB'!Agrupamiento</vt:lpstr>
      <vt:lpstr>'INVESTIG Y DESARR RELAC SALUD'!Agrupamiento</vt:lpstr>
      <vt:lpstr>JUSTICIA!Agrupamiento</vt:lpstr>
      <vt:lpstr>'ORDEN PUBL NO ESPEC'!Agrupamiento</vt:lpstr>
      <vt:lpstr>'ORDEN PUBLICO Y SEGURIDAD'!Agrupamiento</vt:lpstr>
      <vt:lpstr>PENSIONES!Agrupamiento</vt:lpstr>
      <vt:lpstr>'PROTEC MEDIO AMBIENTE NO ESPECI'!Agrupamiento</vt:lpstr>
      <vt:lpstr>'PROTECC INCENDIOS'!Agrupamiento</vt:lpstr>
      <vt:lpstr>'PROTECCION DIVERSIDA BIOLOGICA '!Agrupamiento</vt:lpstr>
      <vt:lpstr>'PROTECCION MEDIO AMBIENTE'!Agrupamiento</vt:lpstr>
      <vt:lpstr>'PROTECCION SOCIAL'!Agrupamiento</vt:lpstr>
      <vt:lpstr>'PROTECCION SOCIAL NO ESPECIFICA'!Agrupamiento</vt:lpstr>
      <vt:lpstr>SALUD!Agrupamiento</vt:lpstr>
      <vt:lpstr>'SERV DEPORTI, CULT NO ESPECIFIC'!Agrupamiento</vt:lpstr>
      <vt:lpstr>'SERV ELECTORALES'!Agrupamiento</vt:lpstr>
      <vt:lpstr>'SERV GENERALES'!Agrupamiento</vt:lpstr>
      <vt:lpstr>'SERV POLICIA'!Agrupamiento</vt:lpstr>
      <vt:lpstr>'SERV PUB GENERALES'!Agrupamiento</vt:lpstr>
      <vt:lpstr>'SERV SALUD NO ESPECIFICADOS'!Agrupamiento</vt:lpstr>
      <vt:lpstr>'SERVICIOS CULTURALES'!Agrupamiento</vt:lpstr>
      <vt:lpstr>'SERVICIOS DE SALUD PUBLICA'!Agrupamiento</vt:lpstr>
      <vt:lpstr>'SERVICIOS EDITORIALES,  RADIO '!Agrupamiento</vt:lpstr>
      <vt:lpstr>'SERVICIOS HOSPITALARIOS'!Agrupamiento</vt:lpstr>
      <vt:lpstr>'SERVICIOS RECREA Y DEPORTIVOS'!Agrupamiento</vt:lpstr>
      <vt:lpstr>'SERVICIOS RECREATIVOS, DEPORTIV'!Agrupamiento</vt:lpstr>
      <vt:lpstr>TRANSPORTE!Agrupamiento</vt:lpstr>
      <vt:lpstr>'TURISMO Y OTRAS INDUSTIRIAS'!Agrupamiento</vt:lpstr>
      <vt:lpstr>URBANIZACION!Agrupamiento</vt:lpstr>
      <vt:lpstr>'VIVENDA Y OTR SERV COMU NO ESPE'!Agrupamiento</vt:lpstr>
      <vt:lpstr>'VIVIENDA Y OTROS SERVICIOS COMU'!Agrupamiento</vt:lpstr>
      <vt:lpstr>'ABASTECIMIENTO DE AGUA'!Anno</vt:lpstr>
      <vt:lpstr>'AGRICULTURA Y GANADERIA'!Anno</vt:lpstr>
      <vt:lpstr>'ASUN EJE FINAN FISC'!Anno</vt:lpstr>
      <vt:lpstr>'ASUNT ECONMI, COMER Y LABORALES'!Anno</vt:lpstr>
      <vt:lpstr>'ASUNTOS ECONOMICOS'!Anno</vt:lpstr>
      <vt:lpstr>'ASUNTOS ECONOMICOS NO ESPECIFIC'!Anno</vt:lpstr>
      <vt:lpstr>'ASUNTOS LEGISLATIVOS'!Anno</vt:lpstr>
      <vt:lpstr>'AYUDA A FAMILIAS'!Anno</vt:lpstr>
      <vt:lpstr>'CENTROS RECLUSION'!Anno</vt:lpstr>
      <vt:lpstr>'COMBUSTILES Y ENERGIA'!Anno</vt:lpstr>
      <vt:lpstr>COMUNICACIONES!Anno</vt:lpstr>
      <vt:lpstr>'DESARROLLO COMUNITARIO'!Anno</vt:lpstr>
      <vt:lpstr>'DEUDA PUBLICA'!Anno</vt:lpstr>
      <vt:lpstr>EDUCACION!Anno</vt:lpstr>
      <vt:lpstr>'ENSEÑ POSTSECUN O TERCIARIA'!Anno</vt:lpstr>
      <vt:lpstr>'ENSEÑANZA NO ATRIBUIBLE A NINGU'!Anno</vt:lpstr>
      <vt:lpstr>'ENSEÑANZA NO ESPECIFICADA'!Anno</vt:lpstr>
      <vt:lpstr>'ENSEÑANZA TERCIARIA O UNIVERS'!Anno</vt:lpstr>
      <vt:lpstr>'EXCLUSIÓN SOCIAL NO ESPECIFICAD'!Anno</vt:lpstr>
      <vt:lpstr>'FUNCIONAL TOTAL'!Anno</vt:lpstr>
      <vt:lpstr>'INV Y DES RELAC CON SER PUB'!Anno</vt:lpstr>
      <vt:lpstr>'INVESTIG Y DESARR RELAC SALUD'!Anno</vt:lpstr>
      <vt:lpstr>JUSTICIA!Anno</vt:lpstr>
      <vt:lpstr>'ORDEN PUBL NO ESPEC'!Anno</vt:lpstr>
      <vt:lpstr>'ORDEN PUBLICO Y SEGURIDAD'!Anno</vt:lpstr>
      <vt:lpstr>PENSIONES!Anno</vt:lpstr>
      <vt:lpstr>'PROTEC MEDIO AMBIENTE NO ESPECI'!Anno</vt:lpstr>
      <vt:lpstr>'PROTECC INCENDIOS'!Anno</vt:lpstr>
      <vt:lpstr>'PROTECCION DIVERSIDA BIOLOGICA '!Anno</vt:lpstr>
      <vt:lpstr>'PROTECCION MEDIO AMBIENTE'!Anno</vt:lpstr>
      <vt:lpstr>'PROTECCION SOCIAL'!Anno</vt:lpstr>
      <vt:lpstr>'PROTECCION SOCIAL NO ESPECIFICA'!Anno</vt:lpstr>
      <vt:lpstr>SALUD!Anno</vt:lpstr>
      <vt:lpstr>'SERV DEPORTI, CULT NO ESPECIFIC'!Anno</vt:lpstr>
      <vt:lpstr>'SERV ELECTORALES'!Anno</vt:lpstr>
      <vt:lpstr>'SERV GENERALES'!Anno</vt:lpstr>
      <vt:lpstr>'SERV POLICIA'!Anno</vt:lpstr>
      <vt:lpstr>'SERV PUB GENERALES'!Anno</vt:lpstr>
      <vt:lpstr>'SERV SALUD NO ESPECIFICADOS'!Anno</vt:lpstr>
      <vt:lpstr>'SERVICIOS CULTURALES'!Anno</vt:lpstr>
      <vt:lpstr>'SERVICIOS DE SALUD PUBLICA'!Anno</vt:lpstr>
      <vt:lpstr>'SERVICIOS EDITORIALES,  RADIO '!Anno</vt:lpstr>
      <vt:lpstr>'SERVICIOS HOSPITALARIOS'!Anno</vt:lpstr>
      <vt:lpstr>'SERVICIOS RECREA Y DEPORTIVOS'!Anno</vt:lpstr>
      <vt:lpstr>'SERVICIOS RECREATIVOS, DEPORTIV'!Anno</vt:lpstr>
      <vt:lpstr>TRANSPORTE!Anno</vt:lpstr>
      <vt:lpstr>'TURISMO Y OTRAS INDUSTIRIAS'!Anno</vt:lpstr>
      <vt:lpstr>URBANIZACION!Anno</vt:lpstr>
      <vt:lpstr>'VIVENDA Y OTR SERV COMU NO ESPE'!Anno</vt:lpstr>
      <vt:lpstr>'VIVIENDA Y OTROS SERVICIOS COMU'!Anno</vt:lpstr>
      <vt:lpstr>'AGRICULTURA Y GANADERIA'!Área_de_impresión</vt:lpstr>
      <vt:lpstr>'ASUNT ECONMI, COMER Y LABORALES'!Área_de_impresión</vt:lpstr>
      <vt:lpstr>ENTIDADES!Área_de_impresión</vt:lpstr>
      <vt:lpstr>'FUNCIONAL TOTAL'!Área_de_impresión</vt:lpstr>
      <vt:lpstr>Historico!Área_de_impresión</vt:lpstr>
      <vt:lpstr>'Historico (sin diferencial)'!Área_de_impresión</vt:lpstr>
      <vt:lpstr>'ORDEN PUBLICO Y SEGURIDAD'!Área_de_impresión</vt:lpstr>
      <vt:lpstr>'SERV PUB GENERALES'!Área_de_impresión</vt:lpstr>
      <vt:lpstr>'SERVICIOS DE SALUD PUBLICA'!Área_de_impresión</vt:lpstr>
      <vt:lpstr>'ABASTECIMIENTO DE AGUA'!DETALLE</vt:lpstr>
      <vt:lpstr>'AGRICULTURA Y GANADERIA'!DETALLE</vt:lpstr>
      <vt:lpstr>'ASUN EJE FINAN FISC'!DETALLE</vt:lpstr>
      <vt:lpstr>'ASUNT ECONMI, COMER Y LABORALES'!DETALLE</vt:lpstr>
      <vt:lpstr>'ASUNTOS ECONOMICOS'!DETALLE</vt:lpstr>
      <vt:lpstr>'ASUNTOS ECONOMICOS NO ESPECIFIC'!DETALLE</vt:lpstr>
      <vt:lpstr>'ASUNTOS LEGISLATIVOS'!DETALLE</vt:lpstr>
      <vt:lpstr>'AYUDA A FAMILIAS'!DETALLE</vt:lpstr>
      <vt:lpstr>'CENTROS RECLUSION'!DETALLE</vt:lpstr>
      <vt:lpstr>'COMBUSTILES Y ENERGIA'!DETALLE</vt:lpstr>
      <vt:lpstr>COMUNICACIONES!DETALLE</vt:lpstr>
      <vt:lpstr>'DESARROLLO COMUNITARIO'!DETALLE</vt:lpstr>
      <vt:lpstr>'DEUDA PUBLICA'!DETALLE</vt:lpstr>
      <vt:lpstr>EDUCACION!DETALLE</vt:lpstr>
      <vt:lpstr>'ENSEÑ POSTSECUN O TERCIARIA'!DETALLE</vt:lpstr>
      <vt:lpstr>'ENSEÑANZA NO ATRIBUIBLE A NINGU'!DETALLE</vt:lpstr>
      <vt:lpstr>'ENSEÑANZA NO ESPECIFICADA'!DETALLE</vt:lpstr>
      <vt:lpstr>'ENSEÑANZA TERCIARIA O UNIVERS'!DETALLE</vt:lpstr>
      <vt:lpstr>'EXCLUSIÓN SOCIAL NO ESPECIFICAD'!DETALLE</vt:lpstr>
      <vt:lpstr>'FUNCIONAL TOTAL'!DETALLE</vt:lpstr>
      <vt:lpstr>'INV Y DES RELAC CON SER PUB'!DETALLE</vt:lpstr>
      <vt:lpstr>'INVESTIG Y DESARR RELAC SALUD'!DETALLE</vt:lpstr>
      <vt:lpstr>JUSTICIA!DETALLE</vt:lpstr>
      <vt:lpstr>'ORDEN PUBL NO ESPEC'!DETALLE</vt:lpstr>
      <vt:lpstr>'ORDEN PUBLICO Y SEGURIDAD'!DETALLE</vt:lpstr>
      <vt:lpstr>PENSIONES!DETALLE</vt:lpstr>
      <vt:lpstr>'PROTEC MEDIO AMBIENTE NO ESPECI'!DETALLE</vt:lpstr>
      <vt:lpstr>'PROTECC INCENDIOS'!DETALLE</vt:lpstr>
      <vt:lpstr>'PROTECCION DIVERSIDA BIOLOGICA '!DETALLE</vt:lpstr>
      <vt:lpstr>'PROTECCION MEDIO AMBIENTE'!DETALLE</vt:lpstr>
      <vt:lpstr>'PROTECCION SOCIAL'!DETALLE</vt:lpstr>
      <vt:lpstr>'PROTECCION SOCIAL NO ESPECIFICA'!DETALLE</vt:lpstr>
      <vt:lpstr>SALUD!DETALLE</vt:lpstr>
      <vt:lpstr>'SERV DEPORTI, CULT NO ESPECIFIC'!DETALLE</vt:lpstr>
      <vt:lpstr>'SERV ELECTORALES'!DETALLE</vt:lpstr>
      <vt:lpstr>'SERV GENERALES'!DETALLE</vt:lpstr>
      <vt:lpstr>'SERV POLICIA'!DETALLE</vt:lpstr>
      <vt:lpstr>'SERV PUB GENERALES'!DETALLE</vt:lpstr>
      <vt:lpstr>'SERV SALUD NO ESPECIFICADOS'!DETALLE</vt:lpstr>
      <vt:lpstr>'SERVICIOS CULTURALES'!DETALLE</vt:lpstr>
      <vt:lpstr>'SERVICIOS DE SALUD PUBLICA'!DETALLE</vt:lpstr>
      <vt:lpstr>'SERVICIOS EDITORIALES,  RADIO '!DETALLE</vt:lpstr>
      <vt:lpstr>'SERVICIOS HOSPITALARIOS'!DETALLE</vt:lpstr>
      <vt:lpstr>'SERVICIOS RECREA Y DEPORTIVOS'!DETALLE</vt:lpstr>
      <vt:lpstr>'SERVICIOS RECREATIVOS, DEPORTIV'!DETALLE</vt:lpstr>
      <vt:lpstr>TRANSPORTE!DETALLE</vt:lpstr>
      <vt:lpstr>'TURISMO Y OTRAS INDUSTIRIAS'!DETALLE</vt:lpstr>
      <vt:lpstr>URBANIZACION!DETALLE</vt:lpstr>
      <vt:lpstr>'VIVENDA Y OTR SERV COMU NO ESPE'!DETALLE</vt:lpstr>
      <vt:lpstr>'VIVIENDA Y OTROS SERVICIOS COMU'!DETALLE</vt:lpstr>
      <vt:lpstr>'ABASTECIMIENTO DE AGUA'!Detalle0</vt:lpstr>
      <vt:lpstr>'AGRICULTURA Y GANADERIA'!Detalle0</vt:lpstr>
      <vt:lpstr>'ASUN EJE FINAN FISC'!Detalle0</vt:lpstr>
      <vt:lpstr>'ASUNT ECONMI, COMER Y LABORALES'!Detalle0</vt:lpstr>
      <vt:lpstr>'ASUNTOS ECONOMICOS'!Detalle0</vt:lpstr>
      <vt:lpstr>'ASUNTOS ECONOMICOS NO ESPECIFIC'!Detalle0</vt:lpstr>
      <vt:lpstr>'ASUNTOS LEGISLATIVOS'!Detalle0</vt:lpstr>
      <vt:lpstr>'AYUDA A FAMILIAS'!Detalle0</vt:lpstr>
      <vt:lpstr>'CENTROS RECLUSION'!Detalle0</vt:lpstr>
      <vt:lpstr>'COMBUSTILES Y ENERGIA'!Detalle0</vt:lpstr>
      <vt:lpstr>COMUNICACIONES!Detalle0</vt:lpstr>
      <vt:lpstr>'DESARROLLO COMUNITARIO'!Detalle0</vt:lpstr>
      <vt:lpstr>'DEUDA PUBLICA'!Detalle0</vt:lpstr>
      <vt:lpstr>EDUCACION!Detalle0</vt:lpstr>
      <vt:lpstr>'ENSEÑ POSTSECUN O TERCIARIA'!Detalle0</vt:lpstr>
      <vt:lpstr>'ENSEÑANZA NO ATRIBUIBLE A NINGU'!Detalle0</vt:lpstr>
      <vt:lpstr>'ENSEÑANZA NO ESPECIFICADA'!Detalle0</vt:lpstr>
      <vt:lpstr>'ENSEÑANZA TERCIARIA O UNIVERS'!Detalle0</vt:lpstr>
      <vt:lpstr>'EXCLUSIÓN SOCIAL NO ESPECIFICAD'!Detalle0</vt:lpstr>
      <vt:lpstr>'INV Y DES RELAC CON SER PUB'!Detalle0</vt:lpstr>
      <vt:lpstr>'INVESTIG Y DESARR RELAC SALUD'!Detalle0</vt:lpstr>
      <vt:lpstr>JUSTICIA!Detalle0</vt:lpstr>
      <vt:lpstr>'ORDEN PUBL NO ESPEC'!Detalle0</vt:lpstr>
      <vt:lpstr>'ORDEN PUBLICO Y SEGURIDAD'!Detalle0</vt:lpstr>
      <vt:lpstr>PENSIONES!Detalle0</vt:lpstr>
      <vt:lpstr>'PROTEC MEDIO AMBIENTE NO ESPECI'!Detalle0</vt:lpstr>
      <vt:lpstr>'PROTECC INCENDIOS'!Detalle0</vt:lpstr>
      <vt:lpstr>'PROTECCION DIVERSIDA BIOLOGICA '!Detalle0</vt:lpstr>
      <vt:lpstr>'PROTECCION MEDIO AMBIENTE'!Detalle0</vt:lpstr>
      <vt:lpstr>'PROTECCION SOCIAL'!Detalle0</vt:lpstr>
      <vt:lpstr>'PROTECCION SOCIAL NO ESPECIFICA'!Detalle0</vt:lpstr>
      <vt:lpstr>SALUD!Detalle0</vt:lpstr>
      <vt:lpstr>'SERV DEPORTI, CULT NO ESPECIFIC'!Detalle0</vt:lpstr>
      <vt:lpstr>'SERV ELECTORALES'!Detalle0</vt:lpstr>
      <vt:lpstr>'SERV GENERALES'!Detalle0</vt:lpstr>
      <vt:lpstr>'SERV POLICIA'!Detalle0</vt:lpstr>
      <vt:lpstr>'SERV SALUD NO ESPECIFICADOS'!Detalle0</vt:lpstr>
      <vt:lpstr>'SERVICIOS CULTURALES'!Detalle0</vt:lpstr>
      <vt:lpstr>'SERVICIOS DE SALUD PUBLICA'!Detalle0</vt:lpstr>
      <vt:lpstr>'SERVICIOS EDITORIALES,  RADIO '!Detalle0</vt:lpstr>
      <vt:lpstr>'SERVICIOS HOSPITALARIOS'!Detalle0</vt:lpstr>
      <vt:lpstr>'SERVICIOS RECREA Y DEPORTIVOS'!Detalle0</vt:lpstr>
      <vt:lpstr>'SERVICIOS RECREATIVOS, DEPORTIV'!Detalle0</vt:lpstr>
      <vt:lpstr>TRANSPORTE!Detalle0</vt:lpstr>
      <vt:lpstr>'TURISMO Y OTRAS INDUSTIRIAS'!Detalle0</vt:lpstr>
      <vt:lpstr>URBANIZACION!Detalle0</vt:lpstr>
      <vt:lpstr>'VIVENDA Y OTR SERV COMU NO ESPE'!Detalle0</vt:lpstr>
      <vt:lpstr>'VIVIENDA Y OTROS SERVICIOS COMU'!Detalle0</vt:lpstr>
      <vt:lpstr>'ABASTECIMIENTO DE AGUA'!FORMATO_ABAJO</vt:lpstr>
      <vt:lpstr>'AGRICULTURA Y GANADERIA'!FORMATO_ABAJO</vt:lpstr>
      <vt:lpstr>'ASUN EJE FINAN FISC'!FORMATO_ABAJO</vt:lpstr>
      <vt:lpstr>'ASUNT ECONMI, COMER Y LABORALES'!FORMATO_ABAJO</vt:lpstr>
      <vt:lpstr>'ASUNTOS ECONOMICOS'!FORMATO_ABAJO</vt:lpstr>
      <vt:lpstr>'ASUNTOS ECONOMICOS NO ESPECIFIC'!FORMATO_ABAJO</vt:lpstr>
      <vt:lpstr>'ASUNTOS LEGISLATIVOS'!FORMATO_ABAJO</vt:lpstr>
      <vt:lpstr>'AYUDA A FAMILIAS'!FORMATO_ABAJO</vt:lpstr>
      <vt:lpstr>'CENTROS RECLUSION'!FORMATO_ABAJO</vt:lpstr>
      <vt:lpstr>'COMBUSTILES Y ENERGIA'!FORMATO_ABAJO</vt:lpstr>
      <vt:lpstr>COMUNICACIONES!FORMATO_ABAJO</vt:lpstr>
      <vt:lpstr>'DESARROLLO COMUNITARIO'!FORMATO_ABAJO</vt:lpstr>
      <vt:lpstr>EDUCACION!FORMATO_ABAJO</vt:lpstr>
      <vt:lpstr>'ENSEÑ POSTSECUN O TERCIARIA'!FORMATO_ABAJO</vt:lpstr>
      <vt:lpstr>'ENSEÑANZA NO ATRIBUIBLE A NINGU'!FORMATO_ABAJO</vt:lpstr>
      <vt:lpstr>'ENSEÑANZA NO ESPECIFICADA'!FORMATO_ABAJO</vt:lpstr>
      <vt:lpstr>'ENSEÑANZA TERCIARIA O UNIVERS'!FORMATO_ABAJO</vt:lpstr>
      <vt:lpstr>'EXCLUSIÓN SOCIAL NO ESPECIFICAD'!FORMATO_ABAJO</vt:lpstr>
      <vt:lpstr>'FUNCIONAL TOTAL'!FORMATO_ABAJO</vt:lpstr>
      <vt:lpstr>'INV Y DES RELAC CON SER PUB'!FORMATO_ABAJO</vt:lpstr>
      <vt:lpstr>'INVESTIG Y DESARR RELAC SALUD'!FORMATO_ABAJO</vt:lpstr>
      <vt:lpstr>JUSTICIA!FORMATO_ABAJO</vt:lpstr>
      <vt:lpstr>'ORDEN PUBL NO ESPEC'!FORMATO_ABAJO</vt:lpstr>
      <vt:lpstr>'ORDEN PUBLICO Y SEGURIDAD'!FORMATO_ABAJO</vt:lpstr>
      <vt:lpstr>PENSIONES!FORMATO_ABAJO</vt:lpstr>
      <vt:lpstr>'PROTEC MEDIO AMBIENTE NO ESPECI'!FORMATO_ABAJO</vt:lpstr>
      <vt:lpstr>'PROTECC INCENDIOS'!FORMATO_ABAJO</vt:lpstr>
      <vt:lpstr>'PROTECCION DIVERSIDA BIOLOGICA '!FORMATO_ABAJO</vt:lpstr>
      <vt:lpstr>'PROTECCION MEDIO AMBIENTE'!FORMATO_ABAJO</vt:lpstr>
      <vt:lpstr>'PROTECCION SOCIAL'!FORMATO_ABAJO</vt:lpstr>
      <vt:lpstr>'PROTECCION SOCIAL NO ESPECIFICA'!FORMATO_ABAJO</vt:lpstr>
      <vt:lpstr>SALUD!FORMATO_ABAJO</vt:lpstr>
      <vt:lpstr>'SERV DEPORTI, CULT NO ESPECIFIC'!FORMATO_ABAJO</vt:lpstr>
      <vt:lpstr>'SERV ELECTORALES'!FORMATO_ABAJO</vt:lpstr>
      <vt:lpstr>'SERV GENERALES'!FORMATO_ABAJO</vt:lpstr>
      <vt:lpstr>'SERV POLICIA'!FORMATO_ABAJO</vt:lpstr>
      <vt:lpstr>'SERV PUB GENERALES'!FORMATO_ABAJO</vt:lpstr>
      <vt:lpstr>'SERV SALUD NO ESPECIFICADOS'!FORMATO_ABAJO</vt:lpstr>
      <vt:lpstr>'SERVICIOS CULTURALES'!FORMATO_ABAJO</vt:lpstr>
      <vt:lpstr>'SERVICIOS DE SALUD PUBLICA'!FORMATO_ABAJO</vt:lpstr>
      <vt:lpstr>'SERVICIOS EDITORIALES,  RADIO '!FORMATO_ABAJO</vt:lpstr>
      <vt:lpstr>'SERVICIOS HOSPITALARIOS'!FORMATO_ABAJO</vt:lpstr>
      <vt:lpstr>TRANSPORTE!FORMATO_ABAJO</vt:lpstr>
      <vt:lpstr>'TURISMO Y OTRAS INDUSTIRIAS'!FORMATO_ABAJO</vt:lpstr>
      <vt:lpstr>URBANIZACION!FORMATO_ABAJO</vt:lpstr>
      <vt:lpstr>'VIVENDA Y OTR SERV COMU NO ESPE'!FORMATO_ABAJO</vt:lpstr>
      <vt:lpstr>'VIVIENDA Y OTROS SERVICIOS COMU'!FORMATO_ABAJO</vt:lpstr>
      <vt:lpstr>'ABASTECIMIENTO DE AGUA'!Print_Titles</vt:lpstr>
      <vt:lpstr>'AGRICULTURA Y GANADERIA'!Print_Titles</vt:lpstr>
      <vt:lpstr>'ASUN EJE FINAN FISC'!Print_Titles</vt:lpstr>
      <vt:lpstr>'ASUNT ECONMI, COMER Y LABORALES'!Print_Titles</vt:lpstr>
      <vt:lpstr>'ASUNTOS ECONOMICOS'!Print_Titles</vt:lpstr>
      <vt:lpstr>'ASUNTOS ECONOMICOS NO ESPECIFIC'!Print_Titles</vt:lpstr>
      <vt:lpstr>'ASUNTOS LEGISLATIVOS'!Print_Titles</vt:lpstr>
      <vt:lpstr>'AYUDA A FAMILIAS'!Print_Titles</vt:lpstr>
      <vt:lpstr>'CENTROS RECLUSION'!Print_Titles</vt:lpstr>
      <vt:lpstr>'COMBUSTILES Y ENERGIA'!Print_Titles</vt:lpstr>
      <vt:lpstr>COMUNICACIONES!Print_Titles</vt:lpstr>
      <vt:lpstr>'DESARROLLO COMUNITARIO'!Print_Titles</vt:lpstr>
      <vt:lpstr>'DEUDA PUBLICA'!Print_Titles</vt:lpstr>
      <vt:lpstr>EDUCACION!Print_Titles</vt:lpstr>
      <vt:lpstr>'ENSEÑ POSTSECUN O TERCIARIA'!Print_Titles</vt:lpstr>
      <vt:lpstr>'ENSEÑANZA NO ATRIBUIBLE A NINGU'!Print_Titles</vt:lpstr>
      <vt:lpstr>'ENSEÑANZA NO ESPECIFICADA'!Print_Titles</vt:lpstr>
      <vt:lpstr>'ENSEÑANZA TERCIARIA O UNIVERS'!Print_Titles</vt:lpstr>
      <vt:lpstr>'EXCLUSIÓN SOCIAL NO ESPECIFICAD'!Print_Titles</vt:lpstr>
      <vt:lpstr>'FUNCIONAL TOTAL'!Print_Titles</vt:lpstr>
      <vt:lpstr>'INV Y DES RELAC CON SER PUB'!Print_Titles</vt:lpstr>
      <vt:lpstr>'INVESTIG Y DESARR RELAC SALUD'!Print_Titles</vt:lpstr>
      <vt:lpstr>JUSTICIA!Print_Titles</vt:lpstr>
      <vt:lpstr>'ORDEN PUBL NO ESPEC'!Print_Titles</vt:lpstr>
      <vt:lpstr>'ORDEN PUBLICO Y SEGURIDAD'!Print_Titles</vt:lpstr>
      <vt:lpstr>PENSIONES!Print_Titles</vt:lpstr>
      <vt:lpstr>'PROTEC MEDIO AMBIENTE NO ESPECI'!Print_Titles</vt:lpstr>
      <vt:lpstr>'PROTECC INCENDIOS'!Print_Titles</vt:lpstr>
      <vt:lpstr>'PROTECCION DIVERSIDA BIOLOGICA '!Print_Titles</vt:lpstr>
      <vt:lpstr>'PROTECCION MEDIO AMBIENTE'!Print_Titles</vt:lpstr>
      <vt:lpstr>'PROTECCION SOCIAL'!Print_Titles</vt:lpstr>
      <vt:lpstr>'PROTECCION SOCIAL NO ESPECIFICA'!Print_Titles</vt:lpstr>
      <vt:lpstr>SALUD!Print_Titles</vt:lpstr>
      <vt:lpstr>'SERV DEPORTI, CULT NO ESPECIFIC'!Print_Titles</vt:lpstr>
      <vt:lpstr>'SERV ELECTORALES'!Print_Titles</vt:lpstr>
      <vt:lpstr>'SERV GENERALES'!Print_Titles</vt:lpstr>
      <vt:lpstr>'SERV POLICIA'!Print_Titles</vt:lpstr>
      <vt:lpstr>'SERV PUB GENERALES'!Print_Titles</vt:lpstr>
      <vt:lpstr>'SERV SALUD NO ESPECIFICADOS'!Print_Titles</vt:lpstr>
      <vt:lpstr>'SERVICIOS CULTURALES'!Print_Titles</vt:lpstr>
      <vt:lpstr>'SERVICIOS DE SALUD PUBLICA'!Print_Titles</vt:lpstr>
      <vt:lpstr>'SERVICIOS EDITORIALES,  RADIO '!Print_Titles</vt:lpstr>
      <vt:lpstr>'SERVICIOS HOSPITALARIOS'!Print_Titles</vt:lpstr>
      <vt:lpstr>'SERVICIOS RECREA Y DEPORTIVOS'!Print_Titles</vt:lpstr>
      <vt:lpstr>'SERVICIOS RECREATIVOS, DEPORTIV'!Print_Titles</vt:lpstr>
      <vt:lpstr>TRANSPORTE!Print_Titles</vt:lpstr>
      <vt:lpstr>'TURISMO Y OTRAS INDUSTIRIAS'!Print_Titles</vt:lpstr>
      <vt:lpstr>URBANIZACION!Print_Titles</vt:lpstr>
      <vt:lpstr>'VIVENDA Y OTR SERV COMU NO ESPE'!Print_Titles</vt:lpstr>
      <vt:lpstr>'VIVIENDA Y OTROS SERVICIOS COMU'!Print_Titles</vt:lpstr>
      <vt:lpstr>'ABASTECIMIENTO DE AGUA'!Titulo</vt:lpstr>
      <vt:lpstr>'AGRICULTURA Y GANADERIA'!Titulo</vt:lpstr>
      <vt:lpstr>'ASUN EJE FINAN FISC'!Titulo</vt:lpstr>
      <vt:lpstr>'ASUNT ECONMI, COMER Y LABORALES'!Titulo</vt:lpstr>
      <vt:lpstr>'ASUNTOS ECONOMICOS'!Titulo</vt:lpstr>
      <vt:lpstr>'ASUNTOS ECONOMICOS NO ESPECIFIC'!Titulo</vt:lpstr>
      <vt:lpstr>'ASUNTOS LEGISLATIVOS'!Titulo</vt:lpstr>
      <vt:lpstr>'AYUDA A FAMILIAS'!Titulo</vt:lpstr>
      <vt:lpstr>'CENTROS RECLUSION'!Titulo</vt:lpstr>
      <vt:lpstr>'COMBUSTILES Y ENERGIA'!Titulo</vt:lpstr>
      <vt:lpstr>COMUNICACIONES!Titulo</vt:lpstr>
      <vt:lpstr>'DESARROLLO COMUNITARIO'!Titulo</vt:lpstr>
      <vt:lpstr>'DEUDA PUBLICA'!Titulo</vt:lpstr>
      <vt:lpstr>EDUCACION!Titulo</vt:lpstr>
      <vt:lpstr>'ENSEÑ POSTSECUN O TERCIARIA'!Titulo</vt:lpstr>
      <vt:lpstr>'ENSEÑANZA NO ATRIBUIBLE A NINGU'!Titulo</vt:lpstr>
      <vt:lpstr>'ENSEÑANZA NO ESPECIFICADA'!Titulo</vt:lpstr>
      <vt:lpstr>'ENSEÑANZA TERCIARIA O UNIVERS'!Titulo</vt:lpstr>
      <vt:lpstr>'EXCLUSIÓN SOCIAL NO ESPECIFICAD'!Titulo</vt:lpstr>
      <vt:lpstr>'FUNCIONAL TOTAL'!Titulo</vt:lpstr>
      <vt:lpstr>'INV Y DES RELAC CON SER PUB'!Titulo</vt:lpstr>
      <vt:lpstr>'INVESTIG Y DESARR RELAC SALUD'!Titulo</vt:lpstr>
      <vt:lpstr>JUSTICIA!Titulo</vt:lpstr>
      <vt:lpstr>'ORDEN PUBL NO ESPEC'!Titulo</vt:lpstr>
      <vt:lpstr>'ORDEN PUBLICO Y SEGURIDAD'!Titulo</vt:lpstr>
      <vt:lpstr>PENSIONES!Titulo</vt:lpstr>
      <vt:lpstr>'PROTEC MEDIO AMBIENTE NO ESPECI'!Titulo</vt:lpstr>
      <vt:lpstr>'PROTECC INCENDIOS'!Titulo</vt:lpstr>
      <vt:lpstr>'PROTECCION DIVERSIDA BIOLOGICA '!Titulo</vt:lpstr>
      <vt:lpstr>'PROTECCION MEDIO AMBIENTE'!Titulo</vt:lpstr>
      <vt:lpstr>'PROTECCION SOCIAL'!Titulo</vt:lpstr>
      <vt:lpstr>'PROTECCION SOCIAL NO ESPECIFICA'!Titulo</vt:lpstr>
      <vt:lpstr>SALUD!Titulo</vt:lpstr>
      <vt:lpstr>'SERV DEPORTI, CULT NO ESPECIFIC'!Titulo</vt:lpstr>
      <vt:lpstr>'SERV ELECTORALES'!Titulo</vt:lpstr>
      <vt:lpstr>'SERV GENERALES'!Titulo</vt:lpstr>
      <vt:lpstr>'SERV POLICIA'!Titulo</vt:lpstr>
      <vt:lpstr>'SERV PUB GENERALES'!Titulo</vt:lpstr>
      <vt:lpstr>'SERV SALUD NO ESPECIFICADOS'!Titulo</vt:lpstr>
      <vt:lpstr>'SERVICIOS CULTURALES'!Titulo</vt:lpstr>
      <vt:lpstr>'SERVICIOS DE SALUD PUBLICA'!Titulo</vt:lpstr>
      <vt:lpstr>'SERVICIOS EDITORIALES,  RADIO '!Titulo</vt:lpstr>
      <vt:lpstr>'SERVICIOS HOSPITALARIOS'!Titulo</vt:lpstr>
      <vt:lpstr>'SERVICIOS RECREA Y DEPORTIVOS'!Titulo</vt:lpstr>
      <vt:lpstr>'SERVICIOS RECREATIVOS, DEPORTIV'!Titulo</vt:lpstr>
      <vt:lpstr>TRANSPORTE!Titulo</vt:lpstr>
      <vt:lpstr>'TURISMO Y OTRAS INDUSTIRIAS'!Titulo</vt:lpstr>
      <vt:lpstr>URBANIZACION!Titulo</vt:lpstr>
      <vt:lpstr>'VIVENDA Y OTR SERV COMU NO ESPE'!Titulo</vt:lpstr>
      <vt:lpstr>'VIVIENDA Y OTROS SERVICIOS COMU'!Titulo</vt:lpstr>
      <vt:lpstr>'AGRICULTURA Y GANADERIA'!Títulos_a_imprimir</vt:lpstr>
      <vt:lpstr>'ASUN EJE FINAN FISC'!Títulos_a_imprimir</vt:lpstr>
      <vt:lpstr>'ASUNT ECONMI, COMER Y LABORALES'!Títulos_a_imprimir</vt:lpstr>
      <vt:lpstr>'ASUNTOS ECONOMICOS'!Títulos_a_imprimir</vt:lpstr>
      <vt:lpstr>ENTIDADES!Títulos_a_imprimir</vt:lpstr>
      <vt:lpstr>'FUNCIONAL TOTAL'!Títulos_a_imprimir</vt:lpstr>
      <vt:lpstr>Historico!Títulos_a_imprimir</vt:lpstr>
      <vt:lpstr>'Historico (sin diferencial)'!Títulos_a_imprimir</vt:lpstr>
      <vt:lpstr>'SERVICIOS CULTURALES'!Títulos_a_imprimir</vt:lpstr>
      <vt:lpstr>TRANSPORTE!Títulos_a_imprimir</vt:lpstr>
      <vt:lpstr>'ABASTECIMIENTO DE AGUA'!UnidadMonetaria</vt:lpstr>
      <vt:lpstr>'AGRICULTURA Y GANADERIA'!UnidadMonetaria</vt:lpstr>
      <vt:lpstr>'ASUN EJE FINAN FISC'!UnidadMonetaria</vt:lpstr>
      <vt:lpstr>'ASUNT ECONMI, COMER Y LABORALES'!UnidadMonetaria</vt:lpstr>
      <vt:lpstr>'ASUNTOS ECONOMICOS'!UnidadMonetaria</vt:lpstr>
      <vt:lpstr>'ASUNTOS ECONOMICOS NO ESPECIFIC'!UnidadMonetaria</vt:lpstr>
      <vt:lpstr>'ASUNTOS LEGISLATIVOS'!UnidadMonetaria</vt:lpstr>
      <vt:lpstr>'AYUDA A FAMILIAS'!UnidadMonetaria</vt:lpstr>
      <vt:lpstr>'CENTROS RECLUSION'!UnidadMonetaria</vt:lpstr>
      <vt:lpstr>'COMBUSTILES Y ENERGIA'!UnidadMonetaria</vt:lpstr>
      <vt:lpstr>COMUNICACIONES!UnidadMonetaria</vt:lpstr>
      <vt:lpstr>'DESARROLLO COMUNITARIO'!UnidadMonetaria</vt:lpstr>
      <vt:lpstr>'DEUDA PUBLICA'!UnidadMonetaria</vt:lpstr>
      <vt:lpstr>EDUCACION!UnidadMonetaria</vt:lpstr>
      <vt:lpstr>'ENSEÑ POSTSECUN O TERCIARIA'!UnidadMonetaria</vt:lpstr>
      <vt:lpstr>'ENSEÑANZA NO ATRIBUIBLE A NINGU'!UnidadMonetaria</vt:lpstr>
      <vt:lpstr>'ENSEÑANZA NO ESPECIFICADA'!UnidadMonetaria</vt:lpstr>
      <vt:lpstr>'ENSEÑANZA TERCIARIA O UNIVERS'!UnidadMonetaria</vt:lpstr>
      <vt:lpstr>'EXCLUSIÓN SOCIAL NO ESPECIFICAD'!UnidadMonetaria</vt:lpstr>
      <vt:lpstr>'FUNCIONAL TOTAL'!UnidadMonetaria</vt:lpstr>
      <vt:lpstr>'INV Y DES RELAC CON SER PUB'!UnidadMonetaria</vt:lpstr>
      <vt:lpstr>'INVESTIG Y DESARR RELAC SALUD'!UnidadMonetaria</vt:lpstr>
      <vt:lpstr>JUSTICIA!UnidadMonetaria</vt:lpstr>
      <vt:lpstr>'ORDEN PUBL NO ESPEC'!UnidadMonetaria</vt:lpstr>
      <vt:lpstr>'ORDEN PUBLICO Y SEGURIDAD'!UnidadMonetaria</vt:lpstr>
      <vt:lpstr>PENSIONES!UnidadMonetaria</vt:lpstr>
      <vt:lpstr>'PROTEC MEDIO AMBIENTE NO ESPECI'!UnidadMonetaria</vt:lpstr>
      <vt:lpstr>'PROTECC INCENDIOS'!UnidadMonetaria</vt:lpstr>
      <vt:lpstr>'PROTECCION DIVERSIDA BIOLOGICA '!UnidadMonetaria</vt:lpstr>
      <vt:lpstr>'PROTECCION MEDIO AMBIENTE'!UnidadMonetaria</vt:lpstr>
      <vt:lpstr>'PROTECCION SOCIAL'!UnidadMonetaria</vt:lpstr>
      <vt:lpstr>'PROTECCION SOCIAL NO ESPECIFICA'!UnidadMonetaria</vt:lpstr>
      <vt:lpstr>SALUD!UnidadMonetaria</vt:lpstr>
      <vt:lpstr>'SERV DEPORTI, CULT NO ESPECIFIC'!UnidadMonetaria</vt:lpstr>
      <vt:lpstr>'SERV ELECTORALES'!UnidadMonetaria</vt:lpstr>
      <vt:lpstr>'SERV GENERALES'!UnidadMonetaria</vt:lpstr>
      <vt:lpstr>'SERV POLICIA'!UnidadMonetaria</vt:lpstr>
      <vt:lpstr>'SERV PUB GENERALES'!UnidadMonetaria</vt:lpstr>
      <vt:lpstr>'SERV SALUD NO ESPECIFICADOS'!UnidadMonetaria</vt:lpstr>
      <vt:lpstr>'SERVICIOS CULTURALES'!UnidadMonetaria</vt:lpstr>
      <vt:lpstr>'SERVICIOS DE SALUD PUBLICA'!UnidadMonetaria</vt:lpstr>
      <vt:lpstr>'SERVICIOS EDITORIALES,  RADIO '!UnidadMonetaria</vt:lpstr>
      <vt:lpstr>'SERVICIOS HOSPITALARIOS'!UnidadMonetaria</vt:lpstr>
      <vt:lpstr>'SERVICIOS RECREA Y DEPORTIVOS'!UnidadMonetaria</vt:lpstr>
      <vt:lpstr>'SERVICIOS RECREATIVOS, DEPORTIV'!UnidadMonetaria</vt:lpstr>
      <vt:lpstr>TRANSPORTE!UnidadMonetaria</vt:lpstr>
      <vt:lpstr>'TURISMO Y OTRAS INDUSTIRIAS'!UnidadMonetaria</vt:lpstr>
      <vt:lpstr>URBANIZACION!UnidadMonetaria</vt:lpstr>
      <vt:lpstr>'VIVENDA Y OTR SERV COMU NO ESPE'!UnidadMonetaria</vt:lpstr>
      <vt:lpstr>'VIVIENDA Y OTROS SERVICIOS COMU'!UnidadMonetaria</vt:lpstr>
    </vt:vector>
  </TitlesOfParts>
  <Company>Ministerio de Hacienda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arayaana</dc:creator>
  <cp:lastModifiedBy>Vivian Martinez Rivera</cp:lastModifiedBy>
  <cp:lastPrinted>2017-07-10T15:31:48Z</cp:lastPrinted>
  <dcterms:created xsi:type="dcterms:W3CDTF">2002-06-28T22:37:03Z</dcterms:created>
  <dcterms:modified xsi:type="dcterms:W3CDTF">2018-09-06T22:06:43Z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0x010100E398FB46B7B4B24895A7B8ED896F7C22</vt:lpwstr>
  </property>
</Properties>
</file>